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0" documentId="13_ncr:1_{BB812283-F9C6-4109-BBBB-0248C71B88CA}" xr6:coauthVersionLast="47" xr6:coauthVersionMax="47" xr10:uidLastSave="{B6AAB55E-87E8-4AE9-8F56-2F84C6AF0812}"/>
  <workbookProtection workbookAlgorithmName="SHA-512" workbookHashValue="9/ZFFQ/4nY04q6wOCT18edsyzAALIxujdt4ACMi8eUl8KMKOE20j86kWDlypajoHewDePuOYHOH5C8WGp2FPeg==" workbookSaltValue="nuaywe35er22zZaiegWec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D82" i="16" s="1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I43" i="16" s="1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G43" i="16" s="1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L43" i="16"/>
  <c r="K43" i="16"/>
  <c r="J43" i="16"/>
  <c r="H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64E5A4C-96EB-4E09-BBA4-F5083A52D8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DB63CEA-3AE2-457C-A8E3-33F5B0BB22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4CB35F8-A7C2-4FF6-A41D-A5F190822C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1D1F24A-C7A7-4466-B569-0F8D8DCB2E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2C95981-6FFB-4FFA-86C0-CEA19F2A59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EFDE26D-57E5-4CE2-8A35-F102032162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B8F65B0-670D-4B76-AF6F-177F8C78D4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0B67652-8C3F-41A9-BD3D-17DCC89D52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34F387A-044C-45B2-94CC-1C896EC1E3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8DECE83-EC73-4DD0-9C94-A009888FFD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03AB94A-7F15-4790-BA8E-06391CEC93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484B1FA-AB87-4330-8E31-4623BBAA92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D91585D-6696-46AB-B764-0D91F80A8B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58CB856-7839-4321-AA00-907CE7274A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15282BA-7F66-4CA7-971A-09870EBE37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0E48A12-D023-4D9A-B5AD-BBB9E46C0F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0E7E7F2-490D-4832-8A17-6D00699A86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4422AB4-D2D7-4A35-AA0D-A550FB0A3F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9DDABCA-AA16-447F-96BA-CB47BABBA3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EED1A52-7420-486B-AB02-23D4961811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7AA2C3F-A5D2-4580-942E-14F92F2339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0DB2E81-00D3-4826-99FB-6FB019C765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807F1EE-AF44-4CE1-97CF-4A51888459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C72966D-5757-4B00-87E7-265DC73480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72EA7D4-B227-4EF0-88C2-A3D607CDAE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2526BD0-9781-4924-9F28-B90C1ADFFF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8C2FC64-5863-46A1-B5ED-4DB29FA26E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EB3B3FB-0806-4280-A9C9-D33537DF89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AE72D6C-CBC9-49CE-8E0D-E5186E4B06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81ED5BA-FCDE-47EA-8765-5888DFF0E3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38C5FAA-D32B-4F80-ADD5-1BC2BD35D4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F6387B9-D975-4BA0-9D59-694D97D9CB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<sst xmlns="http://schemas.openxmlformats.org/spreadsheetml/2006/main" count="2891" uniqueCount="1831">
  <si>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</si>
  <si>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</si>
  <si>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</si>
  <si>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</si>
  <si>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</si>
  <si>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</si>
  <si>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Albacete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</si>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</sst>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24" xfId="2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19" xfId="1" applyNumberFormat="1" applyFont="1" applyFill="1" applyBorder="1" applyAlignment="1">
      <alignment horizontal="left" wrapText="1"/>
    </xf>
  </cellXfs>
  <cellStyles count="4">
    <cellStyle name="Excel Built-in Normal" xfId="2" xr:uid="{CE7B6C97-C358-475B-810E-0E31DB7BEA68}"/>
    <cellStyle name="Normal" xfId="0" builtinId="0"/>
    <cellStyle name="Normal 2" xfId="1" xr:uid="{30CA26B4-CEA8-4C69-A3E4-BA0407B0B9EA}"/>
    <cellStyle name="Normal 3" xfId="3" xr:uid="{BC2DF93B-BF03-4AD8-A950-44C2A1A53A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5E-4B2B-AA86-008C773EE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5E-4B2B-AA86-008C773EE0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2100</c:v>
                </c:pt>
                <c:pt idx="1">
                  <c:v>7740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5E-4B2B-AA86-008C773EE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84-4382-BB85-43305A50F6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84-4382-BB85-43305A50F6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84-4382-BB85-43305A50F61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379</c:v>
                </c:pt>
                <c:pt idx="2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84-4382-BB85-43305A50F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DB-4088-A17D-BC60FD6BD0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DB-4088-A17D-BC60FD6BD0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DB-4088-A17D-BC60FD6BD0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770</c:v>
                </c:pt>
                <c:pt idx="1">
                  <c:v>64</c:v>
                </c:pt>
                <c:pt idx="2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DB-4088-A17D-BC60FD6BD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DF-4BBA-AD8D-BABCCE02C3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DF-4BBA-AD8D-BABCCE02C3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DF-4BBA-AD8D-BABCCE02C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12-4276-8764-481E6C0E3E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12-4276-8764-481E6C0E3E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2965</c:v>
                </c:pt>
                <c:pt idx="1">
                  <c:v>1387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12-4276-8764-481E6C0E3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461</c:v>
              </c:pt>
              <c:pt idx="1">
                <c:v>1526</c:v>
              </c:pt>
              <c:pt idx="2">
                <c:v>31</c:v>
              </c:pt>
              <c:pt idx="3">
                <c:v>7</c:v>
              </c:pt>
              <c:pt idx="4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3097-4CD4-B103-15FEBEDFA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698</c:v>
              </c:pt>
              <c:pt idx="1">
                <c:v>1022</c:v>
              </c:pt>
              <c:pt idx="2">
                <c:v>64</c:v>
              </c:pt>
              <c:pt idx="3">
                <c:v>36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91E-469E-9255-BF4FE33CF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35</c:v>
              </c:pt>
              <c:pt idx="2">
                <c:v>2</c:v>
              </c:pt>
              <c:pt idx="3">
                <c:v>7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F2B7-4027-AD4B-CB3CFA599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369253843269594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47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5708-4909-A674-07C66AA5B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1063</c:v>
              </c:pt>
              <c:pt idx="1">
                <c:v>12</c:v>
              </c:pt>
              <c:pt idx="2">
                <c:v>201</c:v>
              </c:pt>
              <c:pt idx="3">
                <c:v>22</c:v>
              </c:pt>
              <c:pt idx="4">
                <c:v>24</c:v>
              </c:pt>
              <c:pt idx="5">
                <c:v>5</c:v>
              </c:pt>
              <c:pt idx="6">
                <c:v>4</c:v>
              </c:pt>
              <c:pt idx="7">
                <c:v>2</c:v>
              </c:pt>
              <c:pt idx="8">
                <c:v>217</c:v>
              </c:pt>
              <c:pt idx="9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F882-474E-8358-A889A0C3E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Defensor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136</c:v>
              </c:pt>
              <c:pt idx="1">
                <c:v>173</c:v>
              </c:pt>
              <c:pt idx="2">
                <c:v>18</c:v>
              </c:pt>
              <c:pt idx="3">
                <c:v>20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425-4420-BE10-5058B0124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34-4EF3-B205-85C775B1AE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34-4EF3-B205-85C775B1AE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C34-4EF3-B205-85C775B1AE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137</c:v>
                </c:pt>
                <c:pt idx="1">
                  <c:v>297</c:v>
                </c:pt>
                <c:pt idx="2">
                  <c:v>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34-4EF3-B205-85C775B1A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2538</c:v>
              </c:pt>
              <c:pt idx="1">
                <c:v>660</c:v>
              </c:pt>
              <c:pt idx="2">
                <c:v>365</c:v>
              </c:pt>
              <c:pt idx="3">
                <c:v>190</c:v>
              </c:pt>
              <c:pt idx="4">
                <c:v>156</c:v>
              </c:pt>
              <c:pt idx="5">
                <c:v>1921</c:v>
              </c:pt>
              <c:pt idx="6">
                <c:v>251</c:v>
              </c:pt>
              <c:pt idx="7">
                <c:v>109</c:v>
              </c:pt>
              <c:pt idx="8">
                <c:v>269</c:v>
              </c:pt>
              <c:pt idx="9">
                <c:v>151</c:v>
              </c:pt>
              <c:pt idx="10">
                <c:v>3335</c:v>
              </c:pt>
              <c:pt idx="11">
                <c:v>309</c:v>
              </c:pt>
            </c:numLit>
          </c:val>
          <c:extLst>
            <c:ext xmlns:c16="http://schemas.microsoft.com/office/drawing/2014/chart" uri="{C3380CC4-5D6E-409C-BE32-E72D297353CC}">
              <c16:uniqueId val="{00000000-11B0-40D3-8C7A-990DD2C0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572</c:v>
              </c:pt>
              <c:pt idx="1">
                <c:v>443</c:v>
              </c:pt>
              <c:pt idx="2">
                <c:v>88</c:v>
              </c:pt>
              <c:pt idx="3">
                <c:v>63</c:v>
              </c:pt>
              <c:pt idx="4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4651-444D-BF63-A99A410E5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115</c:v>
              </c:pt>
              <c:pt idx="2">
                <c:v>104</c:v>
              </c:pt>
              <c:pt idx="3">
                <c:v>32</c:v>
              </c:pt>
              <c:pt idx="4">
                <c:v>40</c:v>
              </c:pt>
              <c:pt idx="5">
                <c:v>432</c:v>
              </c:pt>
              <c:pt idx="6">
                <c:v>79</c:v>
              </c:pt>
              <c:pt idx="7">
                <c:v>11</c:v>
              </c:pt>
              <c:pt idx="8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5F1A-4A3A-AABE-D0A0D29DD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Ordenación territorio / patrimonio histórico / medio ambiente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153</c:v>
              </c:pt>
              <c:pt idx="1">
                <c:v>169</c:v>
              </c:pt>
              <c:pt idx="2">
                <c:v>88</c:v>
              </c:pt>
              <c:pt idx="3">
                <c:v>467</c:v>
              </c:pt>
              <c:pt idx="4">
                <c:v>60</c:v>
              </c:pt>
              <c:pt idx="5">
                <c:v>161</c:v>
              </c:pt>
              <c:pt idx="6">
                <c:v>51</c:v>
              </c:pt>
              <c:pt idx="7">
                <c:v>107</c:v>
              </c:pt>
              <c:pt idx="8">
                <c:v>94</c:v>
              </c:pt>
              <c:pt idx="9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9A87-4C79-AA6A-E94A11FD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8933779527559054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182</c:v>
              </c:pt>
              <c:pt idx="1">
                <c:v>101</c:v>
              </c:pt>
              <c:pt idx="2">
                <c:v>54</c:v>
              </c:pt>
              <c:pt idx="3">
                <c:v>395</c:v>
              </c:pt>
              <c:pt idx="4">
                <c:v>173</c:v>
              </c:pt>
              <c:pt idx="5">
                <c:v>100</c:v>
              </c:pt>
              <c:pt idx="6">
                <c:v>102</c:v>
              </c:pt>
              <c:pt idx="7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0-D25A-43B6-B98B-4ED46DE97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22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296-499D-9956-E8471DA0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1</c:v>
              </c:pt>
              <c:pt idx="2">
                <c:v>1</c:v>
              </c:pt>
              <c:pt idx="3">
                <c:v>27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AF-43D6-9613-127ACAEB1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68-499F-8345-982D1A36A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B1-43E9-9651-A273B0D54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Ordenación territorio</c:v>
                </c:pt>
                <c:pt idx="1">
                  <c:v>Medio ambiente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16</c:v>
              </c:pt>
              <c:pt idx="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3897-46FD-A20E-7D4569C85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52-4B7C-90F4-127411E61E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52-4B7C-90F4-127411E61E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479</c:v>
                </c:pt>
                <c:pt idx="1">
                  <c:v>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2-4B7C-90F4-127411E61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</c:v>
              </c:pt>
              <c:pt idx="1">
                <c:v>5</c:v>
              </c:pt>
              <c:pt idx="2">
                <c:v>1</c:v>
              </c:pt>
              <c:pt idx="3">
                <c:v>11</c:v>
              </c:pt>
              <c:pt idx="4">
                <c:v>28</c:v>
              </c:pt>
              <c:pt idx="5">
                <c:v>2</c:v>
              </c:pt>
              <c:pt idx="6">
                <c:v>5</c:v>
              </c:pt>
              <c:pt idx="7">
                <c:v>19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F24-4E13-8C19-2AB724411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188</c:v>
              </c:pt>
              <c:pt idx="1">
                <c:v>102</c:v>
              </c:pt>
              <c:pt idx="2">
                <c:v>140</c:v>
              </c:pt>
              <c:pt idx="3">
                <c:v>253</c:v>
              </c:pt>
              <c:pt idx="4">
                <c:v>557</c:v>
              </c:pt>
              <c:pt idx="5">
                <c:v>148</c:v>
              </c:pt>
              <c:pt idx="6">
                <c:v>64</c:v>
              </c:pt>
              <c:pt idx="7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4D20-4679-B063-3D9A47620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03-467D-A37E-9BD80C186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03-467D-A37E-9BD80C186B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03-467D-A37E-9BD80C186B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E03-467D-A37E-9BD80C186BF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03-467D-A37E-9BD80C186B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03-467D-A37E-9BD80C186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F7-4E61-B3EA-B19131458B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F7-4E61-B3EA-B19131458B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AF7-4E61-B3EA-B19131458B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AF7-4E61-B3EA-B19131458B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AF7-4E61-B3EA-B19131458BB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F7-4E61-B3EA-B19131458BB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F7-4E61-B3EA-B19131458BB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F7-4E61-B3EA-B19131458B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F7-4E61-B3EA-B19131458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</c:v>
                </c:pt>
                <c:pt idx="1">
                  <c:v>0</c:v>
                </c:pt>
                <c:pt idx="2">
                  <c:v>30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F7-4E61-B3EA-B19131458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854</c:v>
              </c:pt>
              <c:pt idx="1">
                <c:v>63</c:v>
              </c:pt>
              <c:pt idx="2">
                <c:v>36</c:v>
              </c:pt>
              <c:pt idx="3">
                <c:v>368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4E01-40E4-8E45-21AB220F1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207</c:v>
              </c:pt>
              <c:pt idx="1">
                <c:v>13</c:v>
              </c:pt>
              <c:pt idx="2">
                <c:v>1</c:v>
              </c:pt>
              <c:pt idx="3">
                <c:v>88</c:v>
              </c:pt>
              <c:pt idx="4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BAE5-4F82-81C1-AE0E8AFF6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28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E779-4ACB-A90F-B3E08C776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75</c:v>
              </c:pt>
              <c:pt idx="1">
                <c:v>11</c:v>
              </c:pt>
              <c:pt idx="2">
                <c:v>3</c:v>
              </c:pt>
              <c:pt idx="3">
                <c:v>45</c:v>
              </c:pt>
              <c:pt idx="4">
                <c:v>1</c:v>
              </c:pt>
              <c:pt idx="5">
                <c:v>2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E5C-4892-9B46-F4966FE34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376797900262469"/>
          <c:y val="0.32863853346456695"/>
          <c:w val="0.25623202099737535"/>
          <c:h val="0.370847687007874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17</c:v>
              </c:pt>
              <c:pt idx="1">
                <c:v>10</c:v>
              </c:pt>
              <c:pt idx="2">
                <c:v>8</c:v>
              </c:pt>
              <c:pt idx="3">
                <c:v>29</c:v>
              </c:pt>
              <c:pt idx="4">
                <c:v>18</c:v>
              </c:pt>
              <c:pt idx="5">
                <c:v>18</c:v>
              </c:pt>
              <c:pt idx="6">
                <c:v>10</c:v>
              </c:pt>
              <c:pt idx="7">
                <c:v>1</c:v>
              </c:pt>
              <c:pt idx="8">
                <c:v>10</c:v>
              </c:pt>
              <c:pt idx="9">
                <c:v>14</c:v>
              </c:pt>
              <c:pt idx="10">
                <c:v>2</c:v>
              </c:pt>
              <c:pt idx="11">
                <c:v>50</c:v>
              </c:pt>
              <c:pt idx="12">
                <c:v>1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BC7-4A3F-8F36-62558F17E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Intervención en acogimientos</c:v>
                </c:pt>
                <c:pt idx="4">
                  <c:v>Visitas a Centros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</c:v>
              </c:pt>
              <c:pt idx="1">
                <c:v>40</c:v>
              </c:pt>
              <c:pt idx="2">
                <c:v>59</c:v>
              </c:pt>
              <c:pt idx="3">
                <c:v>5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7C21-46E2-9926-32B98FD22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62-47E3-AA15-221EDD5526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62-47E3-AA15-221EDD5526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750</c:v>
                </c:pt>
                <c:pt idx="1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62-47E3-AA15-221EDD552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A9-4477-B70F-0794CA1B34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A9-4477-B70F-0794CA1B34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19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A9-4477-B70F-0794CA1B3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37-425A-8DEB-6EFE2D4BDD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37-425A-8DEB-6EFE2D4BDD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37-425A-8DEB-6EFE2D4BDD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D37-425A-8DEB-6EFE2D4BDD0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37-425A-8DEB-6EFE2D4BDD0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</c:v>
                </c:pt>
                <c:pt idx="1">
                  <c:v>38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37-425A-8DEB-6EFE2D4BDD0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195</c:v>
              </c:pt>
              <c:pt idx="1">
                <c:v>27</c:v>
              </c:pt>
              <c:pt idx="2">
                <c:v>3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2F13-46D9-B490-5DE3A32A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47</c:v>
              </c:pt>
              <c:pt idx="1">
                <c:v>11</c:v>
              </c:pt>
              <c:pt idx="2">
                <c:v>1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5D5D-437D-88F8-67BC7314D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8</c:v>
              </c:pt>
              <c:pt idx="2">
                <c:v>27</c:v>
              </c:pt>
              <c:pt idx="3">
                <c:v>12</c:v>
              </c:pt>
              <c:pt idx="4">
                <c:v>52</c:v>
              </c:pt>
              <c:pt idx="5">
                <c:v>126</c:v>
              </c:pt>
              <c:pt idx="6">
                <c:v>1</c:v>
              </c:pt>
              <c:pt idx="7">
                <c:v>10</c:v>
              </c:pt>
              <c:pt idx="8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6C5D-4292-8677-B0C70BD7B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6A-4B53-ABEA-59D48282D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6A-4B53-ABEA-59D48282D3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6A-4B53-ABEA-59D48282D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FA-4C77-9546-6ACA490E01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FA-4C77-9546-6ACA490E01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FA-4C77-9546-6ACA490E01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1FA-4C77-9546-6ACA490E01C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FA-4C77-9546-6ACA490E0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50</c:v>
                </c:pt>
                <c:pt idx="1">
                  <c:v>212</c:v>
                </c:pt>
                <c:pt idx="2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FA-4C77-9546-6ACA490E0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900</c:v>
              </c:pt>
              <c:pt idx="1">
                <c:v>151</c:v>
              </c:pt>
              <c:pt idx="2">
                <c:v>4</c:v>
              </c:pt>
              <c:pt idx="3">
                <c:v>2</c:v>
              </c:pt>
              <c:pt idx="4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4025-420B-8C02-164D28732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189</c:v>
              </c:pt>
              <c:pt idx="1">
                <c:v>136</c:v>
              </c:pt>
              <c:pt idx="2">
                <c:v>1</c:v>
              </c:pt>
              <c:pt idx="3">
                <c:v>3</c:v>
              </c:pt>
              <c:pt idx="4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354C-4691-86E8-8C6A31AB5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854-4E7C-A6E4-A2558AB46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2A-49DD-9490-0E6B44302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2A-49DD-9490-0E6B443022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495</c:v>
                </c:pt>
                <c:pt idx="1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2A-49DD-9490-0E6B44302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9E3-4E06-A11B-D4FB1A485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62AF-4168-AA2B-03B3C5AC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9AC-4E2A-BA1D-A2101EB14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D11-47E2-8F84-7D17F569F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E06-4633-B220-0DE244DD5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150</c:v>
              </c:pt>
              <c:pt idx="2">
                <c:v>15</c:v>
              </c:pt>
              <c:pt idx="3">
                <c:v>2</c:v>
              </c:pt>
              <c:pt idx="4">
                <c:v>9</c:v>
              </c:pt>
              <c:pt idx="5">
                <c:v>69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40A-4AE2-A316-547FFD64C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261</c:v>
              </c:pt>
              <c:pt idx="2">
                <c:v>2</c:v>
              </c:pt>
              <c:pt idx="3">
                <c:v>1</c:v>
              </c:pt>
              <c:pt idx="4">
                <c:v>7</c:v>
              </c:pt>
              <c:pt idx="5">
                <c:v>168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28-4737-918F-AC5B08C36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271</c:v>
              </c:pt>
              <c:pt idx="1">
                <c:v>5</c:v>
              </c:pt>
              <c:pt idx="2">
                <c:v>11</c:v>
              </c:pt>
              <c:pt idx="3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6D20-4ED6-9C83-B653D3A45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1F-4561-AC69-3FC0CEBCE3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1F-4561-AC69-3FC0CEBCE3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28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1F-4561-AC69-3FC0CEBCE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93</c:v>
              </c:pt>
              <c:pt idx="2">
                <c:v>8</c:v>
              </c:pt>
              <c:pt idx="3">
                <c:v>4</c:v>
              </c:pt>
              <c:pt idx="4">
                <c:v>53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52C-423C-A16E-B2BD0E77C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89</c:v>
              </c:pt>
              <c:pt idx="2">
                <c:v>15</c:v>
              </c:pt>
              <c:pt idx="3">
                <c:v>13</c:v>
              </c:pt>
              <c:pt idx="4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2FCD-4977-9B1D-DED1BE656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341</c:v>
              </c:pt>
              <c:pt idx="2">
                <c:v>13</c:v>
              </c:pt>
              <c:pt idx="3">
                <c:v>1</c:v>
              </c:pt>
              <c:pt idx="4">
                <c:v>14</c:v>
              </c:pt>
              <c:pt idx="5">
                <c:v>173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D9D-412E-B5C6-5831C2243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12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2248-43AC-9CC9-61AFF6293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77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AEA-49AA-9681-715D17B2F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208-49CA-A846-3B6F809AD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430-4ED5-952A-EDEF9EFC6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13-4649-96D5-938F2F8902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13-4649-96D5-938F2F8902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56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13-4649-96D5-938F2F890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FC-4E02-A034-DB875CA8EB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FC-4E02-A034-DB875CA8EB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FC-4E02-A034-DB875CA8EBA9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FC-4E02-A034-DB875CA8EBA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FC-4E02-A034-DB875CA8E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05-42A9-9BFA-16C29A01B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05-42A9-9BFA-16C29A01B9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295</c:v>
                </c:pt>
                <c:pt idx="1">
                  <c:v>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05-42A9-9BFA-16C29A01B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E916013-74D6-406B-8534-C23FA282D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E4C93A3-2516-4565-8108-A99B13C9D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FF03DE1-2672-4A35-9FFC-33BD3E5F4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7BA39F6-2EA2-4077-9282-D76FF8ED2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B1D6DDE-266C-4B07-A448-9BD1BCE0A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E1C38F0-AC26-4049-A746-30FA1237A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53CE85B-AB29-4BBD-A943-A66475A7F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8C7D8AE-F4CB-4E4C-B238-86C7297BC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EFDF13E-C2F2-47BB-A05B-94274670A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C6B4017-006C-46A8-9E6B-6260647D2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C8F33B41-244E-4E7B-B832-A33F01119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406F235-EB5F-4F83-A3C8-030B3CF05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8E4E018F-1FBC-45BB-BE3D-91F0A850C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0EAE320-6D99-9E45-1150-0D92A6211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165100</xdr:colOff>
      <xdr:row>6</xdr:row>
      <xdr:rowOff>171450</xdr:rowOff>
    </xdr:from>
    <xdr:to>
      <xdr:col>21</xdr:col>
      <xdr:colOff>609600</xdr:colOff>
      <xdr:row>18</xdr:row>
      <xdr:rowOff>28575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16CC863-65EE-0257-A512-C0DE8CED8D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C62A927-3EBE-A5CB-996C-2DB7235D73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371475</xdr:colOff>
      <xdr:row>6</xdr:row>
      <xdr:rowOff>203199</xdr:rowOff>
    </xdr:from>
    <xdr:to>
      <xdr:col>60</xdr:col>
      <xdr:colOff>266700</xdr:colOff>
      <xdr:row>17</xdr:row>
      <xdr:rowOff>47624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F91AFB2-2671-6443-A060-8268BD5167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4532AF5E-D205-8F6E-4D90-4D11C21328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96F3106-45FA-1BCC-DA87-E0C1263EFF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17905D3-2D3F-0881-E46E-D41928DDCF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CD77DD3-5F5F-163E-51FA-2613BA883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8BFF448-DD1C-66A1-EBC4-E96DBDAFE5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B6DD7E7-6ABA-8FC9-210D-684DFED2C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F858EB4-29FA-72F0-E142-89F4A77408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A6D619C-228E-8FB4-3F41-6D5C5DD515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7BB5609-F4B4-2124-464A-74EDDEACAA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E40FB25-ABF3-9ED0-859D-C248A01CE4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330E73D-56CE-E985-4177-D2319038E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C641A20-601D-05A1-12C1-CB5CDD7FD3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3469496-0C3C-B6ED-E897-9B2003472E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10A9335-4371-29B5-1C2B-112B747044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367721-F64A-4921-8604-D1679FDEF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65FE1D-972D-4993-AB0C-99F4BD08A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555A9A4-B070-C4D6-B117-373A8B962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B9ABFF9-764D-65DE-6797-EECA715A10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22C0EB2-665C-6158-ACB6-815E8813D5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C803D8B6-24A6-E4F9-86C3-0D5B2DE3EA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33620DC7-4521-0AEE-DBD7-3353F7A1DE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0861EF39-9B77-93B2-348C-B02327789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986C9CA-E81C-4F10-A03E-11FC496E6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B3C49C9-577D-45F9-9B23-4A97A6AC5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D43B891-BB54-37F1-9E5C-E7E6F41AF0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02654B8-1408-767C-72D9-C9AFD3A5CE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2220F2C-441A-66EF-C6ED-C324274263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B2BAF1D-9F3D-4FCB-BD10-1D4D54196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2820F48-D0A5-4518-BEDA-2065C0469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CD406D1-869D-C78A-6DB7-8667ECB3C4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D3890D8-D010-7A70-4B32-90DFA205FD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95E235D-B3F2-33FE-BE0F-91167D7A1F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90D60E3-57D2-4911-AC7D-F75E4A2C7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E2FDD71-03B8-4FD3-8D2E-D0623E868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86285E0-1078-6E0D-7F17-2E75A537B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FA36055-548B-1E66-12B6-59ED6D35D7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2699A49-F222-CE2B-BB4E-ADFEBB3CC9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BC2694A-5C34-A4A3-E1AA-10A509660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F638C0F-5CEE-ABD9-2F15-2F2330A0BB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EAC7EB9-3F57-B06A-2509-2B363BB91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010309D-A37A-E868-A276-A83CB3C66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15BC915-C110-2E4D-2C26-9169AA760D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30AF180-6C5D-8AC8-DCAA-1E9277DAF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CFEF02C-62AB-CEA2-CB6E-97FD93A4D1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25D2A70F-19B2-B3C5-FBB7-92D5BDCF2D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6548F85-6E56-B39E-8F69-158164B2D7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97559726-46C5-C767-736D-8FD5E253AE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FA7FC34-F3F4-6A9A-8546-864C5A39AF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EA1C947-16D6-E297-99DA-B990FE6240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H/6TJ6GIns0DsTGL/NC2gVdHFLBRoSgASE47NkyMcKda/UuTREzRDnAbA7MF60Bl3g1aLBSB/dMysLG33ROZ7g==" saltValue="gSN7XYSRUGK7VM251Muj8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4</v>
      </c>
      <c r="D5" s="18"/>
      <c r="E5" s="23">
        <v>4</v>
      </c>
    </row>
    <row r="6" spans="1:5" x14ac:dyDescent="0.25">
      <c r="A6" s="22" t="s">
        <v>1180</v>
      </c>
      <c r="B6" s="17"/>
      <c r="C6" s="14">
        <v>12</v>
      </c>
      <c r="D6" s="14">
        <v>13</v>
      </c>
      <c r="E6" s="23">
        <v>1</v>
      </c>
    </row>
    <row r="7" spans="1:5" x14ac:dyDescent="0.25">
      <c r="A7" s="22" t="s">
        <v>1181</v>
      </c>
      <c r="B7" s="17"/>
      <c r="C7" s="18"/>
      <c r="D7" s="18"/>
      <c r="E7" s="44"/>
    </row>
    <row r="8" spans="1:5" x14ac:dyDescent="0.25">
      <c r="A8" s="22" t="s">
        <v>1182</v>
      </c>
      <c r="B8" s="17"/>
      <c r="C8" s="14">
        <v>12</v>
      </c>
      <c r="D8" s="18"/>
      <c r="E8" s="23">
        <v>20</v>
      </c>
    </row>
    <row r="9" spans="1:5" x14ac:dyDescent="0.25">
      <c r="A9" s="22" t="s">
        <v>610</v>
      </c>
      <c r="B9" s="17"/>
      <c r="C9" s="18"/>
      <c r="D9" s="18"/>
      <c r="E9" s="44"/>
    </row>
    <row r="10" spans="1:5" x14ac:dyDescent="0.25">
      <c r="A10" s="22" t="s">
        <v>1183</v>
      </c>
      <c r="B10" s="17"/>
      <c r="C10" s="18"/>
      <c r="D10" s="18"/>
      <c r="E10" s="44"/>
    </row>
    <row r="11" spans="1:5" x14ac:dyDescent="0.25">
      <c r="A11" s="203" t="s">
        <v>951</v>
      </c>
      <c r="B11" s="204"/>
      <c r="C11" s="31">
        <v>28</v>
      </c>
      <c r="D11" s="31">
        <v>13</v>
      </c>
      <c r="E11" s="31">
        <v>25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44"/>
    </row>
    <row r="15" spans="1:5" x14ac:dyDescent="0.25">
      <c r="A15" s="22" t="s">
        <v>1186</v>
      </c>
      <c r="B15" s="17"/>
      <c r="C15" s="44"/>
    </row>
    <row r="16" spans="1:5" x14ac:dyDescent="0.25">
      <c r="A16" s="22" t="s">
        <v>1187</v>
      </c>
      <c r="B16" s="17"/>
      <c r="C16" s="44"/>
    </row>
    <row r="17" spans="1:3" x14ac:dyDescent="0.25">
      <c r="A17" s="203" t="s">
        <v>951</v>
      </c>
      <c r="B17" s="204"/>
      <c r="C17" s="49"/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3">
        <v>2</v>
      </c>
    </row>
    <row r="22" spans="1:3" x14ac:dyDescent="0.25">
      <c r="A22" s="22" t="s">
        <v>1180</v>
      </c>
      <c r="B22" s="17"/>
      <c r="C22" s="23">
        <v>30</v>
      </c>
    </row>
    <row r="23" spans="1:3" x14ac:dyDescent="0.25">
      <c r="A23" s="22" t="s">
        <v>1181</v>
      </c>
      <c r="B23" s="17"/>
      <c r="C23" s="23">
        <v>0</v>
      </c>
    </row>
    <row r="24" spans="1:3" x14ac:dyDescent="0.25">
      <c r="A24" s="22" t="s">
        <v>1182</v>
      </c>
      <c r="B24" s="17"/>
      <c r="C24" s="23">
        <v>11</v>
      </c>
    </row>
    <row r="25" spans="1:3" x14ac:dyDescent="0.25">
      <c r="A25" s="22" t="s">
        <v>610</v>
      </c>
      <c r="B25" s="17"/>
      <c r="C25" s="23">
        <v>22</v>
      </c>
    </row>
    <row r="26" spans="1:3" x14ac:dyDescent="0.25">
      <c r="A26" s="22" t="s">
        <v>1183</v>
      </c>
      <c r="B26" s="17"/>
      <c r="C26" s="23">
        <v>18</v>
      </c>
    </row>
    <row r="27" spans="1:3" x14ac:dyDescent="0.25">
      <c r="A27" s="203" t="s">
        <v>951</v>
      </c>
      <c r="B27" s="204"/>
      <c r="C27" s="31">
        <v>83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3">
        <v>0</v>
      </c>
    </row>
    <row r="32" spans="1:3" x14ac:dyDescent="0.25">
      <c r="A32" s="22" t="s">
        <v>1024</v>
      </c>
      <c r="B32" s="17"/>
      <c r="C32" s="23">
        <v>0</v>
      </c>
    </row>
    <row r="33" spans="1:3" x14ac:dyDescent="0.25">
      <c r="A33" s="22" t="s">
        <v>1189</v>
      </c>
      <c r="B33" s="17"/>
      <c r="C33" s="23">
        <v>77</v>
      </c>
    </row>
    <row r="34" spans="1:3" x14ac:dyDescent="0.25">
      <c r="A34" s="22" t="s">
        <v>1122</v>
      </c>
      <c r="B34" s="17"/>
      <c r="C34" s="23">
        <v>2</v>
      </c>
    </row>
    <row r="35" spans="1:3" x14ac:dyDescent="0.25">
      <c r="A35" s="22" t="s">
        <v>1190</v>
      </c>
      <c r="B35" s="17"/>
      <c r="C35" s="23">
        <v>4</v>
      </c>
    </row>
    <row r="36" spans="1:3" x14ac:dyDescent="0.25">
      <c r="A36" s="22" t="s">
        <v>1026</v>
      </c>
      <c r="B36" s="17"/>
      <c r="C36" s="23">
        <v>0</v>
      </c>
    </row>
    <row r="37" spans="1:3" x14ac:dyDescent="0.25">
      <c r="A37" s="22" t="s">
        <v>1027</v>
      </c>
      <c r="B37" s="17"/>
      <c r="C37" s="23">
        <v>0</v>
      </c>
    </row>
    <row r="38" spans="1:3" x14ac:dyDescent="0.25">
      <c r="A38" s="22" t="s">
        <v>1085</v>
      </c>
      <c r="B38" s="17"/>
      <c r="C38" s="23">
        <v>0</v>
      </c>
    </row>
    <row r="39" spans="1:3" x14ac:dyDescent="0.25">
      <c r="A39" s="22" t="s">
        <v>1086</v>
      </c>
      <c r="B39" s="17"/>
      <c r="C39" s="23">
        <v>0</v>
      </c>
    </row>
    <row r="40" spans="1:3" x14ac:dyDescent="0.25">
      <c r="A40" s="203" t="s">
        <v>951</v>
      </c>
      <c r="B40" s="204"/>
      <c r="C40" s="31">
        <v>83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3">
        <v>0</v>
      </c>
    </row>
    <row r="45" spans="1:3" x14ac:dyDescent="0.25">
      <c r="A45" s="22" t="s">
        <v>1180</v>
      </c>
      <c r="B45" s="17"/>
      <c r="C45" s="23">
        <v>19</v>
      </c>
    </row>
    <row r="46" spans="1:3" x14ac:dyDescent="0.25">
      <c r="A46" s="22" t="s">
        <v>1181</v>
      </c>
      <c r="B46" s="17"/>
      <c r="C46" s="23">
        <v>0</v>
      </c>
    </row>
    <row r="47" spans="1:3" x14ac:dyDescent="0.25">
      <c r="A47" s="22" t="s">
        <v>1182</v>
      </c>
      <c r="B47" s="17"/>
      <c r="C47" s="23">
        <v>6</v>
      </c>
    </row>
    <row r="48" spans="1:3" x14ac:dyDescent="0.25">
      <c r="A48" s="22" t="s">
        <v>610</v>
      </c>
      <c r="B48" s="17"/>
      <c r="C48" s="23">
        <v>1</v>
      </c>
    </row>
    <row r="49" spans="1:3" x14ac:dyDescent="0.25">
      <c r="A49" s="22" t="s">
        <v>1183</v>
      </c>
      <c r="B49" s="17"/>
      <c r="C49" s="23">
        <v>3</v>
      </c>
    </row>
    <row r="50" spans="1:3" x14ac:dyDescent="0.25">
      <c r="A50" s="203" t="s">
        <v>951</v>
      </c>
      <c r="B50" s="204"/>
      <c r="C50" s="31">
        <v>29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6" t="s">
        <v>1179</v>
      </c>
      <c r="B53" s="13" t="s">
        <v>76</v>
      </c>
      <c r="C53" s="23">
        <v>0</v>
      </c>
    </row>
    <row r="54" spans="1:3" x14ac:dyDescent="0.25">
      <c r="A54" s="188"/>
      <c r="B54" s="13" t="s">
        <v>77</v>
      </c>
      <c r="C54" s="23">
        <v>0</v>
      </c>
    </row>
    <row r="55" spans="1:3" x14ac:dyDescent="0.25">
      <c r="A55" s="186" t="s">
        <v>1180</v>
      </c>
      <c r="B55" s="13" t="s">
        <v>76</v>
      </c>
      <c r="C55" s="23">
        <v>2</v>
      </c>
    </row>
    <row r="56" spans="1:3" x14ac:dyDescent="0.25">
      <c r="A56" s="188"/>
      <c r="B56" s="13" t="s">
        <v>77</v>
      </c>
      <c r="C56" s="23">
        <v>0</v>
      </c>
    </row>
    <row r="57" spans="1:3" x14ac:dyDescent="0.25">
      <c r="A57" s="186" t="s">
        <v>1181</v>
      </c>
      <c r="B57" s="13" t="s">
        <v>76</v>
      </c>
      <c r="C57" s="23">
        <v>0</v>
      </c>
    </row>
    <row r="58" spans="1:3" x14ac:dyDescent="0.25">
      <c r="A58" s="188"/>
      <c r="B58" s="13" t="s">
        <v>77</v>
      </c>
      <c r="C58" s="23">
        <v>0</v>
      </c>
    </row>
    <row r="59" spans="1:3" x14ac:dyDescent="0.25">
      <c r="A59" s="186" t="s">
        <v>1182</v>
      </c>
      <c r="B59" s="13" t="s">
        <v>76</v>
      </c>
      <c r="C59" s="23">
        <v>0</v>
      </c>
    </row>
    <row r="60" spans="1:3" x14ac:dyDescent="0.25">
      <c r="A60" s="188"/>
      <c r="B60" s="13" t="s">
        <v>77</v>
      </c>
      <c r="C60" s="23">
        <v>0</v>
      </c>
    </row>
    <row r="61" spans="1:3" x14ac:dyDescent="0.25">
      <c r="A61" s="186" t="s">
        <v>610</v>
      </c>
      <c r="B61" s="13" t="s">
        <v>76</v>
      </c>
      <c r="C61" s="23">
        <v>0</v>
      </c>
    </row>
    <row r="62" spans="1:3" x14ac:dyDescent="0.25">
      <c r="A62" s="188"/>
      <c r="B62" s="13" t="s">
        <v>77</v>
      </c>
      <c r="C62" s="23">
        <v>1</v>
      </c>
    </row>
    <row r="63" spans="1:3" x14ac:dyDescent="0.25">
      <c r="A63" s="186" t="s">
        <v>1183</v>
      </c>
      <c r="B63" s="13" t="s">
        <v>76</v>
      </c>
      <c r="C63" s="23">
        <v>1</v>
      </c>
    </row>
    <row r="64" spans="1:3" x14ac:dyDescent="0.25">
      <c r="A64" s="188"/>
      <c r="B64" s="13" t="s">
        <v>77</v>
      </c>
      <c r="C64" s="23">
        <v>1</v>
      </c>
    </row>
    <row r="65" spans="1:3" x14ac:dyDescent="0.25">
      <c r="A65" s="203" t="s">
        <v>951</v>
      </c>
      <c r="B65" s="204"/>
      <c r="C65" s="31">
        <v>5</v>
      </c>
    </row>
  </sheetData>
  <sheetProtection algorithmName="SHA-512" hashValue="o5itDURsikP0i5A0l5jYf5CLJM+bjjr46NG1EvEVbb7Z98+9tJRhM5tmfg30YeYoZt/MMbnHqkvIF/A5aggY7w==" saltValue="Q+Z/9avS24GuO9NehsPm4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3" t="s">
        <v>1193</v>
      </c>
    </row>
    <row r="3" spans="1:6" x14ac:dyDescent="0.25">
      <c r="A3" s="34" t="s">
        <v>1194</v>
      </c>
    </row>
    <row r="4" spans="1:6" ht="33.75" x14ac:dyDescent="0.25">
      <c r="A4" s="35" t="s">
        <v>9</v>
      </c>
      <c r="B4" s="35" t="s">
        <v>10</v>
      </c>
      <c r="C4" s="41" t="s">
        <v>1195</v>
      </c>
      <c r="D4" s="41" t="s">
        <v>60</v>
      </c>
      <c r="E4" s="41" t="s">
        <v>1032</v>
      </c>
      <c r="F4" s="41" t="s">
        <v>1196</v>
      </c>
    </row>
    <row r="5" spans="1:6" ht="22.5" x14ac:dyDescent="0.25">
      <c r="A5" s="195" t="s">
        <v>1197</v>
      </c>
      <c r="B5" s="38" t="s">
        <v>1198</v>
      </c>
      <c r="C5" s="45">
        <v>9</v>
      </c>
      <c r="D5" s="18"/>
      <c r="E5" s="45">
        <v>1</v>
      </c>
      <c r="F5" s="44"/>
    </row>
    <row r="6" spans="1:6" x14ac:dyDescent="0.25">
      <c r="A6" s="197"/>
      <c r="B6" s="38" t="s">
        <v>1199</v>
      </c>
      <c r="C6" s="45">
        <v>1</v>
      </c>
      <c r="D6" s="18"/>
      <c r="E6" s="18"/>
      <c r="F6" s="44"/>
    </row>
    <row r="7" spans="1:6" x14ac:dyDescent="0.25">
      <c r="A7" s="37" t="s">
        <v>1200</v>
      </c>
      <c r="B7" s="38" t="s">
        <v>1201</v>
      </c>
      <c r="C7" s="18"/>
      <c r="D7" s="18"/>
      <c r="E7" s="18"/>
      <c r="F7" s="44"/>
    </row>
    <row r="8" spans="1:6" ht="22.5" x14ac:dyDescent="0.25">
      <c r="A8" s="195" t="s">
        <v>1202</v>
      </c>
      <c r="B8" s="38" t="s">
        <v>1203</v>
      </c>
      <c r="C8" s="45">
        <v>6</v>
      </c>
      <c r="D8" s="45">
        <v>3</v>
      </c>
      <c r="E8" s="45">
        <v>5</v>
      </c>
      <c r="F8" s="44"/>
    </row>
    <row r="9" spans="1:6" ht="22.5" x14ac:dyDescent="0.25">
      <c r="A9" s="196"/>
      <c r="B9" s="38" t="s">
        <v>1204</v>
      </c>
      <c r="C9" s="18"/>
      <c r="D9" s="45">
        <v>1</v>
      </c>
      <c r="E9" s="18"/>
      <c r="F9" s="44"/>
    </row>
    <row r="10" spans="1:6" ht="22.5" x14ac:dyDescent="0.25">
      <c r="A10" s="197"/>
      <c r="B10" s="38" t="s">
        <v>1205</v>
      </c>
      <c r="C10" s="45">
        <v>1</v>
      </c>
      <c r="D10" s="45">
        <v>1</v>
      </c>
      <c r="E10" s="18"/>
      <c r="F10" s="44"/>
    </row>
    <row r="11" spans="1:6" ht="22.5" x14ac:dyDescent="0.25">
      <c r="A11" s="195" t="s">
        <v>1206</v>
      </c>
      <c r="B11" s="38" t="s">
        <v>1207</v>
      </c>
      <c r="C11" s="18"/>
      <c r="D11" s="18"/>
      <c r="E11" s="18"/>
      <c r="F11" s="44"/>
    </row>
    <row r="12" spans="1:6" x14ac:dyDescent="0.25">
      <c r="A12" s="196"/>
      <c r="B12" s="38" t="s">
        <v>1208</v>
      </c>
      <c r="C12" s="45">
        <v>1</v>
      </c>
      <c r="D12" s="18"/>
      <c r="E12" s="45">
        <v>2</v>
      </c>
      <c r="F12" s="44"/>
    </row>
    <row r="13" spans="1:6" ht="22.5" x14ac:dyDescent="0.25">
      <c r="A13" s="197"/>
      <c r="B13" s="38" t="s">
        <v>1209</v>
      </c>
      <c r="C13" s="45">
        <v>1</v>
      </c>
      <c r="D13" s="18"/>
      <c r="E13" s="18"/>
      <c r="F13" s="44"/>
    </row>
    <row r="14" spans="1:6" ht="22.5" x14ac:dyDescent="0.25">
      <c r="A14" s="37" t="s">
        <v>1210</v>
      </c>
      <c r="B14" s="38" t="s">
        <v>1211</v>
      </c>
      <c r="C14" s="18"/>
      <c r="D14" s="18"/>
      <c r="E14" s="18"/>
      <c r="F14" s="44"/>
    </row>
    <row r="15" spans="1:6" x14ac:dyDescent="0.25">
      <c r="A15" s="195" t="s">
        <v>1212</v>
      </c>
      <c r="B15" s="38" t="s">
        <v>1213</v>
      </c>
      <c r="C15" s="45">
        <v>80</v>
      </c>
      <c r="D15" s="45">
        <v>31</v>
      </c>
      <c r="E15" s="45">
        <v>7</v>
      </c>
      <c r="F15" s="44"/>
    </row>
    <row r="16" spans="1:6" x14ac:dyDescent="0.25">
      <c r="A16" s="196"/>
      <c r="B16" s="38" t="s">
        <v>1214</v>
      </c>
      <c r="C16" s="18"/>
      <c r="D16" s="18"/>
      <c r="E16" s="18"/>
      <c r="F16" s="44"/>
    </row>
    <row r="17" spans="1:6" ht="22.5" x14ac:dyDescent="0.25">
      <c r="A17" s="196"/>
      <c r="B17" s="38" t="s">
        <v>1215</v>
      </c>
      <c r="C17" s="18"/>
      <c r="D17" s="18"/>
      <c r="E17" s="18"/>
      <c r="F17" s="44"/>
    </row>
    <row r="18" spans="1:6" x14ac:dyDescent="0.25">
      <c r="A18" s="196"/>
      <c r="B18" s="38" t="s">
        <v>1216</v>
      </c>
      <c r="C18" s="45">
        <v>1</v>
      </c>
      <c r="D18" s="45">
        <v>1</v>
      </c>
      <c r="E18" s="18"/>
      <c r="F18" s="44"/>
    </row>
    <row r="19" spans="1:6" ht="22.5" x14ac:dyDescent="0.25">
      <c r="A19" s="197"/>
      <c r="B19" s="38" t="s">
        <v>1217</v>
      </c>
      <c r="C19" s="45">
        <v>1</v>
      </c>
      <c r="D19" s="45">
        <v>1</v>
      </c>
      <c r="E19" s="18"/>
      <c r="F19" s="44"/>
    </row>
    <row r="20" spans="1:6" x14ac:dyDescent="0.25">
      <c r="A20" s="37" t="s">
        <v>1218</v>
      </c>
      <c r="B20" s="38" t="s">
        <v>1219</v>
      </c>
      <c r="C20" s="45">
        <v>1</v>
      </c>
      <c r="D20" s="45">
        <v>1</v>
      </c>
      <c r="E20" s="18"/>
      <c r="F20" s="44"/>
    </row>
    <row r="21" spans="1:6" ht="22.5" x14ac:dyDescent="0.25">
      <c r="A21" s="37" t="s">
        <v>1220</v>
      </c>
      <c r="B21" s="38" t="s">
        <v>1221</v>
      </c>
      <c r="C21" s="18"/>
      <c r="D21" s="18"/>
      <c r="E21" s="18"/>
      <c r="F21" s="44"/>
    </row>
    <row r="22" spans="1:6" x14ac:dyDescent="0.25">
      <c r="A22" s="193" t="s">
        <v>951</v>
      </c>
      <c r="B22" s="194"/>
      <c r="C22" s="46">
        <v>102</v>
      </c>
      <c r="D22" s="46">
        <v>39</v>
      </c>
      <c r="E22" s="46">
        <v>15</v>
      </c>
      <c r="F22" s="49"/>
    </row>
    <row r="23" spans="1:6" x14ac:dyDescent="0.25">
      <c r="A23" s="34" t="s">
        <v>1054</v>
      </c>
    </row>
    <row r="24" spans="1:6" x14ac:dyDescent="0.25">
      <c r="A24" s="35" t="s">
        <v>9</v>
      </c>
      <c r="B24" s="35" t="s">
        <v>10</v>
      </c>
      <c r="C24" s="36" t="s">
        <v>2</v>
      </c>
    </row>
    <row r="25" spans="1:6" x14ac:dyDescent="0.25">
      <c r="A25" s="42" t="s">
        <v>99</v>
      </c>
      <c r="B25" s="17"/>
      <c r="C25" s="44"/>
    </row>
    <row r="26" spans="1:6" x14ac:dyDescent="0.25">
      <c r="A26" s="42" t="s">
        <v>109</v>
      </c>
      <c r="B26" s="17"/>
      <c r="C26" s="44"/>
    </row>
    <row r="27" spans="1:6" x14ac:dyDescent="0.25">
      <c r="A27" s="42" t="s">
        <v>1055</v>
      </c>
      <c r="B27" s="17"/>
      <c r="C27" s="44"/>
    </row>
    <row r="28" spans="1:6" x14ac:dyDescent="0.25">
      <c r="A28" s="193" t="s">
        <v>951</v>
      </c>
      <c r="B28" s="194"/>
      <c r="C28" s="49"/>
    </row>
    <row r="29" spans="1:6" x14ac:dyDescent="0.25">
      <c r="A29" s="16"/>
    </row>
    <row r="30" spans="1:6" x14ac:dyDescent="0.25">
      <c r="A30" s="34" t="s">
        <v>1222</v>
      </c>
    </row>
    <row r="31" spans="1:6" x14ac:dyDescent="0.25">
      <c r="A31" s="35" t="s">
        <v>9</v>
      </c>
      <c r="B31" s="35" t="s">
        <v>10</v>
      </c>
      <c r="C31" s="36" t="s">
        <v>2</v>
      </c>
    </row>
    <row r="32" spans="1:6" x14ac:dyDescent="0.25">
      <c r="A32" s="42" t="s">
        <v>1223</v>
      </c>
      <c r="B32" s="17"/>
      <c r="C32" s="39">
        <v>3</v>
      </c>
    </row>
    <row r="33" spans="1:3" x14ac:dyDescent="0.25">
      <c r="A33" s="42" t="s">
        <v>1224</v>
      </c>
      <c r="B33" s="17"/>
      <c r="C33" s="39">
        <v>12</v>
      </c>
    </row>
    <row r="34" spans="1:3" x14ac:dyDescent="0.25">
      <c r="A34" s="42" t="s">
        <v>77</v>
      </c>
      <c r="B34" s="17"/>
      <c r="C34" s="39">
        <v>1</v>
      </c>
    </row>
    <row r="35" spans="1:3" x14ac:dyDescent="0.25">
      <c r="A35" s="193" t="s">
        <v>951</v>
      </c>
      <c r="B35" s="194"/>
      <c r="C35" s="46">
        <v>16</v>
      </c>
    </row>
    <row r="36" spans="1:3" x14ac:dyDescent="0.25">
      <c r="A36" s="16"/>
    </row>
    <row r="37" spans="1:3" x14ac:dyDescent="0.25">
      <c r="A37" s="34" t="s">
        <v>1225</v>
      </c>
    </row>
    <row r="38" spans="1:3" x14ac:dyDescent="0.25">
      <c r="A38" s="35" t="s">
        <v>9</v>
      </c>
      <c r="B38" s="35" t="s">
        <v>10</v>
      </c>
      <c r="C38" s="36" t="s">
        <v>2</v>
      </c>
    </row>
    <row r="39" spans="1:3" x14ac:dyDescent="0.25">
      <c r="A39" s="42" t="s">
        <v>1226</v>
      </c>
      <c r="B39" s="17"/>
      <c r="C39" s="39">
        <v>44</v>
      </c>
    </row>
    <row r="40" spans="1:3" x14ac:dyDescent="0.25">
      <c r="A40" s="42" t="s">
        <v>1227</v>
      </c>
      <c r="B40" s="17"/>
      <c r="C40" s="39">
        <v>16</v>
      </c>
    </row>
    <row r="41" spans="1:3" x14ac:dyDescent="0.25">
      <c r="A41" s="193" t="s">
        <v>951</v>
      </c>
      <c r="B41" s="194"/>
      <c r="C41" s="46">
        <v>60</v>
      </c>
    </row>
    <row r="42" spans="1:3" ht="15.95" customHeight="1" x14ac:dyDescent="0.25"/>
  </sheetData>
  <sheetProtection algorithmName="SHA-512" hashValue="yKzuKFWnq5PxmMkKa89MbZaHI2ndwnhAuD2HVPc8EBup1xwfkhboPb3fulAjcNiFBEJG1+T1gnbVxfq4k+KKag==" saltValue="n6/FLaMM45eo1rGKmv/3h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1230</v>
      </c>
      <c r="B5" s="13" t="s">
        <v>1231</v>
      </c>
      <c r="C5" s="14">
        <v>330</v>
      </c>
      <c r="D5" s="14">
        <v>310</v>
      </c>
      <c r="E5" s="15">
        <v>6.4516129032258104E-2</v>
      </c>
    </row>
    <row r="6" spans="1:5" x14ac:dyDescent="0.25">
      <c r="A6" s="181"/>
      <c r="B6" s="13" t="s">
        <v>1232</v>
      </c>
      <c r="C6" s="14">
        <v>23</v>
      </c>
      <c r="D6" s="14">
        <v>26</v>
      </c>
      <c r="E6" s="15">
        <v>-0.115384615384615</v>
      </c>
    </row>
    <row r="7" spans="1:5" x14ac:dyDescent="0.25">
      <c r="A7" s="180"/>
      <c r="B7" s="13" t="s">
        <v>1233</v>
      </c>
      <c r="C7" s="14">
        <v>76</v>
      </c>
      <c r="D7" s="14">
        <v>80</v>
      </c>
      <c r="E7" s="15">
        <v>-0.05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9" t="s">
        <v>1235</v>
      </c>
      <c r="B11" s="13" t="s">
        <v>1236</v>
      </c>
      <c r="C11" s="14">
        <v>4</v>
      </c>
      <c r="D11" s="14">
        <v>0</v>
      </c>
      <c r="E11" s="15">
        <v>4</v>
      </c>
    </row>
    <row r="12" spans="1:5" x14ac:dyDescent="0.25">
      <c r="A12" s="181"/>
      <c r="B12" s="13" t="s">
        <v>1237</v>
      </c>
      <c r="C12" s="14">
        <v>40</v>
      </c>
      <c r="D12" s="14">
        <v>47</v>
      </c>
      <c r="E12" s="15">
        <v>-0.14893617021276601</v>
      </c>
    </row>
    <row r="13" spans="1:5" x14ac:dyDescent="0.25">
      <c r="A13" s="181"/>
      <c r="B13" s="13" t="s">
        <v>1238</v>
      </c>
      <c r="C13" s="14">
        <v>59</v>
      </c>
      <c r="D13" s="14">
        <v>52</v>
      </c>
      <c r="E13" s="15">
        <v>0.134615384615385</v>
      </c>
    </row>
    <row r="14" spans="1:5" x14ac:dyDescent="0.25">
      <c r="A14" s="181"/>
      <c r="B14" s="13" t="s">
        <v>1239</v>
      </c>
      <c r="C14" s="14">
        <v>39</v>
      </c>
      <c r="D14" s="14">
        <v>48</v>
      </c>
      <c r="E14" s="15">
        <v>-0.1875</v>
      </c>
    </row>
    <row r="15" spans="1:5" x14ac:dyDescent="0.25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1241</v>
      </c>
      <c r="C16" s="14">
        <v>16</v>
      </c>
      <c r="D16" s="14">
        <v>32</v>
      </c>
      <c r="E16" s="15">
        <v>-0.5</v>
      </c>
    </row>
    <row r="17" spans="1:5" x14ac:dyDescent="0.25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0"/>
      <c r="B19" s="13" t="s">
        <v>1244</v>
      </c>
      <c r="C19" s="14">
        <v>20</v>
      </c>
      <c r="D19" s="14">
        <v>3</v>
      </c>
      <c r="E19" s="15">
        <v>5.6666666666666696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1"/>
      <c r="B24" s="13" t="s">
        <v>1248</v>
      </c>
      <c r="C24" s="14">
        <v>15</v>
      </c>
      <c r="D24" s="14">
        <v>0</v>
      </c>
      <c r="E24" s="15">
        <v>15</v>
      </c>
    </row>
    <row r="25" spans="1:5" x14ac:dyDescent="0.25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0"/>
      <c r="B26" s="13" t="s">
        <v>1249</v>
      </c>
      <c r="C26" s="14">
        <v>5</v>
      </c>
      <c r="D26" s="14">
        <v>3</v>
      </c>
      <c r="E26" s="15">
        <v>0.66666666666666696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9" t="s">
        <v>1251</v>
      </c>
      <c r="B30" s="13" t="s">
        <v>1252</v>
      </c>
      <c r="C30" s="14">
        <v>3</v>
      </c>
      <c r="D30" s="14">
        <v>0</v>
      </c>
      <c r="E30" s="15">
        <v>3</v>
      </c>
    </row>
    <row r="31" spans="1:5" x14ac:dyDescent="0.25">
      <c r="A31" s="181"/>
      <c r="B31" s="13" t="s">
        <v>1253</v>
      </c>
      <c r="C31" s="14">
        <v>1</v>
      </c>
      <c r="D31" s="14">
        <v>0</v>
      </c>
      <c r="E31" s="15">
        <v>1</v>
      </c>
    </row>
    <row r="32" spans="1:5" x14ac:dyDescent="0.25">
      <c r="A32" s="180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Lp5uBeqiL2BVqK+XOSxLNXsYWI5DQYEpmwfnjS7FQsrzTg1sXEQQQnBWLs6Q4CWpjuLJFyqDhJh2PnMQ5dvDyw==" saltValue="4D7VE4/CPid8SUmH+Vvo6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1"/>
      <c r="B7" s="13" t="s">
        <v>1260</v>
      </c>
      <c r="C7" s="14">
        <v>1</v>
      </c>
      <c r="D7" s="14">
        <v>0</v>
      </c>
      <c r="E7" s="15">
        <v>1</v>
      </c>
    </row>
    <row r="8" spans="1:5" x14ac:dyDescent="0.25">
      <c r="A8" s="181"/>
      <c r="B8" s="13" t="s">
        <v>1261</v>
      </c>
      <c r="C8" s="14">
        <v>5</v>
      </c>
      <c r="D8" s="14">
        <v>4</v>
      </c>
      <c r="E8" s="15">
        <v>0.25</v>
      </c>
    </row>
    <row r="9" spans="1:5" x14ac:dyDescent="0.25">
      <c r="A9" s="181"/>
      <c r="B9" s="13" t="s">
        <v>1262</v>
      </c>
      <c r="C9" s="14">
        <v>1</v>
      </c>
      <c r="D9" s="14">
        <v>1</v>
      </c>
      <c r="E9" s="15">
        <v>0</v>
      </c>
    </row>
    <row r="10" spans="1:5" x14ac:dyDescent="0.25">
      <c r="A10" s="181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81"/>
      <c r="B11" s="13" t="s">
        <v>1264</v>
      </c>
      <c r="C11" s="14">
        <v>5</v>
      </c>
      <c r="D11" s="14">
        <v>4</v>
      </c>
      <c r="E11" s="15">
        <v>0.25</v>
      </c>
    </row>
    <row r="12" spans="1:5" x14ac:dyDescent="0.25">
      <c r="A12" s="181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25">
      <c r="A13" s="181"/>
      <c r="B13" s="13" t="s">
        <v>1266</v>
      </c>
      <c r="C13" s="14">
        <v>2</v>
      </c>
      <c r="D13" s="14">
        <v>1</v>
      </c>
      <c r="E13" s="15">
        <v>1</v>
      </c>
    </row>
    <row r="14" spans="1:5" x14ac:dyDescent="0.25">
      <c r="A14" s="181"/>
      <c r="B14" s="13" t="s">
        <v>1267</v>
      </c>
      <c r="C14" s="14">
        <v>4</v>
      </c>
      <c r="D14" s="14">
        <v>2</v>
      </c>
      <c r="E14" s="15">
        <v>1</v>
      </c>
    </row>
    <row r="15" spans="1:5" x14ac:dyDescent="0.25">
      <c r="A15" s="181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106</v>
      </c>
      <c r="C16" s="14">
        <v>9</v>
      </c>
      <c r="D16" s="14">
        <v>24</v>
      </c>
      <c r="E16" s="15">
        <v>-0.625</v>
      </c>
    </row>
  </sheetData>
  <sheetProtection algorithmName="SHA-512" hashValue="VjQAtj4GJlf3lMU9j/SzO0JHbpkJyqm+nfuqqtThr8VEuLFqtUaYfuxKI1ZrXd8kuxdnTwtjx6IpuMje3kOc2w==" saltValue="W9ElX9g+EkV7Su40psGSV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9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1"/>
      <c r="B5" s="53" t="s">
        <v>1023</v>
      </c>
      <c r="C5" s="54">
        <v>7</v>
      </c>
      <c r="D5" s="54">
        <v>0</v>
      </c>
      <c r="E5" s="54">
        <v>6</v>
      </c>
      <c r="F5" s="54">
        <v>0</v>
      </c>
      <c r="G5" s="54">
        <v>0</v>
      </c>
      <c r="H5" s="54">
        <v>12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25">
      <c r="A6" s="181"/>
      <c r="B6" s="53" t="s">
        <v>1282</v>
      </c>
      <c r="C6" s="54">
        <v>0</v>
      </c>
      <c r="D6" s="54">
        <v>0</v>
      </c>
      <c r="E6" s="54">
        <v>1</v>
      </c>
      <c r="F6" s="54">
        <v>0</v>
      </c>
      <c r="G6" s="54">
        <v>0</v>
      </c>
      <c r="H6" s="54">
        <v>1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0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1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79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1"/>
      <c r="B10" s="53" t="s">
        <v>1287</v>
      </c>
      <c r="C10" s="54">
        <v>4</v>
      </c>
      <c r="D10" s="54">
        <v>0</v>
      </c>
      <c r="E10" s="54">
        <v>2</v>
      </c>
      <c r="F10" s="54">
        <v>0</v>
      </c>
      <c r="G10" s="54">
        <v>0</v>
      </c>
      <c r="H10" s="54">
        <v>2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25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1"/>
      <c r="B24" s="53" t="s">
        <v>1301</v>
      </c>
      <c r="C24" s="54">
        <v>1</v>
      </c>
      <c r="D24" s="54">
        <v>0</v>
      </c>
      <c r="E24" s="54">
        <v>3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1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1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1"/>
      <c r="B71" s="53" t="s">
        <v>1348</v>
      </c>
      <c r="C71" s="54">
        <v>0</v>
      </c>
      <c r="D71" s="54">
        <v>0</v>
      </c>
      <c r="E71" s="54">
        <v>1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1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25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1"/>
      <c r="B88" s="53" t="s">
        <v>1365</v>
      </c>
      <c r="C88" s="54">
        <v>1</v>
      </c>
      <c r="D88" s="54">
        <v>0</v>
      </c>
      <c r="E88" s="54">
        <v>0</v>
      </c>
      <c r="F88" s="54">
        <v>0</v>
      </c>
      <c r="G88" s="54">
        <v>0</v>
      </c>
      <c r="H88" s="54">
        <v>1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1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1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1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1"/>
      <c r="B186" s="53" t="s">
        <v>1463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2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1"/>
      <c r="B187" s="53" t="s">
        <v>1464</v>
      </c>
      <c r="C187" s="54">
        <v>1</v>
      </c>
      <c r="D187" s="54">
        <v>0</v>
      </c>
      <c r="E187" s="54">
        <v>0</v>
      </c>
      <c r="F187" s="54">
        <v>0</v>
      </c>
      <c r="G187" s="54">
        <v>0</v>
      </c>
      <c r="H187" s="54">
        <v>1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1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2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1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0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79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1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1"/>
      <c r="B262" s="53" t="s">
        <v>1540</v>
      </c>
      <c r="C262" s="54">
        <v>7</v>
      </c>
      <c r="D262" s="54">
        <v>0</v>
      </c>
      <c r="E262" s="54">
        <v>0</v>
      </c>
      <c r="F262" s="54">
        <v>0</v>
      </c>
      <c r="G262" s="54">
        <v>0</v>
      </c>
      <c r="H262" s="54">
        <v>11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25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1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1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1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1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1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1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1"/>
      <c r="B287" s="53" t="s">
        <v>1562</v>
      </c>
      <c r="C287" s="54">
        <v>0</v>
      </c>
      <c r="D287" s="54">
        <v>0</v>
      </c>
      <c r="E287" s="54">
        <v>6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0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79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6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1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2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1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1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1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3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0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ZmhDWGEbuDaFrkS+/hWv6i2YSwwJyUBBHHW8ZXzySxjcdIiUcz+ZiXdshPQdz2DME85hu9JJQORKMs/9yLYBYA==" saltValue="eFVlJeOShS8cspoy7fFWd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3" t="s">
        <v>1583</v>
      </c>
    </row>
    <row r="3" spans="1:5" x14ac:dyDescent="0.25">
      <c r="A3" s="34" t="s">
        <v>1584</v>
      </c>
    </row>
    <row r="4" spans="1:5" x14ac:dyDescent="0.25">
      <c r="A4" s="35" t="s">
        <v>9</v>
      </c>
      <c r="B4" s="35" t="s">
        <v>10</v>
      </c>
      <c r="C4" s="56" t="s">
        <v>2</v>
      </c>
      <c r="D4" s="56" t="s">
        <v>11</v>
      </c>
      <c r="E4" s="36" t="s">
        <v>12</v>
      </c>
    </row>
    <row r="5" spans="1:5" ht="22.5" x14ac:dyDescent="0.25">
      <c r="A5" s="37" t="s">
        <v>1585</v>
      </c>
      <c r="B5" s="43" t="s">
        <v>1586</v>
      </c>
      <c r="C5" s="45">
        <v>3</v>
      </c>
      <c r="D5" s="45">
        <v>190</v>
      </c>
      <c r="E5" s="57">
        <v>-0.98421052631578898</v>
      </c>
    </row>
    <row r="6" spans="1:5" ht="22.5" x14ac:dyDescent="0.25">
      <c r="A6" s="37" t="s">
        <v>1587</v>
      </c>
      <c r="B6" s="43" t="s">
        <v>1588</v>
      </c>
      <c r="C6" s="45">
        <v>110</v>
      </c>
      <c r="D6" s="18"/>
      <c r="E6" s="57">
        <v>0</v>
      </c>
    </row>
    <row r="7" spans="1:5" ht="22.5" x14ac:dyDescent="0.25">
      <c r="A7" s="37" t="s">
        <v>1585</v>
      </c>
      <c r="B7" s="43" t="s">
        <v>1589</v>
      </c>
      <c r="C7" s="45">
        <v>3</v>
      </c>
      <c r="D7" s="45">
        <v>93</v>
      </c>
      <c r="E7" s="57">
        <v>-0.967741935483871</v>
      </c>
    </row>
    <row r="8" spans="1:5" ht="22.5" x14ac:dyDescent="0.25">
      <c r="A8" s="37" t="s">
        <v>1587</v>
      </c>
      <c r="B8" s="43" t="s">
        <v>1590</v>
      </c>
      <c r="C8" s="45">
        <v>17</v>
      </c>
      <c r="D8" s="18"/>
      <c r="E8" s="57">
        <v>0</v>
      </c>
    </row>
    <row r="9" spans="1:5" ht="22.5" x14ac:dyDescent="0.25">
      <c r="A9" s="37" t="s">
        <v>1585</v>
      </c>
      <c r="B9" s="43" t="s">
        <v>1591</v>
      </c>
      <c r="C9" s="45">
        <v>8</v>
      </c>
      <c r="D9" s="45">
        <v>3</v>
      </c>
      <c r="E9" s="57">
        <v>1.6666666666666701</v>
      </c>
    </row>
    <row r="10" spans="1:5" ht="22.5" x14ac:dyDescent="0.25">
      <c r="A10" s="37" t="s">
        <v>1587</v>
      </c>
      <c r="B10" s="43" t="s">
        <v>1592</v>
      </c>
      <c r="C10" s="45">
        <v>30</v>
      </c>
      <c r="D10" s="18"/>
      <c r="E10" s="57">
        <v>0</v>
      </c>
    </row>
    <row r="11" spans="1:5" x14ac:dyDescent="0.25">
      <c r="A11" s="37" t="s">
        <v>1593</v>
      </c>
      <c r="B11" s="17"/>
      <c r="C11" s="45">
        <v>29</v>
      </c>
      <c r="D11" s="45">
        <v>90</v>
      </c>
      <c r="E11" s="57">
        <v>-0.67777777777777803</v>
      </c>
    </row>
    <row r="12" spans="1:5" x14ac:dyDescent="0.25">
      <c r="A12" s="37" t="s">
        <v>1594</v>
      </c>
      <c r="B12" s="17"/>
      <c r="C12" s="45">
        <v>122</v>
      </c>
      <c r="D12" s="18"/>
      <c r="E12" s="57">
        <v>0</v>
      </c>
    </row>
    <row r="13" spans="1:5" x14ac:dyDescent="0.25">
      <c r="A13" s="195" t="s">
        <v>1595</v>
      </c>
      <c r="B13" s="43" t="s">
        <v>1596</v>
      </c>
      <c r="C13" s="45">
        <v>51</v>
      </c>
      <c r="D13" s="18"/>
      <c r="E13" s="57">
        <v>0</v>
      </c>
    </row>
    <row r="14" spans="1:5" x14ac:dyDescent="0.25">
      <c r="A14" s="197"/>
      <c r="B14" s="43" t="s">
        <v>1597</v>
      </c>
      <c r="C14" s="45">
        <v>51</v>
      </c>
      <c r="D14" s="18"/>
      <c r="E14" s="57">
        <v>0</v>
      </c>
    </row>
    <row r="15" spans="1:5" x14ac:dyDescent="0.25">
      <c r="A15" s="34" t="s">
        <v>1598</v>
      </c>
    </row>
    <row r="16" spans="1:5" ht="22.5" x14ac:dyDescent="0.25">
      <c r="A16" s="35" t="s">
        <v>9</v>
      </c>
      <c r="B16" s="35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8" t="s">
        <v>1599</v>
      </c>
      <c r="B17" s="43" t="s">
        <v>1600</v>
      </c>
      <c r="C17" s="45">
        <v>1</v>
      </c>
      <c r="D17" s="45">
        <v>0</v>
      </c>
      <c r="E17" s="39">
        <v>0</v>
      </c>
    </row>
    <row r="18" spans="1:5" x14ac:dyDescent="0.25">
      <c r="A18" s="199"/>
      <c r="B18" s="43" t="s">
        <v>1601</v>
      </c>
      <c r="C18" s="45">
        <v>122</v>
      </c>
      <c r="D18" s="45">
        <v>135</v>
      </c>
      <c r="E18" s="39">
        <v>5</v>
      </c>
    </row>
    <row r="19" spans="1:5" x14ac:dyDescent="0.25">
      <c r="A19" s="199"/>
      <c r="B19" s="43" t="s">
        <v>1602</v>
      </c>
      <c r="C19" s="45">
        <v>0</v>
      </c>
      <c r="D19" s="45">
        <v>0</v>
      </c>
      <c r="E19" s="39">
        <v>0</v>
      </c>
    </row>
    <row r="20" spans="1:5" x14ac:dyDescent="0.25">
      <c r="A20" s="199"/>
      <c r="B20" s="43" t="s">
        <v>1603</v>
      </c>
      <c r="C20" s="45">
        <v>0</v>
      </c>
      <c r="D20" s="45">
        <v>0</v>
      </c>
      <c r="E20" s="39">
        <v>0</v>
      </c>
    </row>
    <row r="21" spans="1:5" x14ac:dyDescent="0.25">
      <c r="A21" s="199"/>
      <c r="B21" s="43" t="s">
        <v>1604</v>
      </c>
      <c r="C21" s="45">
        <v>0</v>
      </c>
      <c r="D21" s="45">
        <v>1</v>
      </c>
      <c r="E21" s="39">
        <v>1</v>
      </c>
    </row>
    <row r="22" spans="1:5" x14ac:dyDescent="0.25">
      <c r="A22" s="199"/>
      <c r="B22" s="43" t="s">
        <v>975</v>
      </c>
      <c r="C22" s="45">
        <v>494</v>
      </c>
      <c r="D22" s="45">
        <v>509</v>
      </c>
      <c r="E22" s="39">
        <v>0</v>
      </c>
    </row>
    <row r="23" spans="1:5" x14ac:dyDescent="0.25">
      <c r="A23" s="199"/>
      <c r="B23" s="43" t="s">
        <v>1605</v>
      </c>
      <c r="C23" s="45">
        <v>1</v>
      </c>
      <c r="D23" s="45">
        <v>3</v>
      </c>
      <c r="E23" s="39">
        <v>0</v>
      </c>
    </row>
    <row r="24" spans="1:5" x14ac:dyDescent="0.25">
      <c r="A24" s="199"/>
      <c r="B24" s="43" t="s">
        <v>1606</v>
      </c>
      <c r="C24" s="45">
        <v>0</v>
      </c>
      <c r="D24" s="45">
        <v>0</v>
      </c>
      <c r="E24" s="39">
        <v>0</v>
      </c>
    </row>
    <row r="25" spans="1:5" x14ac:dyDescent="0.25">
      <c r="A25" s="199"/>
      <c r="B25" s="43" t="s">
        <v>1607</v>
      </c>
      <c r="C25" s="45">
        <v>4</v>
      </c>
      <c r="D25" s="45">
        <v>10</v>
      </c>
      <c r="E25" s="39">
        <v>0</v>
      </c>
    </row>
    <row r="26" spans="1:5" x14ac:dyDescent="0.25">
      <c r="A26" s="199"/>
      <c r="B26" s="43" t="s">
        <v>1608</v>
      </c>
      <c r="C26" s="45">
        <v>20</v>
      </c>
      <c r="D26" s="45">
        <v>27</v>
      </c>
      <c r="E26" s="39">
        <v>0</v>
      </c>
    </row>
    <row r="27" spans="1:5" x14ac:dyDescent="0.25">
      <c r="A27" s="199"/>
      <c r="B27" s="43" t="s">
        <v>1609</v>
      </c>
      <c r="C27" s="45">
        <v>20</v>
      </c>
      <c r="D27" s="45">
        <v>9</v>
      </c>
      <c r="E27" s="39">
        <v>5</v>
      </c>
    </row>
    <row r="28" spans="1:5" x14ac:dyDescent="0.25">
      <c r="A28" s="199"/>
      <c r="B28" s="43" t="s">
        <v>1610</v>
      </c>
      <c r="C28" s="45">
        <v>520</v>
      </c>
      <c r="D28" s="45">
        <v>520</v>
      </c>
      <c r="E28" s="39">
        <v>8</v>
      </c>
    </row>
    <row r="29" spans="1:5" x14ac:dyDescent="0.25">
      <c r="A29" s="199"/>
      <c r="B29" s="43" t="s">
        <v>1611</v>
      </c>
      <c r="C29" s="45">
        <v>171</v>
      </c>
      <c r="D29" s="45">
        <v>27</v>
      </c>
      <c r="E29" s="39">
        <v>56</v>
      </c>
    </row>
    <row r="30" spans="1:5" x14ac:dyDescent="0.25">
      <c r="A30" s="200"/>
      <c r="B30" s="43" t="s">
        <v>1612</v>
      </c>
      <c r="C30" s="45">
        <v>0</v>
      </c>
      <c r="D30" s="45">
        <v>0</v>
      </c>
      <c r="E30" s="39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Kq9HTq41CxzKEkW60MDNHAatNvLaWjHWMvSuIOZLHloZtCup9a+E4o761PQROmJ9TOm46isJBF2SaCitVPcQJg==" saltValue="z7ytyEhrmWsOO04+8YPaU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9751-507C-42E1-9551-801F65472A09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12" t="s">
        <v>1735</v>
      </c>
      <c r="D1" s="212"/>
      <c r="E1" s="212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5"/>
      <c r="AA2" s="205"/>
      <c r="AB2" s="205"/>
      <c r="AC2" s="205"/>
      <c r="AH2" s="205"/>
      <c r="AI2" s="205"/>
      <c r="AJ2" s="205"/>
      <c r="AK2" s="205"/>
      <c r="AV2" s="211"/>
      <c r="AW2" s="211"/>
      <c r="AX2" s="211"/>
      <c r="AY2" s="211"/>
      <c r="AZ2" s="211"/>
      <c r="BA2" s="211"/>
      <c r="BK2" s="211" t="s">
        <v>1736</v>
      </c>
      <c r="BL2" s="211"/>
      <c r="BM2" s="211"/>
      <c r="BN2" s="211"/>
      <c r="BO2" s="211"/>
      <c r="BP2" s="211"/>
      <c r="BQ2" s="211"/>
      <c r="BR2" s="211"/>
      <c r="BS2" s="211"/>
      <c r="BT2" s="211"/>
      <c r="BU2" s="211"/>
      <c r="CL2" s="111"/>
    </row>
    <row r="3" spans="1:93" s="110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11" t="s">
        <v>1054</v>
      </c>
      <c r="AW3" s="211"/>
      <c r="AX3" s="211"/>
      <c r="AY3" s="211"/>
      <c r="AZ3" s="211"/>
      <c r="BA3" s="211"/>
      <c r="CL3" s="111"/>
    </row>
    <row r="4" spans="1:93" s="112" customFormat="1" ht="21.75" customHeight="1" x14ac:dyDescent="0.25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6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8" t="s">
        <v>1747</v>
      </c>
      <c r="BT4" s="208" t="s">
        <v>1748</v>
      </c>
      <c r="BU4" s="208" t="s">
        <v>284</v>
      </c>
      <c r="BV4" s="209"/>
      <c r="BY4" s="210" t="s">
        <v>163</v>
      </c>
      <c r="BZ4" s="210"/>
      <c r="CA4" s="210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06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8" t="s">
        <v>106</v>
      </c>
      <c r="BK5" s="206"/>
      <c r="BL5" s="207"/>
      <c r="BM5" s="207"/>
      <c r="BN5" s="207"/>
      <c r="BO5" s="207"/>
      <c r="BP5" s="207"/>
      <c r="BQ5" s="207"/>
      <c r="BR5" s="207"/>
      <c r="BS5" s="208"/>
      <c r="BT5" s="208"/>
      <c r="BU5" s="208"/>
      <c r="BV5" s="209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06"/>
      <c r="AW6" s="207"/>
      <c r="AX6" s="207"/>
      <c r="AY6" s="207"/>
      <c r="AZ6" s="207"/>
      <c r="BA6" s="208"/>
      <c r="BE6" s="118" t="s">
        <v>108</v>
      </c>
      <c r="BF6" s="117" t="s">
        <v>109</v>
      </c>
      <c r="BG6" s="119" t="s">
        <v>1767</v>
      </c>
      <c r="BK6" s="206"/>
      <c r="BL6" s="207"/>
      <c r="BM6" s="207"/>
      <c r="BN6" s="207"/>
      <c r="BO6" s="207"/>
      <c r="BP6" s="207"/>
      <c r="BQ6" s="207"/>
      <c r="BR6" s="207"/>
      <c r="BS6" s="208"/>
      <c r="BT6" s="208"/>
      <c r="BU6" s="208"/>
      <c r="BV6" s="209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10254</v>
      </c>
      <c r="D7" s="126">
        <f>SUM(DatosGenerales!C15:C19)</f>
        <v>2100</v>
      </c>
      <c r="E7" s="125">
        <f>SUM(DatosGenerales!C12:C14)</f>
        <v>7740</v>
      </c>
      <c r="I7" s="127">
        <f>DatosGenerales!C31</f>
        <v>1257</v>
      </c>
      <c r="J7" s="126">
        <f>DatosGenerales!C32</f>
        <v>137</v>
      </c>
      <c r="K7" s="125">
        <f>SUM(DatosGenerales!C33:C34)</f>
        <v>297</v>
      </c>
      <c r="L7" s="126">
        <f>DatosGenerales!C36</f>
        <v>698</v>
      </c>
      <c r="M7" s="125">
        <f>DatosGenerales!C95</f>
        <v>479</v>
      </c>
      <c r="N7" s="128">
        <f>L7-M7</f>
        <v>219</v>
      </c>
      <c r="O7" s="128"/>
      <c r="Q7" s="127">
        <f>DatosGenerales!C36</f>
        <v>698</v>
      </c>
      <c r="R7" s="126">
        <f>DatosGenerales!C49</f>
        <v>1022</v>
      </c>
      <c r="S7" s="126">
        <f>DatosGenerales!C50</f>
        <v>64</v>
      </c>
      <c r="T7" s="126">
        <f>DatosGenerales!C62</f>
        <v>36</v>
      </c>
      <c r="U7" s="126">
        <f>DatosGenerales!C78</f>
        <v>4</v>
      </c>
      <c r="V7" s="129">
        <f>SUM(Q7:U7)</f>
        <v>1824</v>
      </c>
      <c r="Z7" s="127">
        <f>SUM(DatosGenerales!C106,DatosGenerales!C107,DatosGenerales!C109)</f>
        <v>750</v>
      </c>
      <c r="AA7" s="126">
        <f>SUM(DatosGenerales!C108,DatosGenerales!C110)</f>
        <v>290</v>
      </c>
      <c r="AB7" s="126">
        <f>DatosGenerales!C106</f>
        <v>495</v>
      </c>
      <c r="AC7" s="129">
        <f>DatosGenerales!C107</f>
        <v>237</v>
      </c>
      <c r="AH7" s="127">
        <f>SUM(DatosGenerales!C115,DatosGenerales!C116,DatosGenerales!C118)</f>
        <v>56</v>
      </c>
      <c r="AI7" s="126">
        <f>SUM(DatosGenerales!C117,DatosGenerales!C119)</f>
        <v>33</v>
      </c>
      <c r="AJ7" s="126">
        <f>DatosGenerales!C115</f>
        <v>28</v>
      </c>
      <c r="AK7" s="129">
        <f>DatosGenerales!C116</f>
        <v>26</v>
      </c>
      <c r="AP7" s="127">
        <f>SUM(DatosGenerales!C135:C136)</f>
        <v>90</v>
      </c>
      <c r="AQ7" s="126">
        <f>SUM(DatosGenerales!C137:C138)</f>
        <v>0</v>
      </c>
      <c r="AR7" s="129">
        <f>SUM(DatosGenerales!C139:C140)</f>
        <v>4</v>
      </c>
      <c r="AV7" s="127">
        <f>DatosGenerales!C145</f>
        <v>2</v>
      </c>
      <c r="AW7" s="126">
        <f>DatosGenerales!C146</f>
        <v>35</v>
      </c>
      <c r="AX7" s="126">
        <f>DatosGenerales!C147</f>
        <v>2</v>
      </c>
      <c r="AY7" s="126">
        <f>DatosGenerales!C148</f>
        <v>7</v>
      </c>
      <c r="AZ7" s="126">
        <f>DatosGenerales!C149</f>
        <v>27</v>
      </c>
      <c r="BA7" s="129">
        <f>DatosGenerales!C150</f>
        <v>0</v>
      </c>
      <c r="BE7" s="127">
        <f>DatosGenerales!C151</f>
        <v>31</v>
      </c>
      <c r="BF7" s="126">
        <f>DatosGenerales!C152</f>
        <v>47</v>
      </c>
      <c r="BG7" s="129">
        <f>DatosGenerales!C154</f>
        <v>8</v>
      </c>
      <c r="BK7" s="127">
        <f>SUM(DatosGenerales!C297:C311)</f>
        <v>1063</v>
      </c>
      <c r="BL7" s="126">
        <f>SUM(DatosGenerales!C294:C296)</f>
        <v>12</v>
      </c>
      <c r="BM7" s="126">
        <f>SUM(DatosGenerales!C312:C344)</f>
        <v>201</v>
      </c>
      <c r="BN7" s="126">
        <f>SUM(DatosGenerales!C289)</f>
        <v>22</v>
      </c>
      <c r="BO7" s="126">
        <f>SUM(DatosGenerales!C356:C364)</f>
        <v>24</v>
      </c>
      <c r="BP7" s="126">
        <f>SUM(DatosGenerales!C286:C288)</f>
        <v>5</v>
      </c>
      <c r="BQ7" s="126">
        <f>SUM(DatosGenerales!C345:C355)</f>
        <v>4</v>
      </c>
      <c r="BR7" s="126">
        <f>SUM(DatosGenerales!C290:C292)</f>
        <v>2</v>
      </c>
      <c r="BS7" s="129">
        <f>SUM(DatosGenerales!C283:C285)</f>
        <v>217</v>
      </c>
      <c r="BT7" s="129">
        <f>SUM(DatosGenerales!C293)</f>
        <v>0</v>
      </c>
      <c r="BU7" s="129">
        <f>SUM(DatosGenerales!C365:C377)</f>
        <v>43</v>
      </c>
      <c r="BY7" s="127">
        <f>DatosGenerales!C246</f>
        <v>770</v>
      </c>
      <c r="BZ7" s="126">
        <f>DatosGenerales!C247</f>
        <v>64</v>
      </c>
      <c r="CA7" s="129">
        <f>DatosGenerales!C248</f>
        <v>301</v>
      </c>
      <c r="CF7" s="127">
        <f>DatosDiscapacidad!C5</f>
        <v>3</v>
      </c>
      <c r="CG7" s="129">
        <f>DatosDiscapacidad!C11</f>
        <v>29</v>
      </c>
      <c r="CM7" s="127">
        <f>DatosGenerales!C40</f>
        <v>2965</v>
      </c>
      <c r="CN7" s="129">
        <f>DatosGenerales!C41</f>
        <v>1387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295</v>
      </c>
      <c r="BL53" s="137">
        <f>SUM(DatosGenerales!C311,DatosGenerales!C300,DatosGenerales!C309)</f>
        <v>398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5</v>
      </c>
      <c r="BL66" s="137">
        <f>SUM(DatosGenerales!C299:C300)</f>
        <v>379</v>
      </c>
      <c r="BM66" s="137">
        <f>SUM(DatosGenerales!C308:C309)</f>
        <v>309</v>
      </c>
      <c r="BN66" s="137"/>
      <c r="BO66" s="124"/>
      <c r="BP66" s="124"/>
      <c r="BQ66" s="124"/>
      <c r="BR66" s="124"/>
      <c r="BS66" s="124"/>
    </row>
  </sheetData>
  <sheetProtection algorithmName="SHA-512" hashValue="Wg126tdcxGRlkOj5Xc4q54GCWS32NAcYVKsn2ZfewT10gVb4mhH9ZAtTr5CwUeod4AKr6fY2127v6H4CH/1ewA==" saltValue="d84UIZKZywh7S6E6WGPyug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2422-D3CD-41AE-B10B-0AF3D1BA9CB2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rFt+v8MCdlE55TIdziyQ2dxCxIEY3/kbkHdH+vXqJ/1ShNIyu321jDDvHXsYS8oo4swD+iCQhSVDWP/Uk6LKsA==" saltValue="FrKZSE3GkA5Zb4mkFLFfA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6F4F-B8BA-4212-B5BB-E69E299FA007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4" t="s">
        <v>1796</v>
      </c>
      <c r="D1" s="214"/>
      <c r="E1" s="214"/>
      <c r="F1" s="214"/>
      <c r="G1" s="214"/>
      <c r="H1" s="214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5" t="s">
        <v>998</v>
      </c>
      <c r="D4" s="205"/>
      <c r="E4" s="205"/>
      <c r="F4" s="205"/>
      <c r="G4" s="205"/>
      <c r="H4" s="205"/>
      <c r="I4" s="108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10"/>
      <c r="AN6" s="110"/>
    </row>
    <row r="7" spans="1:50" s="112" customFormat="1" ht="20.85" customHeight="1" x14ac:dyDescent="0.25">
      <c r="C7" s="213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5"/>
      <c r="M7" s="216"/>
      <c r="N7" s="216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39</v>
      </c>
    </row>
    <row r="8" spans="1:50" s="124" customFormat="1" ht="14.85" customHeight="1" x14ac:dyDescent="0.25">
      <c r="C8" s="213"/>
      <c r="D8" s="126">
        <f>DatosMenores!C56</f>
        <v>854</v>
      </c>
      <c r="E8" s="126">
        <f>DatosMenores!C57</f>
        <v>63</v>
      </c>
      <c r="F8" s="126">
        <f>DatosMenores!C58</f>
        <v>36</v>
      </c>
      <c r="G8" s="126">
        <f>DatosMenores!C59</f>
        <v>368</v>
      </c>
      <c r="H8" s="125">
        <f>DatosMenores!C60</f>
        <v>40</v>
      </c>
      <c r="I8" s="108"/>
      <c r="L8" s="125">
        <f>DatosMenores!C48</f>
        <v>7</v>
      </c>
      <c r="M8" s="126">
        <f>DatosMenores!C49</f>
        <v>28</v>
      </c>
      <c r="N8" s="126">
        <f>DatosMenores!C50</f>
        <v>37</v>
      </c>
      <c r="O8" s="126">
        <f>DatosMenores!C51</f>
        <v>0</v>
      </c>
      <c r="P8" s="125">
        <f>DatosMenores!C52</f>
        <v>0</v>
      </c>
      <c r="S8" s="125">
        <f>DatosMenores!C28</f>
        <v>75</v>
      </c>
      <c r="T8" s="126">
        <f>SUM(DatosMenores!C29:C32)</f>
        <v>11</v>
      </c>
      <c r="U8" s="126">
        <f>DatosMenores!C33</f>
        <v>3</v>
      </c>
      <c r="V8" s="126">
        <f>DatosMenores!C34</f>
        <v>45</v>
      </c>
      <c r="W8" s="126">
        <f>DatosMenores!C35</f>
        <v>1</v>
      </c>
      <c r="X8" s="126">
        <f>DatosMenores!C36</f>
        <v>0</v>
      </c>
      <c r="Y8" s="126">
        <f>DatosMenores!C38</f>
        <v>2</v>
      </c>
      <c r="Z8" s="126">
        <f>DatosMenores!C37</f>
        <v>5</v>
      </c>
      <c r="AA8" s="125">
        <f>DatosMenores!C39</f>
        <v>0</v>
      </c>
      <c r="AC8" s="110"/>
      <c r="AE8" s="127">
        <f>DatosMenores!C5</f>
        <v>0</v>
      </c>
      <c r="AF8" s="126">
        <f>DatosMenores!C6</f>
        <v>17</v>
      </c>
      <c r="AG8" s="126">
        <f>DatosMenores!C7</f>
        <v>10</v>
      </c>
      <c r="AH8" s="126">
        <f>DatosMenores!C8</f>
        <v>8</v>
      </c>
      <c r="AI8" s="126">
        <f>DatosMenores!C9</f>
        <v>29</v>
      </c>
      <c r="AJ8" s="125">
        <f>DatosMenores!C10</f>
        <v>18</v>
      </c>
      <c r="AK8" s="126">
        <f>DatosMenores!C11</f>
        <v>18</v>
      </c>
      <c r="AL8" s="126">
        <f>DatosMenores!C12</f>
        <v>10</v>
      </c>
      <c r="AM8" s="125">
        <f>DatosMenores!C13</f>
        <v>0</v>
      </c>
      <c r="AN8" s="110"/>
      <c r="AP8" s="127">
        <f>DatosMenores!C69</f>
        <v>39</v>
      </c>
      <c r="AQ8" s="127">
        <f>DatosMenores!C70</f>
        <v>40</v>
      </c>
      <c r="AR8" s="126">
        <f>DatosMenores!C71</f>
        <v>59</v>
      </c>
      <c r="AS8" s="126">
        <f>DatosMenores!C74</f>
        <v>5</v>
      </c>
      <c r="AT8" s="126">
        <f>DatosMenores!C75</f>
        <v>0</v>
      </c>
      <c r="AU8" s="125">
        <f>DatosMenores!C76</f>
        <v>0</v>
      </c>
      <c r="AW8" s="148" t="s">
        <v>1663</v>
      </c>
      <c r="AX8" s="149">
        <f>DatosMenores!C70</f>
        <v>40</v>
      </c>
    </row>
    <row r="9" spans="1:50" ht="14.85" customHeight="1" x14ac:dyDescent="0.25">
      <c r="B9" s="130"/>
      <c r="C9" s="213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59</v>
      </c>
    </row>
    <row r="10" spans="1:50" ht="29.85" customHeight="1" x14ac:dyDescent="0.25">
      <c r="C10" s="213"/>
      <c r="D10" s="125">
        <f>DatosMenores!C61</f>
        <v>207</v>
      </c>
      <c r="E10" s="126">
        <f>DatosMenores!C62</f>
        <v>13</v>
      </c>
      <c r="F10" s="129">
        <f>DatosMenores!C63</f>
        <v>1</v>
      </c>
      <c r="G10" s="129">
        <f>DatosMenores!C64</f>
        <v>88</v>
      </c>
      <c r="H10" s="129">
        <f>DatosMenores!C65</f>
        <v>79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0</v>
      </c>
      <c r="AF11" s="126">
        <f>DatosMenores!C15</f>
        <v>1</v>
      </c>
      <c r="AG11" s="126">
        <f>DatosMenores!C16</f>
        <v>10</v>
      </c>
      <c r="AH11" s="126">
        <f>DatosMenores!C17</f>
        <v>14</v>
      </c>
      <c r="AI11" s="126">
        <f>DatosMenores!C18</f>
        <v>2</v>
      </c>
      <c r="AJ11" s="126">
        <f>DatosMenores!C20</f>
        <v>1</v>
      </c>
      <c r="AK11" s="126">
        <f>DatosMenores!C21</f>
        <v>2</v>
      </c>
      <c r="AL11" s="125">
        <f>DatosMenores!C19</f>
        <v>50</v>
      </c>
      <c r="AP11" s="127">
        <f>DatosMenores!C78</f>
        <v>0</v>
      </c>
      <c r="AQ11" s="126">
        <f>DatosMenores!C77</f>
        <v>16</v>
      </c>
      <c r="AR11" s="126">
        <f>DatosMenores!C79</f>
        <v>0</v>
      </c>
      <c r="AS11" s="127">
        <f>DatosMenores!C72</f>
        <v>0</v>
      </c>
      <c r="AT11" s="125">
        <f>DatosMenores!C73</f>
        <v>0</v>
      </c>
      <c r="AW11" s="148" t="s">
        <v>1804</v>
      </c>
      <c r="AX11" s="149">
        <f>DatosMenores!C73</f>
        <v>0</v>
      </c>
    </row>
    <row r="12" spans="1:50" ht="12.75" customHeight="1" x14ac:dyDescent="0.25">
      <c r="AW12" s="148" t="s">
        <v>1665</v>
      </c>
      <c r="AX12" s="149">
        <f>DatosMenores!C74</f>
        <v>5</v>
      </c>
    </row>
    <row r="13" spans="1:50" ht="12.75" customHeight="1" x14ac:dyDescent="0.25">
      <c r="AW13" s="148" t="s">
        <v>1016</v>
      </c>
      <c r="AX13" s="149">
        <f>DatosMenores!C75</f>
        <v>0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16</v>
      </c>
    </row>
    <row r="16" spans="1:50" ht="12.75" customHeight="1" x14ac:dyDescent="0.25">
      <c r="AW16" s="148" t="s">
        <v>260</v>
      </c>
      <c r="AX16" s="149">
        <f>DatosMenores!C78</f>
        <v>0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zrbqrxNz9JWkbdbrBI7wnAwEftJNnX64pOeF3S23+MOEBUJa0h7hna5i/L+5PWJsdMeIKijXYiujbOYCUxb+lw==" saltValue="tUZPXwsNU+/GgiLMEMK5y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9BE85-00FF-449E-A55F-6776942A6802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1805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96</v>
      </c>
      <c r="F4" s="162" t="s">
        <v>1812</v>
      </c>
      <c r="G4" s="164">
        <f>DatosViolenciaDoméstica!E67</f>
        <v>19</v>
      </c>
      <c r="H4" s="165"/>
    </row>
    <row r="5" spans="1:30" x14ac:dyDescent="0.2">
      <c r="C5" s="162" t="s">
        <v>8</v>
      </c>
      <c r="D5" s="163">
        <f>DatosViolenciaDoméstica!C6</f>
        <v>125</v>
      </c>
      <c r="F5" s="162" t="s">
        <v>1813</v>
      </c>
      <c r="G5" s="166">
        <f>DatosViolenciaDoméstica!F67</f>
        <v>22</v>
      </c>
      <c r="H5" s="165"/>
    </row>
    <row r="6" spans="1:30" x14ac:dyDescent="0.2">
      <c r="C6" s="162" t="s">
        <v>1814</v>
      </c>
      <c r="D6" s="163">
        <f>DatosViolenciaDoméstica!C7</f>
        <v>27</v>
      </c>
    </row>
    <row r="7" spans="1:30" x14ac:dyDescent="0.2">
      <c r="C7" s="162" t="s">
        <v>55</v>
      </c>
      <c r="D7" s="163">
        <f>DatosViolenciaDoméstica!C8</f>
        <v>1</v>
      </c>
    </row>
    <row r="8" spans="1:30" x14ac:dyDescent="0.2">
      <c r="C8" s="162" t="s">
        <v>1815</v>
      </c>
      <c r="D8" s="163">
        <f>DatosViolenciaDoméstica!C9</f>
        <v>0</v>
      </c>
    </row>
    <row r="9" spans="1:30" x14ac:dyDescent="0.2">
      <c r="C9" s="162" t="s">
        <v>1816</v>
      </c>
      <c r="D9" s="163">
        <f>SUM(DatosViolenciaDoméstica!C10:C11)</f>
        <v>0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WqLttPd0KojV12Tox9euauPKmn+BEIcQkbFerSWuKC4DFitHcHxlZ7eOXMDrG3nJgcV3mpXrtLEbC19Aa0UFhQ==" saltValue="4lYHjEagHYKm4FePgYIpG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FB34-9F2B-4D13-B438-52F84305C611}">
  <dimension ref="A3:E377"/>
  <sheetViews>
    <sheetView showGridLines="0" showRowColHeaders="0" workbookViewId="0">
      <selection activeCell="B2" sqref="B2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9" t="s">
        <v>13</v>
      </c>
      <c r="B7" s="13" t="s">
        <v>14</v>
      </c>
      <c r="C7" s="14">
        <v>3603</v>
      </c>
      <c r="D7" s="14">
        <v>3543</v>
      </c>
      <c r="E7" s="15">
        <v>1.6934801016088099E-2</v>
      </c>
    </row>
    <row r="8" spans="1:5" x14ac:dyDescent="0.25">
      <c r="A8" s="181"/>
      <c r="B8" s="13" t="s">
        <v>15</v>
      </c>
      <c r="C8" s="14">
        <v>10254</v>
      </c>
      <c r="D8" s="14">
        <v>8552</v>
      </c>
      <c r="E8" s="15">
        <v>0.19901777362020601</v>
      </c>
    </row>
    <row r="9" spans="1:5" x14ac:dyDescent="0.25">
      <c r="A9" s="181"/>
      <c r="B9" s="13" t="s">
        <v>16</v>
      </c>
      <c r="C9" s="14">
        <v>8752</v>
      </c>
      <c r="D9" s="14">
        <v>7230</v>
      </c>
      <c r="E9" s="15">
        <v>0.210511756569848</v>
      </c>
    </row>
    <row r="10" spans="1:5" x14ac:dyDescent="0.25">
      <c r="A10" s="181"/>
      <c r="B10" s="13" t="s">
        <v>17</v>
      </c>
      <c r="C10" s="14">
        <v>15</v>
      </c>
      <c r="D10" s="14">
        <v>41</v>
      </c>
      <c r="E10" s="15">
        <v>-0.63414634146341498</v>
      </c>
    </row>
    <row r="11" spans="1:5" x14ac:dyDescent="0.25">
      <c r="A11" s="180"/>
      <c r="B11" s="13" t="s">
        <v>18</v>
      </c>
      <c r="C11" s="14">
        <v>4032</v>
      </c>
      <c r="D11" s="14">
        <v>3603</v>
      </c>
      <c r="E11" s="15">
        <v>0.11906744379683599</v>
      </c>
    </row>
    <row r="12" spans="1:5" x14ac:dyDescent="0.25">
      <c r="A12" s="179" t="s">
        <v>19</v>
      </c>
      <c r="B12" s="13" t="s">
        <v>20</v>
      </c>
      <c r="C12" s="14">
        <v>2198</v>
      </c>
      <c r="D12" s="14">
        <v>1923</v>
      </c>
      <c r="E12" s="15">
        <v>0.143005720228809</v>
      </c>
    </row>
    <row r="13" spans="1:5" x14ac:dyDescent="0.25">
      <c r="A13" s="181"/>
      <c r="B13" s="13" t="s">
        <v>21</v>
      </c>
      <c r="C13" s="14">
        <v>605</v>
      </c>
      <c r="D13" s="14">
        <v>324</v>
      </c>
      <c r="E13" s="15">
        <v>0.86728395061728403</v>
      </c>
    </row>
    <row r="14" spans="1:5" x14ac:dyDescent="0.25">
      <c r="A14" s="180"/>
      <c r="B14" s="13" t="s">
        <v>22</v>
      </c>
      <c r="C14" s="14">
        <v>4937</v>
      </c>
      <c r="D14" s="14">
        <v>4296</v>
      </c>
      <c r="E14" s="15">
        <v>0.14920856610800701</v>
      </c>
    </row>
    <row r="15" spans="1:5" x14ac:dyDescent="0.25">
      <c r="A15" s="179" t="s">
        <v>23</v>
      </c>
      <c r="B15" s="13" t="s">
        <v>24</v>
      </c>
      <c r="C15" s="14">
        <v>461</v>
      </c>
      <c r="D15" s="14">
        <v>159</v>
      </c>
      <c r="E15" s="15">
        <v>1.89937106918239</v>
      </c>
    </row>
    <row r="16" spans="1:5" x14ac:dyDescent="0.25">
      <c r="A16" s="181"/>
      <c r="B16" s="13" t="s">
        <v>25</v>
      </c>
      <c r="C16" s="14">
        <v>1526</v>
      </c>
      <c r="D16" s="14">
        <v>1715</v>
      </c>
      <c r="E16" s="15">
        <v>-0.11020408163265299</v>
      </c>
    </row>
    <row r="17" spans="1:5" x14ac:dyDescent="0.25">
      <c r="A17" s="181"/>
      <c r="B17" s="13" t="s">
        <v>26</v>
      </c>
      <c r="C17" s="14">
        <v>31</v>
      </c>
      <c r="D17" s="14">
        <v>29</v>
      </c>
      <c r="E17" s="15">
        <v>6.8965517241379296E-2</v>
      </c>
    </row>
    <row r="18" spans="1:5" x14ac:dyDescent="0.25">
      <c r="A18" s="181"/>
      <c r="B18" s="13" t="s">
        <v>27</v>
      </c>
      <c r="C18" s="14">
        <v>7</v>
      </c>
      <c r="D18" s="14">
        <v>4</v>
      </c>
      <c r="E18" s="15">
        <v>0.75</v>
      </c>
    </row>
    <row r="19" spans="1:5" x14ac:dyDescent="0.25">
      <c r="A19" s="180"/>
      <c r="B19" s="13" t="s">
        <v>28</v>
      </c>
      <c r="C19" s="14">
        <v>75</v>
      </c>
      <c r="D19" s="14">
        <v>83</v>
      </c>
      <c r="E19" s="15">
        <v>-9.6385542168674704E-2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8"/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473</v>
      </c>
      <c r="D25" s="14">
        <v>934</v>
      </c>
      <c r="E25" s="15">
        <v>-0.49357601713062099</v>
      </c>
    </row>
    <row r="26" spans="1:5" x14ac:dyDescent="0.25">
      <c r="A26" s="12" t="s">
        <v>33</v>
      </c>
      <c r="B26" s="17"/>
      <c r="C26" s="14">
        <v>549</v>
      </c>
      <c r="D26" s="14">
        <v>922</v>
      </c>
      <c r="E26" s="15">
        <v>-0.40455531453362198</v>
      </c>
    </row>
    <row r="27" spans="1:5" x14ac:dyDescent="0.25">
      <c r="A27" s="12" t="s">
        <v>34</v>
      </c>
      <c r="B27" s="17"/>
      <c r="C27" s="14">
        <v>26</v>
      </c>
      <c r="D27" s="14">
        <v>52</v>
      </c>
      <c r="E27" s="15">
        <v>-0.5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1257</v>
      </c>
      <c r="D31" s="14">
        <v>1298</v>
      </c>
      <c r="E31" s="15">
        <v>-3.1587057010785798E-2</v>
      </c>
    </row>
    <row r="32" spans="1:5" x14ac:dyDescent="0.25">
      <c r="A32" s="179" t="s">
        <v>37</v>
      </c>
      <c r="B32" s="13" t="s">
        <v>38</v>
      </c>
      <c r="C32" s="14">
        <v>137</v>
      </c>
      <c r="D32" s="14">
        <v>153</v>
      </c>
      <c r="E32" s="15">
        <v>-0.10457516339869299</v>
      </c>
    </row>
    <row r="33" spans="1:5" x14ac:dyDescent="0.25">
      <c r="A33" s="181"/>
      <c r="B33" s="13" t="s">
        <v>39</v>
      </c>
      <c r="C33" s="14">
        <v>213</v>
      </c>
      <c r="D33" s="14">
        <v>190</v>
      </c>
      <c r="E33" s="15">
        <v>0.121052631578947</v>
      </c>
    </row>
    <row r="34" spans="1:5" x14ac:dyDescent="0.25">
      <c r="A34" s="181"/>
      <c r="B34" s="13" t="s">
        <v>40</v>
      </c>
      <c r="C34" s="14">
        <v>84</v>
      </c>
      <c r="D34" s="14">
        <v>54</v>
      </c>
      <c r="E34" s="15">
        <v>0.55555555555555503</v>
      </c>
    </row>
    <row r="35" spans="1:5" x14ac:dyDescent="0.25">
      <c r="A35" s="181"/>
      <c r="B35" s="13" t="s">
        <v>41</v>
      </c>
      <c r="C35" s="14">
        <v>125</v>
      </c>
      <c r="D35" s="14">
        <v>145</v>
      </c>
      <c r="E35" s="15">
        <v>-0.13793103448275901</v>
      </c>
    </row>
    <row r="36" spans="1:5" x14ac:dyDescent="0.25">
      <c r="A36" s="180"/>
      <c r="B36" s="13" t="s">
        <v>42</v>
      </c>
      <c r="C36" s="14">
        <v>698</v>
      </c>
      <c r="D36" s="14">
        <v>756</v>
      </c>
      <c r="E36" s="15">
        <v>-7.6719576719576701E-2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2965</v>
      </c>
      <c r="D40" s="14">
        <v>2124</v>
      </c>
      <c r="E40" s="15">
        <v>0.395951035781544</v>
      </c>
    </row>
    <row r="41" spans="1:5" x14ac:dyDescent="0.25">
      <c r="A41" s="12" t="s">
        <v>45</v>
      </c>
      <c r="B41" s="17"/>
      <c r="C41" s="14">
        <v>1387</v>
      </c>
      <c r="D41" s="14">
        <v>1423</v>
      </c>
      <c r="E41" s="15">
        <v>-2.5298664792691501E-2</v>
      </c>
    </row>
    <row r="42" spans="1:5" x14ac:dyDescent="0.25">
      <c r="A42" s="16"/>
    </row>
    <row r="43" spans="1:5" x14ac:dyDescent="0.25">
      <c r="A43" s="182" t="s">
        <v>46</v>
      </c>
      <c r="B43" s="182"/>
      <c r="C43" s="182"/>
      <c r="D43" s="182"/>
      <c r="E43" s="182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9" t="s">
        <v>47</v>
      </c>
      <c r="B45" s="13" t="s">
        <v>14</v>
      </c>
      <c r="C45" s="14">
        <v>977</v>
      </c>
      <c r="D45" s="14">
        <v>1043</v>
      </c>
      <c r="E45" s="15">
        <v>-6.3279002876318297E-2</v>
      </c>
    </row>
    <row r="46" spans="1:5" x14ac:dyDescent="0.25">
      <c r="A46" s="181"/>
      <c r="B46" s="13" t="s">
        <v>48</v>
      </c>
      <c r="C46" s="14">
        <v>49</v>
      </c>
      <c r="D46" s="14">
        <v>41</v>
      </c>
      <c r="E46" s="15">
        <v>0.19512195121951201</v>
      </c>
    </row>
    <row r="47" spans="1:5" x14ac:dyDescent="0.25">
      <c r="A47" s="181"/>
      <c r="B47" s="13" t="s">
        <v>49</v>
      </c>
      <c r="C47" s="14">
        <v>1526</v>
      </c>
      <c r="D47" s="14">
        <v>1715</v>
      </c>
      <c r="E47" s="15">
        <v>-0.11020408163265299</v>
      </c>
    </row>
    <row r="48" spans="1:5" x14ac:dyDescent="0.25">
      <c r="A48" s="180"/>
      <c r="B48" s="13" t="s">
        <v>18</v>
      </c>
      <c r="C48" s="14">
        <v>1195</v>
      </c>
      <c r="D48" s="14">
        <v>977</v>
      </c>
      <c r="E48" s="15">
        <v>0.223132036847492</v>
      </c>
    </row>
    <row r="49" spans="1:5" x14ac:dyDescent="0.25">
      <c r="A49" s="179" t="s">
        <v>50</v>
      </c>
      <c r="B49" s="13" t="s">
        <v>51</v>
      </c>
      <c r="C49" s="14">
        <v>1022</v>
      </c>
      <c r="D49" s="14">
        <v>1179</v>
      </c>
      <c r="E49" s="15">
        <v>-0.13316369804919401</v>
      </c>
    </row>
    <row r="50" spans="1:5" x14ac:dyDescent="0.25">
      <c r="A50" s="181"/>
      <c r="B50" s="13" t="s">
        <v>52</v>
      </c>
      <c r="C50" s="14">
        <v>64</v>
      </c>
      <c r="D50" s="14">
        <v>54</v>
      </c>
      <c r="E50" s="15">
        <v>0.18518518518518501</v>
      </c>
    </row>
    <row r="51" spans="1:5" x14ac:dyDescent="0.25">
      <c r="A51" s="181"/>
      <c r="B51" s="13" t="s">
        <v>53</v>
      </c>
      <c r="C51" s="14">
        <v>176</v>
      </c>
      <c r="D51" s="14">
        <v>336</v>
      </c>
      <c r="E51" s="15">
        <v>-0.476190476190476</v>
      </c>
    </row>
    <row r="52" spans="1:5" x14ac:dyDescent="0.25">
      <c r="A52" s="180"/>
      <c r="B52" s="13" t="s">
        <v>54</v>
      </c>
      <c r="C52" s="14">
        <v>95</v>
      </c>
      <c r="D52" s="14">
        <v>253</v>
      </c>
      <c r="E52" s="15">
        <v>-0.624505928853755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9" t="s">
        <v>56</v>
      </c>
      <c r="B56" s="13" t="s">
        <v>49</v>
      </c>
      <c r="C56" s="14">
        <v>31</v>
      </c>
      <c r="D56" s="14">
        <v>29</v>
      </c>
      <c r="E56" s="15">
        <v>6.8965517241379296E-2</v>
      </c>
    </row>
    <row r="57" spans="1:5" x14ac:dyDescent="0.25">
      <c r="A57" s="181"/>
      <c r="B57" s="13" t="s">
        <v>48</v>
      </c>
      <c r="C57" s="18"/>
      <c r="D57" s="14">
        <v>0</v>
      </c>
      <c r="E57" s="15">
        <v>0</v>
      </c>
    </row>
    <row r="58" spans="1:5" x14ac:dyDescent="0.25">
      <c r="A58" s="181"/>
      <c r="B58" s="13" t="s">
        <v>14</v>
      </c>
      <c r="C58" s="14">
        <v>18</v>
      </c>
      <c r="D58" s="14">
        <v>20</v>
      </c>
      <c r="E58" s="15">
        <v>-0.1</v>
      </c>
    </row>
    <row r="59" spans="1:5" x14ac:dyDescent="0.25">
      <c r="A59" s="181"/>
      <c r="B59" s="13" t="s">
        <v>18</v>
      </c>
      <c r="C59" s="14">
        <v>22</v>
      </c>
      <c r="D59" s="14">
        <v>18</v>
      </c>
      <c r="E59" s="15">
        <v>0.22222222222222199</v>
      </c>
    </row>
    <row r="60" spans="1:5" x14ac:dyDescent="0.25">
      <c r="A60" s="181"/>
      <c r="B60" s="13" t="s">
        <v>57</v>
      </c>
      <c r="C60" s="14">
        <v>26</v>
      </c>
      <c r="D60" s="14">
        <v>31</v>
      </c>
      <c r="E60" s="15">
        <v>-0.16129032258064499</v>
      </c>
    </row>
    <row r="61" spans="1:5" x14ac:dyDescent="0.25">
      <c r="A61" s="180"/>
      <c r="B61" s="13" t="s">
        <v>58</v>
      </c>
      <c r="C61" s="14">
        <v>1</v>
      </c>
      <c r="D61" s="14">
        <v>0</v>
      </c>
      <c r="E61" s="15">
        <v>0</v>
      </c>
    </row>
    <row r="62" spans="1:5" x14ac:dyDescent="0.25">
      <c r="A62" s="179" t="s">
        <v>59</v>
      </c>
      <c r="B62" s="13" t="s">
        <v>60</v>
      </c>
      <c r="C62" s="14">
        <v>36</v>
      </c>
      <c r="D62" s="14">
        <v>24</v>
      </c>
      <c r="E62" s="15">
        <v>0.5</v>
      </c>
    </row>
    <row r="63" spans="1:5" x14ac:dyDescent="0.25">
      <c r="A63" s="181"/>
      <c r="B63" s="13" t="s">
        <v>53</v>
      </c>
      <c r="C63" s="14">
        <v>1</v>
      </c>
      <c r="D63" s="14">
        <v>5</v>
      </c>
      <c r="E63" s="15">
        <v>-0.8</v>
      </c>
    </row>
    <row r="64" spans="1:5" x14ac:dyDescent="0.25">
      <c r="A64" s="180"/>
      <c r="B64" s="13" t="s">
        <v>61</v>
      </c>
      <c r="C64" s="14">
        <v>3</v>
      </c>
      <c r="D64" s="14">
        <v>5</v>
      </c>
      <c r="E64" s="15">
        <v>-0.4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8"/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4">
        <v>3</v>
      </c>
      <c r="D70" s="14">
        <v>12</v>
      </c>
      <c r="E70" s="15">
        <v>-0.75</v>
      </c>
    </row>
    <row r="71" spans="1:5" x14ac:dyDescent="0.25">
      <c r="A71" s="12" t="s">
        <v>33</v>
      </c>
      <c r="B71" s="17"/>
      <c r="C71" s="14">
        <v>3</v>
      </c>
      <c r="D71" s="14">
        <v>16</v>
      </c>
      <c r="E71" s="15">
        <v>-0.8125</v>
      </c>
    </row>
    <row r="72" spans="1:5" x14ac:dyDescent="0.25">
      <c r="A72" s="12" t="s">
        <v>34</v>
      </c>
      <c r="B72" s="17"/>
      <c r="C72" s="18"/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3"/>
      <c r="B76" s="13" t="s">
        <v>44</v>
      </c>
      <c r="C76" s="14">
        <v>7</v>
      </c>
      <c r="D76" s="14">
        <v>4</v>
      </c>
      <c r="E76" s="15">
        <v>0.75</v>
      </c>
    </row>
    <row r="77" spans="1:5" x14ac:dyDescent="0.25">
      <c r="A77" s="184"/>
      <c r="B77" s="13" t="s">
        <v>53</v>
      </c>
      <c r="C77" s="14">
        <v>2</v>
      </c>
      <c r="D77" s="14">
        <v>0</v>
      </c>
      <c r="E77" s="15">
        <v>0</v>
      </c>
    </row>
    <row r="78" spans="1:5" x14ac:dyDescent="0.25">
      <c r="A78" s="184"/>
      <c r="B78" s="13" t="s">
        <v>60</v>
      </c>
      <c r="C78" s="14">
        <v>4</v>
      </c>
      <c r="D78" s="14">
        <v>2</v>
      </c>
      <c r="E78" s="15">
        <v>1</v>
      </c>
    </row>
    <row r="79" spans="1:5" x14ac:dyDescent="0.25">
      <c r="A79" s="184"/>
      <c r="B79" s="13" t="s">
        <v>64</v>
      </c>
      <c r="C79" s="14">
        <v>4</v>
      </c>
      <c r="D79" s="14">
        <v>1</v>
      </c>
      <c r="E79" s="15">
        <v>3</v>
      </c>
    </row>
    <row r="80" spans="1:5" x14ac:dyDescent="0.25">
      <c r="A80" s="185"/>
      <c r="B80" s="13" t="s">
        <v>65</v>
      </c>
      <c r="C80" s="18"/>
      <c r="D80" s="14">
        <v>1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9" t="s">
        <v>67</v>
      </c>
      <c r="B84" s="13" t="s">
        <v>68</v>
      </c>
      <c r="C84" s="14">
        <v>1387</v>
      </c>
      <c r="D84" s="14">
        <v>1423</v>
      </c>
      <c r="E84" s="15">
        <v>-2.5298664792691501E-2</v>
      </c>
    </row>
    <row r="85" spans="1:5" x14ac:dyDescent="0.25">
      <c r="A85" s="180"/>
      <c r="B85" s="13" t="s">
        <v>69</v>
      </c>
      <c r="C85" s="14">
        <v>673</v>
      </c>
      <c r="D85" s="14">
        <v>688</v>
      </c>
      <c r="E85" s="15">
        <v>-2.1802325581395301E-2</v>
      </c>
    </row>
    <row r="86" spans="1:5" x14ac:dyDescent="0.25">
      <c r="A86" s="179" t="s">
        <v>70</v>
      </c>
      <c r="B86" s="13" t="s">
        <v>68</v>
      </c>
      <c r="C86" s="14">
        <v>1059</v>
      </c>
      <c r="D86" s="14">
        <v>978</v>
      </c>
      <c r="E86" s="15">
        <v>8.2822085889570601E-2</v>
      </c>
    </row>
    <row r="87" spans="1:5" x14ac:dyDescent="0.25">
      <c r="A87" s="180"/>
      <c r="B87" s="13" t="s">
        <v>69</v>
      </c>
      <c r="C87" s="14">
        <v>481</v>
      </c>
      <c r="D87" s="14">
        <v>453</v>
      </c>
      <c r="E87" s="15">
        <v>6.1810154525386303E-2</v>
      </c>
    </row>
    <row r="88" spans="1:5" x14ac:dyDescent="0.25">
      <c r="A88" s="179" t="s">
        <v>71</v>
      </c>
      <c r="B88" s="13" t="s">
        <v>68</v>
      </c>
      <c r="C88" s="14">
        <v>93</v>
      </c>
      <c r="D88" s="14">
        <v>99</v>
      </c>
      <c r="E88" s="15">
        <v>-6.0606060606060601E-2</v>
      </c>
    </row>
    <row r="89" spans="1:5" x14ac:dyDescent="0.25">
      <c r="A89" s="180"/>
      <c r="B89" s="13" t="s">
        <v>69</v>
      </c>
      <c r="C89" s="14">
        <v>84</v>
      </c>
      <c r="D89" s="14">
        <v>72</v>
      </c>
      <c r="E89" s="15">
        <v>0.16666666666666699</v>
      </c>
    </row>
    <row r="90" spans="1:5" x14ac:dyDescent="0.25">
      <c r="A90" s="179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0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2" t="s">
        <v>73</v>
      </c>
      <c r="B93" s="182"/>
      <c r="C93" s="182"/>
      <c r="D93" s="182"/>
      <c r="E93" s="182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479</v>
      </c>
      <c r="D95" s="14">
        <v>491</v>
      </c>
      <c r="E95" s="15">
        <v>-2.4439918533604901E-2</v>
      </c>
    </row>
    <row r="96" spans="1:5" x14ac:dyDescent="0.25">
      <c r="A96" s="12" t="s">
        <v>74</v>
      </c>
      <c r="B96" s="17"/>
      <c r="C96" s="14">
        <v>5</v>
      </c>
      <c r="D96" s="14">
        <v>2</v>
      </c>
      <c r="E96" s="15">
        <v>1.5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693</v>
      </c>
      <c r="D100" s="14">
        <v>664</v>
      </c>
      <c r="E100" s="15">
        <v>4.3674698795180697E-2</v>
      </c>
    </row>
    <row r="101" spans="1:5" x14ac:dyDescent="0.25">
      <c r="A101" s="12" t="s">
        <v>77</v>
      </c>
      <c r="B101" s="17"/>
      <c r="C101" s="14">
        <v>480</v>
      </c>
      <c r="D101" s="14">
        <v>522</v>
      </c>
      <c r="E101" s="15">
        <v>-8.04597701149425E-2</v>
      </c>
    </row>
    <row r="102" spans="1:5" x14ac:dyDescent="0.25">
      <c r="A102" s="12" t="s">
        <v>74</v>
      </c>
      <c r="B102" s="17"/>
      <c r="C102" s="14">
        <v>5</v>
      </c>
      <c r="D102" s="14">
        <v>4</v>
      </c>
      <c r="E102" s="15">
        <v>0.25</v>
      </c>
    </row>
    <row r="103" spans="1:5" x14ac:dyDescent="0.25">
      <c r="A103" s="16"/>
    </row>
    <row r="104" spans="1:5" x14ac:dyDescent="0.25">
      <c r="A104" s="182" t="s">
        <v>78</v>
      </c>
      <c r="B104" s="182"/>
      <c r="C104" s="182"/>
      <c r="D104" s="182"/>
      <c r="E104" s="182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9" t="s">
        <v>76</v>
      </c>
      <c r="B106" s="13" t="s">
        <v>79</v>
      </c>
      <c r="C106" s="14">
        <v>495</v>
      </c>
      <c r="D106" s="14">
        <v>520</v>
      </c>
      <c r="E106" s="15">
        <v>-4.80769230769231E-2</v>
      </c>
    </row>
    <row r="107" spans="1:5" x14ac:dyDescent="0.25">
      <c r="A107" s="181"/>
      <c r="B107" s="13" t="s">
        <v>80</v>
      </c>
      <c r="C107" s="14">
        <v>237</v>
      </c>
      <c r="D107" s="14">
        <v>188</v>
      </c>
      <c r="E107" s="15">
        <v>0.26063829787234</v>
      </c>
    </row>
    <row r="108" spans="1:5" x14ac:dyDescent="0.25">
      <c r="A108" s="180"/>
      <c r="B108" s="13" t="s">
        <v>81</v>
      </c>
      <c r="C108" s="14">
        <v>43</v>
      </c>
      <c r="D108" s="14">
        <v>25</v>
      </c>
      <c r="E108" s="15">
        <v>0.72</v>
      </c>
    </row>
    <row r="109" spans="1:5" x14ac:dyDescent="0.25">
      <c r="A109" s="179" t="s">
        <v>77</v>
      </c>
      <c r="B109" s="13" t="s">
        <v>82</v>
      </c>
      <c r="C109" s="14">
        <v>18</v>
      </c>
      <c r="D109" s="14">
        <v>30</v>
      </c>
      <c r="E109" s="15">
        <v>-0.4</v>
      </c>
    </row>
    <row r="110" spans="1:5" x14ac:dyDescent="0.25">
      <c r="A110" s="180"/>
      <c r="B110" s="13" t="s">
        <v>81</v>
      </c>
      <c r="C110" s="14">
        <v>247</v>
      </c>
      <c r="D110" s="14">
        <v>201</v>
      </c>
      <c r="E110" s="15">
        <v>0.22885572139303501</v>
      </c>
    </row>
    <row r="111" spans="1:5" x14ac:dyDescent="0.25">
      <c r="A111" s="12" t="s">
        <v>74</v>
      </c>
      <c r="B111" s="17"/>
      <c r="C111" s="14">
        <v>37</v>
      </c>
      <c r="D111" s="14">
        <v>9</v>
      </c>
      <c r="E111" s="15">
        <v>3.1111111111111098</v>
      </c>
    </row>
    <row r="112" spans="1:5" x14ac:dyDescent="0.25">
      <c r="A112" s="16"/>
    </row>
    <row r="113" spans="1:5" x14ac:dyDescent="0.25">
      <c r="A113" s="182" t="s">
        <v>83</v>
      </c>
      <c r="B113" s="182"/>
      <c r="C113" s="182"/>
      <c r="D113" s="182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9" t="s">
        <v>76</v>
      </c>
      <c r="B115" s="13" t="s">
        <v>79</v>
      </c>
      <c r="C115" s="14">
        <v>28</v>
      </c>
      <c r="D115" s="14">
        <v>39</v>
      </c>
      <c r="E115" s="15">
        <v>-0.28205128205128199</v>
      </c>
    </row>
    <row r="116" spans="1:5" x14ac:dyDescent="0.25">
      <c r="A116" s="181"/>
      <c r="B116" s="13" t="s">
        <v>80</v>
      </c>
      <c r="C116" s="14">
        <v>26</v>
      </c>
      <c r="D116" s="14">
        <v>16</v>
      </c>
      <c r="E116" s="15">
        <v>0.625</v>
      </c>
    </row>
    <row r="117" spans="1:5" x14ac:dyDescent="0.25">
      <c r="A117" s="180"/>
      <c r="B117" s="13" t="s">
        <v>81</v>
      </c>
      <c r="C117" s="14">
        <v>23</v>
      </c>
      <c r="D117" s="14">
        <v>20</v>
      </c>
      <c r="E117" s="15">
        <v>0.15</v>
      </c>
    </row>
    <row r="118" spans="1:5" x14ac:dyDescent="0.25">
      <c r="A118" s="179" t="s">
        <v>77</v>
      </c>
      <c r="B118" s="13" t="s">
        <v>82</v>
      </c>
      <c r="C118" s="14">
        <v>2</v>
      </c>
      <c r="D118" s="14">
        <v>5</v>
      </c>
      <c r="E118" s="15">
        <v>-0.6</v>
      </c>
    </row>
    <row r="119" spans="1:5" x14ac:dyDescent="0.25">
      <c r="A119" s="180"/>
      <c r="B119" s="13" t="s">
        <v>81</v>
      </c>
      <c r="C119" s="14">
        <v>10</v>
      </c>
      <c r="D119" s="14">
        <v>18</v>
      </c>
      <c r="E119" s="15">
        <v>-0.44444444444444398</v>
      </c>
    </row>
    <row r="120" spans="1:5" x14ac:dyDescent="0.25">
      <c r="A120" s="12" t="s">
        <v>74</v>
      </c>
      <c r="B120" s="17"/>
      <c r="C120" s="14">
        <v>7</v>
      </c>
      <c r="D120" s="14">
        <v>1</v>
      </c>
      <c r="E120" s="15">
        <v>6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9" t="s">
        <v>85</v>
      </c>
      <c r="B124" s="13" t="s">
        <v>86</v>
      </c>
      <c r="C124" s="18"/>
      <c r="D124" s="14">
        <v>0</v>
      </c>
      <c r="E124" s="15">
        <v>0</v>
      </c>
    </row>
    <row r="125" spans="1:5" x14ac:dyDescent="0.25">
      <c r="A125" s="180"/>
      <c r="B125" s="13" t="s">
        <v>87</v>
      </c>
      <c r="C125" s="18"/>
      <c r="D125" s="14">
        <v>0</v>
      </c>
      <c r="E125" s="15">
        <v>0</v>
      </c>
    </row>
    <row r="126" spans="1:5" x14ac:dyDescent="0.25">
      <c r="A126" s="179" t="s">
        <v>88</v>
      </c>
      <c r="B126" s="13" t="s">
        <v>86</v>
      </c>
      <c r="C126" s="14">
        <v>739</v>
      </c>
      <c r="D126" s="14">
        <v>560</v>
      </c>
      <c r="E126" s="15">
        <v>0.31964285714285701</v>
      </c>
    </row>
    <row r="127" spans="1:5" x14ac:dyDescent="0.25">
      <c r="A127" s="180"/>
      <c r="B127" s="13" t="s">
        <v>87</v>
      </c>
      <c r="C127" s="14">
        <v>1298</v>
      </c>
      <c r="D127" s="14">
        <v>839</v>
      </c>
      <c r="E127" s="15">
        <v>0.54707985697258599</v>
      </c>
    </row>
    <row r="128" spans="1:5" x14ac:dyDescent="0.25">
      <c r="A128" s="179" t="s">
        <v>89</v>
      </c>
      <c r="B128" s="13" t="s">
        <v>86</v>
      </c>
      <c r="C128" s="14">
        <v>2217</v>
      </c>
      <c r="D128" s="14">
        <v>1710</v>
      </c>
      <c r="E128" s="15">
        <v>0.29649122807017497</v>
      </c>
    </row>
    <row r="129" spans="1:5" x14ac:dyDescent="0.25">
      <c r="A129" s="180"/>
      <c r="B129" s="13" t="s">
        <v>87</v>
      </c>
      <c r="C129" s="14">
        <v>4154</v>
      </c>
      <c r="D129" s="14">
        <v>3127</v>
      </c>
      <c r="E129" s="15">
        <v>0.32842980492484802</v>
      </c>
    </row>
    <row r="130" spans="1:5" x14ac:dyDescent="0.25">
      <c r="A130" s="179" t="s">
        <v>90</v>
      </c>
      <c r="B130" s="13" t="s">
        <v>86</v>
      </c>
      <c r="C130" s="14">
        <v>739</v>
      </c>
      <c r="D130" s="14">
        <v>560</v>
      </c>
      <c r="E130" s="15">
        <v>0.31964285714285701</v>
      </c>
    </row>
    <row r="131" spans="1:5" x14ac:dyDescent="0.25">
      <c r="A131" s="180"/>
      <c r="B131" s="13" t="s">
        <v>87</v>
      </c>
      <c r="C131" s="14">
        <v>1298</v>
      </c>
      <c r="D131" s="14">
        <v>839</v>
      </c>
      <c r="E131" s="15">
        <v>0.54707985697258599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9" t="s">
        <v>92</v>
      </c>
      <c r="B135" s="13" t="s">
        <v>93</v>
      </c>
      <c r="C135" s="14">
        <v>90</v>
      </c>
      <c r="D135" s="14">
        <v>83</v>
      </c>
      <c r="E135" s="15">
        <v>8.4337349397590397E-2</v>
      </c>
    </row>
    <row r="136" spans="1:5" x14ac:dyDescent="0.25">
      <c r="A136" s="180"/>
      <c r="B136" s="13" t="s">
        <v>94</v>
      </c>
      <c r="C136" s="18"/>
      <c r="D136" s="14">
        <v>1</v>
      </c>
      <c r="E136" s="15">
        <v>0</v>
      </c>
    </row>
    <row r="137" spans="1:5" x14ac:dyDescent="0.25">
      <c r="A137" s="179" t="s">
        <v>95</v>
      </c>
      <c r="B137" s="13" t="s">
        <v>93</v>
      </c>
      <c r="C137" s="18"/>
      <c r="D137" s="14">
        <v>0</v>
      </c>
      <c r="E137" s="15">
        <v>0</v>
      </c>
    </row>
    <row r="138" spans="1:5" x14ac:dyDescent="0.25">
      <c r="A138" s="180"/>
      <c r="B138" s="13" t="s">
        <v>94</v>
      </c>
      <c r="C138" s="18"/>
      <c r="D138" s="14">
        <v>0</v>
      </c>
      <c r="E138" s="15">
        <v>0</v>
      </c>
    </row>
    <row r="139" spans="1:5" x14ac:dyDescent="0.25">
      <c r="A139" s="179" t="s">
        <v>96</v>
      </c>
      <c r="B139" s="13" t="s">
        <v>93</v>
      </c>
      <c r="C139" s="14">
        <v>4</v>
      </c>
      <c r="D139" s="14">
        <v>2</v>
      </c>
      <c r="E139" s="15">
        <v>1</v>
      </c>
    </row>
    <row r="140" spans="1:5" x14ac:dyDescent="0.25">
      <c r="A140" s="180"/>
      <c r="B140" s="13" t="s">
        <v>97</v>
      </c>
      <c r="C140" s="18"/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73</v>
      </c>
      <c r="D144" s="14">
        <v>84</v>
      </c>
      <c r="E144" s="15">
        <v>-0.13095238095238099</v>
      </c>
    </row>
    <row r="145" spans="1:5" x14ac:dyDescent="0.25">
      <c r="A145" s="179" t="s">
        <v>100</v>
      </c>
      <c r="B145" s="13" t="s">
        <v>101</v>
      </c>
      <c r="C145" s="14">
        <v>2</v>
      </c>
      <c r="D145" s="14">
        <v>0</v>
      </c>
      <c r="E145" s="15">
        <v>0</v>
      </c>
    </row>
    <row r="146" spans="1:5" x14ac:dyDescent="0.25">
      <c r="A146" s="181"/>
      <c r="B146" s="13" t="s">
        <v>102</v>
      </c>
      <c r="C146" s="14">
        <v>35</v>
      </c>
      <c r="D146" s="14">
        <v>57</v>
      </c>
      <c r="E146" s="15">
        <v>-0.38596491228070201</v>
      </c>
    </row>
    <row r="147" spans="1:5" x14ac:dyDescent="0.25">
      <c r="A147" s="181"/>
      <c r="B147" s="13" t="s">
        <v>103</v>
      </c>
      <c r="C147" s="14">
        <v>2</v>
      </c>
      <c r="D147" s="14">
        <v>4</v>
      </c>
      <c r="E147" s="15">
        <v>-0.5</v>
      </c>
    </row>
    <row r="148" spans="1:5" x14ac:dyDescent="0.25">
      <c r="A148" s="181"/>
      <c r="B148" s="13" t="s">
        <v>104</v>
      </c>
      <c r="C148" s="14">
        <v>7</v>
      </c>
      <c r="D148" s="14">
        <v>0</v>
      </c>
      <c r="E148" s="15">
        <v>0</v>
      </c>
    </row>
    <row r="149" spans="1:5" x14ac:dyDescent="0.25">
      <c r="A149" s="181"/>
      <c r="B149" s="13" t="s">
        <v>105</v>
      </c>
      <c r="C149" s="14">
        <v>27</v>
      </c>
      <c r="D149" s="14">
        <v>23</v>
      </c>
      <c r="E149" s="15">
        <v>0.173913043478261</v>
      </c>
    </row>
    <row r="150" spans="1:5" x14ac:dyDescent="0.25">
      <c r="A150" s="180"/>
      <c r="B150" s="13" t="s">
        <v>106</v>
      </c>
      <c r="C150" s="18"/>
      <c r="D150" s="14">
        <v>0</v>
      </c>
      <c r="E150" s="15">
        <v>0</v>
      </c>
    </row>
    <row r="151" spans="1:5" x14ac:dyDescent="0.25">
      <c r="A151" s="179" t="s">
        <v>107</v>
      </c>
      <c r="B151" s="13" t="s">
        <v>108</v>
      </c>
      <c r="C151" s="14">
        <v>31</v>
      </c>
      <c r="D151" s="14">
        <v>42</v>
      </c>
      <c r="E151" s="15">
        <v>-0.26190476190476197</v>
      </c>
    </row>
    <row r="152" spans="1:5" x14ac:dyDescent="0.25">
      <c r="A152" s="180"/>
      <c r="B152" s="13" t="s">
        <v>109</v>
      </c>
      <c r="C152" s="14">
        <v>47</v>
      </c>
      <c r="D152" s="14">
        <v>46</v>
      </c>
      <c r="E152" s="15">
        <v>2.1739130434782601E-2</v>
      </c>
    </row>
    <row r="153" spans="1:5" x14ac:dyDescent="0.25">
      <c r="A153" s="179" t="s">
        <v>110</v>
      </c>
      <c r="B153" s="13" t="s">
        <v>14</v>
      </c>
      <c r="C153" s="14">
        <v>13</v>
      </c>
      <c r="D153" s="14">
        <v>17</v>
      </c>
      <c r="E153" s="15">
        <v>-0.23529411764705899</v>
      </c>
    </row>
    <row r="154" spans="1:5" x14ac:dyDescent="0.25">
      <c r="A154" s="180"/>
      <c r="B154" s="13" t="s">
        <v>18</v>
      </c>
      <c r="C154" s="14">
        <v>8</v>
      </c>
      <c r="D154" s="14">
        <v>13</v>
      </c>
      <c r="E154" s="15">
        <v>-0.38461538461538503</v>
      </c>
    </row>
    <row r="155" spans="1:5" x14ac:dyDescent="0.25">
      <c r="A155" s="12" t="s">
        <v>111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9" t="s">
        <v>113</v>
      </c>
      <c r="B159" s="13" t="s">
        <v>114</v>
      </c>
      <c r="C159" s="18"/>
      <c r="D159" s="18"/>
      <c r="E159" s="15">
        <v>0</v>
      </c>
    </row>
    <row r="160" spans="1:5" x14ac:dyDescent="0.25">
      <c r="A160" s="181"/>
      <c r="B160" s="13" t="s">
        <v>115</v>
      </c>
      <c r="C160" s="18"/>
      <c r="D160" s="18"/>
      <c r="E160" s="15">
        <v>0</v>
      </c>
    </row>
    <row r="161" spans="1:5" x14ac:dyDescent="0.25">
      <c r="A161" s="181"/>
      <c r="B161" s="13" t="s">
        <v>116</v>
      </c>
      <c r="C161" s="18"/>
      <c r="D161" s="18"/>
      <c r="E161" s="15">
        <v>0</v>
      </c>
    </row>
    <row r="162" spans="1:5" x14ac:dyDescent="0.25">
      <c r="A162" s="181"/>
      <c r="B162" s="13" t="s">
        <v>117</v>
      </c>
      <c r="C162" s="18"/>
      <c r="D162" s="18"/>
      <c r="E162" s="15">
        <v>0</v>
      </c>
    </row>
    <row r="163" spans="1:5" x14ac:dyDescent="0.25">
      <c r="A163" s="181"/>
      <c r="B163" s="13" t="s">
        <v>118</v>
      </c>
      <c r="C163" s="18"/>
      <c r="D163" s="18"/>
      <c r="E163" s="15">
        <v>0</v>
      </c>
    </row>
    <row r="164" spans="1:5" x14ac:dyDescent="0.25">
      <c r="A164" s="181"/>
      <c r="B164" s="13" t="s">
        <v>119</v>
      </c>
      <c r="C164" s="18"/>
      <c r="D164" s="18"/>
      <c r="E164" s="15">
        <v>0</v>
      </c>
    </row>
    <row r="165" spans="1:5" x14ac:dyDescent="0.25">
      <c r="A165" s="181"/>
      <c r="B165" s="13" t="s">
        <v>120</v>
      </c>
      <c r="C165" s="18"/>
      <c r="D165" s="18"/>
      <c r="E165" s="15">
        <v>0</v>
      </c>
    </row>
    <row r="166" spans="1:5" x14ac:dyDescent="0.25">
      <c r="A166" s="181"/>
      <c r="B166" s="13" t="s">
        <v>121</v>
      </c>
      <c r="C166" s="18"/>
      <c r="D166" s="18"/>
      <c r="E166" s="15">
        <v>0</v>
      </c>
    </row>
    <row r="167" spans="1:5" x14ac:dyDescent="0.25">
      <c r="A167" s="181"/>
      <c r="B167" s="13" t="s">
        <v>122</v>
      </c>
      <c r="C167" s="18"/>
      <c r="D167" s="18"/>
      <c r="E167" s="15">
        <v>0</v>
      </c>
    </row>
    <row r="168" spans="1:5" x14ac:dyDescent="0.25">
      <c r="A168" s="181"/>
      <c r="B168" s="13" t="s">
        <v>123</v>
      </c>
      <c r="C168" s="18"/>
      <c r="D168" s="18"/>
      <c r="E168" s="15">
        <v>0</v>
      </c>
    </row>
    <row r="169" spans="1:5" x14ac:dyDescent="0.25">
      <c r="A169" s="181"/>
      <c r="B169" s="13" t="s">
        <v>124</v>
      </c>
      <c r="C169" s="18"/>
      <c r="D169" s="18"/>
      <c r="E169" s="15">
        <v>0</v>
      </c>
    </row>
    <row r="170" spans="1:5" x14ac:dyDescent="0.25">
      <c r="A170" s="181"/>
      <c r="B170" s="13" t="s">
        <v>125</v>
      </c>
      <c r="C170" s="18"/>
      <c r="D170" s="18"/>
      <c r="E170" s="15">
        <v>0</v>
      </c>
    </row>
    <row r="171" spans="1:5" x14ac:dyDescent="0.25">
      <c r="A171" s="181"/>
      <c r="B171" s="13" t="s">
        <v>126</v>
      </c>
      <c r="C171" s="18"/>
      <c r="D171" s="18"/>
      <c r="E171" s="15">
        <v>0</v>
      </c>
    </row>
    <row r="172" spans="1:5" x14ac:dyDescent="0.25">
      <c r="A172" s="181"/>
      <c r="B172" s="13" t="s">
        <v>127</v>
      </c>
      <c r="C172" s="18"/>
      <c r="D172" s="18"/>
      <c r="E172" s="15">
        <v>0</v>
      </c>
    </row>
    <row r="173" spans="1:5" x14ac:dyDescent="0.25">
      <c r="A173" s="181"/>
      <c r="B173" s="13" t="s">
        <v>128</v>
      </c>
      <c r="C173" s="18"/>
      <c r="D173" s="18"/>
      <c r="E173" s="15">
        <v>0</v>
      </c>
    </row>
    <row r="174" spans="1:5" x14ac:dyDescent="0.25">
      <c r="A174" s="181"/>
      <c r="B174" s="13" t="s">
        <v>129</v>
      </c>
      <c r="C174" s="18"/>
      <c r="D174" s="18"/>
      <c r="E174" s="15">
        <v>0</v>
      </c>
    </row>
    <row r="175" spans="1:5" x14ac:dyDescent="0.25">
      <c r="A175" s="181"/>
      <c r="B175" s="13" t="s">
        <v>130</v>
      </c>
      <c r="C175" s="18"/>
      <c r="D175" s="18"/>
      <c r="E175" s="15">
        <v>0</v>
      </c>
    </row>
    <row r="176" spans="1:5" x14ac:dyDescent="0.25">
      <c r="A176" s="181"/>
      <c r="B176" s="13" t="s">
        <v>131</v>
      </c>
      <c r="C176" s="18"/>
      <c r="D176" s="18"/>
      <c r="E176" s="15">
        <v>0</v>
      </c>
    </row>
    <row r="177" spans="1:5" x14ac:dyDescent="0.25">
      <c r="A177" s="181"/>
      <c r="B177" s="13" t="s">
        <v>132</v>
      </c>
      <c r="C177" s="18"/>
      <c r="D177" s="18"/>
      <c r="E177" s="15">
        <v>0</v>
      </c>
    </row>
    <row r="178" spans="1:5" x14ac:dyDescent="0.25">
      <c r="A178" s="181"/>
      <c r="B178" s="13" t="s">
        <v>133</v>
      </c>
      <c r="C178" s="18"/>
      <c r="D178" s="18"/>
      <c r="E178" s="15">
        <v>0</v>
      </c>
    </row>
    <row r="179" spans="1:5" x14ac:dyDescent="0.25">
      <c r="A179" s="181"/>
      <c r="B179" s="13" t="s">
        <v>134</v>
      </c>
      <c r="C179" s="18"/>
      <c r="D179" s="18"/>
      <c r="E179" s="15">
        <v>0</v>
      </c>
    </row>
    <row r="180" spans="1:5" x14ac:dyDescent="0.25">
      <c r="A180" s="181"/>
      <c r="B180" s="13" t="s">
        <v>135</v>
      </c>
      <c r="C180" s="18"/>
      <c r="D180" s="18"/>
      <c r="E180" s="15">
        <v>0</v>
      </c>
    </row>
    <row r="181" spans="1:5" x14ac:dyDescent="0.25">
      <c r="A181" s="181"/>
      <c r="B181" s="13" t="s">
        <v>136</v>
      </c>
      <c r="C181" s="18"/>
      <c r="D181" s="18"/>
      <c r="E181" s="15">
        <v>0</v>
      </c>
    </row>
    <row r="182" spans="1:5" x14ac:dyDescent="0.25">
      <c r="A182" s="181"/>
      <c r="B182" s="13" t="s">
        <v>137</v>
      </c>
      <c r="C182" s="18"/>
      <c r="D182" s="18"/>
      <c r="E182" s="15">
        <v>0</v>
      </c>
    </row>
    <row r="183" spans="1:5" x14ac:dyDescent="0.25">
      <c r="A183" s="181"/>
      <c r="B183" s="13" t="s">
        <v>138</v>
      </c>
      <c r="C183" s="18"/>
      <c r="D183" s="18"/>
      <c r="E183" s="15">
        <v>0</v>
      </c>
    </row>
    <row r="184" spans="1:5" x14ac:dyDescent="0.25">
      <c r="A184" s="181"/>
      <c r="B184" s="13" t="s">
        <v>139</v>
      </c>
      <c r="C184" s="18"/>
      <c r="D184" s="18"/>
      <c r="E184" s="15">
        <v>0</v>
      </c>
    </row>
    <row r="185" spans="1:5" x14ac:dyDescent="0.25">
      <c r="A185" s="181"/>
      <c r="B185" s="13" t="s">
        <v>140</v>
      </c>
      <c r="C185" s="18"/>
      <c r="D185" s="18"/>
      <c r="E185" s="15">
        <v>0</v>
      </c>
    </row>
    <row r="186" spans="1:5" x14ac:dyDescent="0.25">
      <c r="A186" s="181"/>
      <c r="B186" s="13" t="s">
        <v>141</v>
      </c>
      <c r="C186" s="18"/>
      <c r="D186" s="18"/>
      <c r="E186" s="15">
        <v>0</v>
      </c>
    </row>
    <row r="187" spans="1:5" x14ac:dyDescent="0.25">
      <c r="A187" s="181"/>
      <c r="B187" s="13" t="s">
        <v>142</v>
      </c>
      <c r="C187" s="18"/>
      <c r="D187" s="18"/>
      <c r="E187" s="15">
        <v>0</v>
      </c>
    </row>
    <row r="188" spans="1:5" x14ac:dyDescent="0.25">
      <c r="A188" s="181"/>
      <c r="B188" s="13" t="s">
        <v>143</v>
      </c>
      <c r="C188" s="18"/>
      <c r="D188" s="18"/>
      <c r="E188" s="15">
        <v>0</v>
      </c>
    </row>
    <row r="189" spans="1:5" x14ac:dyDescent="0.25">
      <c r="A189" s="181"/>
      <c r="B189" s="13" t="s">
        <v>144</v>
      </c>
      <c r="C189" s="18"/>
      <c r="D189" s="18"/>
      <c r="E189" s="15">
        <v>0</v>
      </c>
    </row>
    <row r="190" spans="1:5" x14ac:dyDescent="0.25">
      <c r="A190" s="181"/>
      <c r="B190" s="13" t="s">
        <v>145</v>
      </c>
      <c r="C190" s="18"/>
      <c r="D190" s="18"/>
      <c r="E190" s="15">
        <v>0</v>
      </c>
    </row>
    <row r="191" spans="1:5" x14ac:dyDescent="0.25">
      <c r="A191" s="181"/>
      <c r="B191" s="13" t="s">
        <v>146</v>
      </c>
      <c r="C191" s="18"/>
      <c r="D191" s="18"/>
      <c r="E191" s="15">
        <v>0</v>
      </c>
    </row>
    <row r="192" spans="1:5" x14ac:dyDescent="0.25">
      <c r="A192" s="181"/>
      <c r="B192" s="13" t="s">
        <v>147</v>
      </c>
      <c r="C192" s="18"/>
      <c r="D192" s="18"/>
      <c r="E192" s="15">
        <v>0</v>
      </c>
    </row>
    <row r="193" spans="1:5" x14ac:dyDescent="0.25">
      <c r="A193" s="181"/>
      <c r="B193" s="13" t="s">
        <v>148</v>
      </c>
      <c r="C193" s="18"/>
      <c r="D193" s="18"/>
      <c r="E193" s="15">
        <v>0</v>
      </c>
    </row>
    <row r="194" spans="1:5" x14ac:dyDescent="0.25">
      <c r="A194" s="181"/>
      <c r="B194" s="13" t="s">
        <v>149</v>
      </c>
      <c r="C194" s="18"/>
      <c r="D194" s="18"/>
      <c r="E194" s="15">
        <v>0</v>
      </c>
    </row>
    <row r="195" spans="1:5" x14ac:dyDescent="0.25">
      <c r="A195" s="181"/>
      <c r="B195" s="13" t="s">
        <v>150</v>
      </c>
      <c r="C195" s="18"/>
      <c r="D195" s="18"/>
      <c r="E195" s="15">
        <v>0</v>
      </c>
    </row>
    <row r="196" spans="1:5" x14ac:dyDescent="0.25">
      <c r="A196" s="181"/>
      <c r="B196" s="13" t="s">
        <v>151</v>
      </c>
      <c r="C196" s="18"/>
      <c r="D196" s="18"/>
      <c r="E196" s="15">
        <v>0</v>
      </c>
    </row>
    <row r="197" spans="1:5" x14ac:dyDescent="0.25">
      <c r="A197" s="181"/>
      <c r="B197" s="13" t="s">
        <v>152</v>
      </c>
      <c r="C197" s="18"/>
      <c r="D197" s="18"/>
      <c r="E197" s="15">
        <v>0</v>
      </c>
    </row>
    <row r="198" spans="1:5" x14ac:dyDescent="0.25">
      <c r="A198" s="181"/>
      <c r="B198" s="13" t="s">
        <v>153</v>
      </c>
      <c r="C198" s="18"/>
      <c r="D198" s="18"/>
      <c r="E198" s="15">
        <v>0</v>
      </c>
    </row>
    <row r="199" spans="1:5" x14ac:dyDescent="0.25">
      <c r="A199" s="181"/>
      <c r="B199" s="13" t="s">
        <v>154</v>
      </c>
      <c r="C199" s="18"/>
      <c r="D199" s="18"/>
      <c r="E199" s="15">
        <v>0</v>
      </c>
    </row>
    <row r="200" spans="1:5" x14ac:dyDescent="0.25">
      <c r="A200" s="180"/>
      <c r="B200" s="13" t="s">
        <v>155</v>
      </c>
      <c r="C200" s="18"/>
      <c r="D200" s="18"/>
      <c r="E200" s="15">
        <v>0</v>
      </c>
    </row>
    <row r="201" spans="1:5" x14ac:dyDescent="0.25">
      <c r="A201" s="179" t="s">
        <v>156</v>
      </c>
      <c r="B201" s="13" t="s">
        <v>157</v>
      </c>
      <c r="C201" s="18"/>
      <c r="D201" s="18"/>
      <c r="E201" s="15">
        <v>0</v>
      </c>
    </row>
    <row r="202" spans="1:5" x14ac:dyDescent="0.25">
      <c r="A202" s="181"/>
      <c r="B202" s="13" t="s">
        <v>115</v>
      </c>
      <c r="C202" s="18"/>
      <c r="D202" s="18"/>
      <c r="E202" s="15">
        <v>0</v>
      </c>
    </row>
    <row r="203" spans="1:5" x14ac:dyDescent="0.25">
      <c r="A203" s="181"/>
      <c r="B203" s="13" t="s">
        <v>158</v>
      </c>
      <c r="C203" s="18"/>
      <c r="D203" s="18"/>
      <c r="E203" s="15">
        <v>0</v>
      </c>
    </row>
    <row r="204" spans="1:5" x14ac:dyDescent="0.25">
      <c r="A204" s="181"/>
      <c r="B204" s="13" t="s">
        <v>117</v>
      </c>
      <c r="C204" s="18"/>
      <c r="D204" s="18"/>
      <c r="E204" s="15">
        <v>0</v>
      </c>
    </row>
    <row r="205" spans="1:5" x14ac:dyDescent="0.25">
      <c r="A205" s="181"/>
      <c r="B205" s="13" t="s">
        <v>118</v>
      </c>
      <c r="C205" s="18"/>
      <c r="D205" s="18"/>
      <c r="E205" s="15">
        <v>0</v>
      </c>
    </row>
    <row r="206" spans="1:5" x14ac:dyDescent="0.25">
      <c r="A206" s="181"/>
      <c r="B206" s="13" t="s">
        <v>119</v>
      </c>
      <c r="C206" s="18"/>
      <c r="D206" s="18"/>
      <c r="E206" s="15">
        <v>0</v>
      </c>
    </row>
    <row r="207" spans="1:5" x14ac:dyDescent="0.25">
      <c r="A207" s="181"/>
      <c r="B207" s="13" t="s">
        <v>120</v>
      </c>
      <c r="C207" s="18"/>
      <c r="D207" s="18"/>
      <c r="E207" s="15">
        <v>0</v>
      </c>
    </row>
    <row r="208" spans="1:5" x14ac:dyDescent="0.25">
      <c r="A208" s="181"/>
      <c r="B208" s="13" t="s">
        <v>159</v>
      </c>
      <c r="C208" s="18"/>
      <c r="D208" s="18"/>
      <c r="E208" s="15">
        <v>0</v>
      </c>
    </row>
    <row r="209" spans="1:5" x14ac:dyDescent="0.25">
      <c r="A209" s="181"/>
      <c r="B209" s="13" t="s">
        <v>122</v>
      </c>
      <c r="C209" s="18"/>
      <c r="D209" s="18"/>
      <c r="E209" s="15">
        <v>0</v>
      </c>
    </row>
    <row r="210" spans="1:5" x14ac:dyDescent="0.25">
      <c r="A210" s="181"/>
      <c r="B210" s="13" t="s">
        <v>160</v>
      </c>
      <c r="C210" s="18"/>
      <c r="D210" s="18"/>
      <c r="E210" s="15">
        <v>0</v>
      </c>
    </row>
    <row r="211" spans="1:5" x14ac:dyDescent="0.25">
      <c r="A211" s="181"/>
      <c r="B211" s="13" t="s">
        <v>124</v>
      </c>
      <c r="C211" s="18"/>
      <c r="D211" s="18"/>
      <c r="E211" s="15">
        <v>0</v>
      </c>
    </row>
    <row r="212" spans="1:5" x14ac:dyDescent="0.25">
      <c r="A212" s="181"/>
      <c r="B212" s="13" t="s">
        <v>125</v>
      </c>
      <c r="C212" s="18"/>
      <c r="D212" s="18"/>
      <c r="E212" s="15">
        <v>0</v>
      </c>
    </row>
    <row r="213" spans="1:5" x14ac:dyDescent="0.25">
      <c r="A213" s="181"/>
      <c r="B213" s="13" t="s">
        <v>126</v>
      </c>
      <c r="C213" s="18"/>
      <c r="D213" s="18"/>
      <c r="E213" s="15">
        <v>0</v>
      </c>
    </row>
    <row r="214" spans="1:5" x14ac:dyDescent="0.25">
      <c r="A214" s="181"/>
      <c r="B214" s="13" t="s">
        <v>127</v>
      </c>
      <c r="C214" s="18"/>
      <c r="D214" s="18"/>
      <c r="E214" s="15">
        <v>0</v>
      </c>
    </row>
    <row r="215" spans="1:5" x14ac:dyDescent="0.25">
      <c r="A215" s="181"/>
      <c r="B215" s="13" t="s">
        <v>128</v>
      </c>
      <c r="C215" s="18"/>
      <c r="D215" s="18"/>
      <c r="E215" s="15">
        <v>0</v>
      </c>
    </row>
    <row r="216" spans="1:5" x14ac:dyDescent="0.25">
      <c r="A216" s="181"/>
      <c r="B216" s="13" t="s">
        <v>129</v>
      </c>
      <c r="C216" s="18"/>
      <c r="D216" s="18"/>
      <c r="E216" s="15">
        <v>0</v>
      </c>
    </row>
    <row r="217" spans="1:5" x14ac:dyDescent="0.25">
      <c r="A217" s="181"/>
      <c r="B217" s="13" t="s">
        <v>130</v>
      </c>
      <c r="C217" s="18"/>
      <c r="D217" s="18"/>
      <c r="E217" s="15">
        <v>0</v>
      </c>
    </row>
    <row r="218" spans="1:5" x14ac:dyDescent="0.25">
      <c r="A218" s="181"/>
      <c r="B218" s="13" t="s">
        <v>131</v>
      </c>
      <c r="C218" s="18"/>
      <c r="D218" s="18"/>
      <c r="E218" s="15">
        <v>0</v>
      </c>
    </row>
    <row r="219" spans="1:5" x14ac:dyDescent="0.25">
      <c r="A219" s="181"/>
      <c r="B219" s="13" t="s">
        <v>132</v>
      </c>
      <c r="C219" s="18"/>
      <c r="D219" s="18"/>
      <c r="E219" s="15">
        <v>0</v>
      </c>
    </row>
    <row r="220" spans="1:5" x14ac:dyDescent="0.25">
      <c r="A220" s="181"/>
      <c r="B220" s="13" t="s">
        <v>133</v>
      </c>
      <c r="C220" s="18"/>
      <c r="D220" s="18"/>
      <c r="E220" s="15">
        <v>0</v>
      </c>
    </row>
    <row r="221" spans="1:5" x14ac:dyDescent="0.25">
      <c r="A221" s="181"/>
      <c r="B221" s="13" t="s">
        <v>134</v>
      </c>
      <c r="C221" s="18"/>
      <c r="D221" s="18"/>
      <c r="E221" s="15">
        <v>0</v>
      </c>
    </row>
    <row r="222" spans="1:5" x14ac:dyDescent="0.25">
      <c r="A222" s="181"/>
      <c r="B222" s="13" t="s">
        <v>161</v>
      </c>
      <c r="C222" s="18"/>
      <c r="D222" s="18"/>
      <c r="E222" s="15">
        <v>0</v>
      </c>
    </row>
    <row r="223" spans="1:5" x14ac:dyDescent="0.25">
      <c r="A223" s="181"/>
      <c r="B223" s="13" t="s">
        <v>136</v>
      </c>
      <c r="C223" s="18"/>
      <c r="D223" s="18"/>
      <c r="E223" s="15">
        <v>0</v>
      </c>
    </row>
    <row r="224" spans="1:5" x14ac:dyDescent="0.25">
      <c r="A224" s="181"/>
      <c r="B224" s="13" t="s">
        <v>137</v>
      </c>
      <c r="C224" s="18"/>
      <c r="D224" s="18"/>
      <c r="E224" s="15">
        <v>0</v>
      </c>
    </row>
    <row r="225" spans="1:5" x14ac:dyDescent="0.25">
      <c r="A225" s="181"/>
      <c r="B225" s="13" t="s">
        <v>138</v>
      </c>
      <c r="C225" s="18"/>
      <c r="D225" s="18"/>
      <c r="E225" s="15">
        <v>0</v>
      </c>
    </row>
    <row r="226" spans="1:5" x14ac:dyDescent="0.25">
      <c r="A226" s="181"/>
      <c r="B226" s="13" t="s">
        <v>139</v>
      </c>
      <c r="C226" s="18"/>
      <c r="D226" s="18"/>
      <c r="E226" s="15">
        <v>0</v>
      </c>
    </row>
    <row r="227" spans="1:5" x14ac:dyDescent="0.25">
      <c r="A227" s="181"/>
      <c r="B227" s="13" t="s">
        <v>162</v>
      </c>
      <c r="C227" s="18"/>
      <c r="D227" s="18"/>
      <c r="E227" s="15">
        <v>0</v>
      </c>
    </row>
    <row r="228" spans="1:5" x14ac:dyDescent="0.25">
      <c r="A228" s="181"/>
      <c r="B228" s="13" t="s">
        <v>141</v>
      </c>
      <c r="C228" s="18"/>
      <c r="D228" s="18"/>
      <c r="E228" s="15">
        <v>0</v>
      </c>
    </row>
    <row r="229" spans="1:5" x14ac:dyDescent="0.25">
      <c r="A229" s="181"/>
      <c r="B229" s="13" t="s">
        <v>142</v>
      </c>
      <c r="C229" s="18"/>
      <c r="D229" s="18"/>
      <c r="E229" s="15">
        <v>0</v>
      </c>
    </row>
    <row r="230" spans="1:5" x14ac:dyDescent="0.25">
      <c r="A230" s="181"/>
      <c r="B230" s="13" t="s">
        <v>143</v>
      </c>
      <c r="C230" s="18"/>
      <c r="D230" s="18"/>
      <c r="E230" s="15">
        <v>0</v>
      </c>
    </row>
    <row r="231" spans="1:5" x14ac:dyDescent="0.25">
      <c r="A231" s="181"/>
      <c r="B231" s="13" t="s">
        <v>144</v>
      </c>
      <c r="C231" s="18"/>
      <c r="D231" s="18"/>
      <c r="E231" s="15">
        <v>0</v>
      </c>
    </row>
    <row r="232" spans="1:5" x14ac:dyDescent="0.25">
      <c r="A232" s="181"/>
      <c r="B232" s="13" t="s">
        <v>145</v>
      </c>
      <c r="C232" s="18"/>
      <c r="D232" s="18"/>
      <c r="E232" s="15">
        <v>0</v>
      </c>
    </row>
    <row r="233" spans="1:5" x14ac:dyDescent="0.25">
      <c r="A233" s="181"/>
      <c r="B233" s="13" t="s">
        <v>146</v>
      </c>
      <c r="C233" s="18"/>
      <c r="D233" s="18"/>
      <c r="E233" s="15">
        <v>0</v>
      </c>
    </row>
    <row r="234" spans="1:5" x14ac:dyDescent="0.25">
      <c r="A234" s="181"/>
      <c r="B234" s="13" t="s">
        <v>147</v>
      </c>
      <c r="C234" s="18"/>
      <c r="D234" s="18"/>
      <c r="E234" s="15">
        <v>0</v>
      </c>
    </row>
    <row r="235" spans="1:5" x14ac:dyDescent="0.25">
      <c r="A235" s="181"/>
      <c r="B235" s="13" t="s">
        <v>148</v>
      </c>
      <c r="C235" s="18"/>
      <c r="D235" s="18"/>
      <c r="E235" s="15">
        <v>0</v>
      </c>
    </row>
    <row r="236" spans="1:5" x14ac:dyDescent="0.25">
      <c r="A236" s="181"/>
      <c r="B236" s="13" t="s">
        <v>149</v>
      </c>
      <c r="C236" s="18"/>
      <c r="D236" s="18"/>
      <c r="E236" s="15">
        <v>0</v>
      </c>
    </row>
    <row r="237" spans="1:5" x14ac:dyDescent="0.25">
      <c r="A237" s="181"/>
      <c r="B237" s="13" t="s">
        <v>150</v>
      </c>
      <c r="C237" s="18"/>
      <c r="D237" s="18"/>
      <c r="E237" s="15">
        <v>0</v>
      </c>
    </row>
    <row r="238" spans="1:5" x14ac:dyDescent="0.25">
      <c r="A238" s="181"/>
      <c r="B238" s="13" t="s">
        <v>151</v>
      </c>
      <c r="C238" s="18"/>
      <c r="D238" s="18"/>
      <c r="E238" s="15">
        <v>0</v>
      </c>
    </row>
    <row r="239" spans="1:5" x14ac:dyDescent="0.25">
      <c r="A239" s="181"/>
      <c r="B239" s="13" t="s">
        <v>152</v>
      </c>
      <c r="C239" s="18"/>
      <c r="D239" s="18"/>
      <c r="E239" s="15">
        <v>0</v>
      </c>
    </row>
    <row r="240" spans="1:5" x14ac:dyDescent="0.25">
      <c r="A240" s="181"/>
      <c r="B240" s="13" t="s">
        <v>153</v>
      </c>
      <c r="C240" s="18"/>
      <c r="D240" s="18"/>
      <c r="E240" s="15">
        <v>0</v>
      </c>
    </row>
    <row r="241" spans="1:5" x14ac:dyDescent="0.25">
      <c r="A241" s="181"/>
      <c r="B241" s="13" t="s">
        <v>154</v>
      </c>
      <c r="C241" s="18"/>
      <c r="D241" s="18"/>
      <c r="E241" s="15">
        <v>0</v>
      </c>
    </row>
    <row r="242" spans="1:5" x14ac:dyDescent="0.25">
      <c r="A242" s="180"/>
      <c r="B242" s="13" t="s">
        <v>155</v>
      </c>
      <c r="C242" s="18"/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770</v>
      </c>
      <c r="D246" s="14">
        <v>806</v>
      </c>
      <c r="E246" s="15">
        <v>-4.4665012406947903E-2</v>
      </c>
    </row>
    <row r="247" spans="1:5" x14ac:dyDescent="0.25">
      <c r="A247" s="12" t="s">
        <v>165</v>
      </c>
      <c r="B247" s="17"/>
      <c r="C247" s="14">
        <v>64</v>
      </c>
      <c r="D247" s="14">
        <v>223</v>
      </c>
      <c r="E247" s="15">
        <v>-0.71300448430493302</v>
      </c>
    </row>
    <row r="248" spans="1:5" x14ac:dyDescent="0.25">
      <c r="A248" s="12" t="s">
        <v>166</v>
      </c>
      <c r="B248" s="17"/>
      <c r="C248" s="14">
        <v>301</v>
      </c>
      <c r="D248" s="14">
        <v>343</v>
      </c>
      <c r="E248" s="15">
        <v>-0.122448979591837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51</v>
      </c>
      <c r="D252" s="14">
        <v>97</v>
      </c>
      <c r="E252" s="15">
        <v>-0.47422680412371099</v>
      </c>
    </row>
    <row r="253" spans="1:5" x14ac:dyDescent="0.25">
      <c r="A253" s="179" t="s">
        <v>169</v>
      </c>
      <c r="B253" s="13" t="s">
        <v>170</v>
      </c>
      <c r="C253" s="14">
        <v>22</v>
      </c>
      <c r="D253" s="14">
        <v>9</v>
      </c>
      <c r="E253" s="15">
        <v>1.44444444444444</v>
      </c>
    </row>
    <row r="254" spans="1:5" x14ac:dyDescent="0.25">
      <c r="A254" s="181"/>
      <c r="B254" s="13" t="s">
        <v>171</v>
      </c>
      <c r="C254" s="18"/>
      <c r="D254" s="18"/>
      <c r="E254" s="15">
        <v>0</v>
      </c>
    </row>
    <row r="255" spans="1:5" x14ac:dyDescent="0.25">
      <c r="A255" s="180"/>
      <c r="B255" s="13" t="s">
        <v>172</v>
      </c>
      <c r="C255" s="18"/>
      <c r="D255" s="18"/>
      <c r="E255" s="15">
        <v>0</v>
      </c>
    </row>
    <row r="256" spans="1:5" x14ac:dyDescent="0.25">
      <c r="A256" s="12" t="s">
        <v>173</v>
      </c>
      <c r="B256" s="17"/>
      <c r="C256" s="18"/>
      <c r="D256" s="18"/>
      <c r="E256" s="15">
        <v>0</v>
      </c>
    </row>
    <row r="257" spans="1:5" x14ac:dyDescent="0.25">
      <c r="A257" s="12" t="s">
        <v>174</v>
      </c>
      <c r="B257" s="17"/>
      <c r="C257" s="14">
        <v>42</v>
      </c>
      <c r="D257" s="14">
        <v>16</v>
      </c>
      <c r="E257" s="15">
        <v>1.625</v>
      </c>
    </row>
    <row r="258" spans="1:5" x14ac:dyDescent="0.25">
      <c r="A258" s="12" t="s">
        <v>106</v>
      </c>
      <c r="B258" s="17"/>
      <c r="C258" s="14">
        <v>167</v>
      </c>
      <c r="D258" s="14">
        <v>115</v>
      </c>
      <c r="E258" s="15">
        <v>0.45217391304347798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24</v>
      </c>
      <c r="D262" s="14">
        <v>14</v>
      </c>
      <c r="E262" s="15">
        <v>0.71428571428571397</v>
      </c>
    </row>
    <row r="263" spans="1:5" x14ac:dyDescent="0.25">
      <c r="A263" s="179" t="s">
        <v>64</v>
      </c>
      <c r="B263" s="13" t="s">
        <v>177</v>
      </c>
      <c r="C263" s="14">
        <v>17</v>
      </c>
      <c r="D263" s="14">
        <v>46</v>
      </c>
      <c r="E263" s="15">
        <v>-0.63043478260869601</v>
      </c>
    </row>
    <row r="264" spans="1:5" x14ac:dyDescent="0.25">
      <c r="A264" s="180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0</v>
      </c>
      <c r="D266" s="14">
        <v>1</v>
      </c>
      <c r="E266" s="15">
        <v>-1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9" t="s">
        <v>182</v>
      </c>
      <c r="B271" s="13" t="s">
        <v>183</v>
      </c>
      <c r="C271" s="14">
        <v>0</v>
      </c>
      <c r="D271" s="18"/>
      <c r="E271" s="15">
        <v>0</v>
      </c>
    </row>
    <row r="272" spans="1:5" x14ac:dyDescent="0.25">
      <c r="A272" s="180"/>
      <c r="B272" s="13" t="s">
        <v>184</v>
      </c>
      <c r="C272" s="14">
        <v>12</v>
      </c>
      <c r="D272" s="18"/>
      <c r="E272" s="15">
        <v>0</v>
      </c>
    </row>
    <row r="273" spans="1:5" x14ac:dyDescent="0.25">
      <c r="A273" s="12" t="s">
        <v>185</v>
      </c>
      <c r="B273" s="17"/>
      <c r="C273" s="14">
        <v>32</v>
      </c>
      <c r="D273" s="18"/>
      <c r="E273" s="15">
        <v>0</v>
      </c>
    </row>
    <row r="274" spans="1:5" x14ac:dyDescent="0.25">
      <c r="A274" s="12" t="s">
        <v>186</v>
      </c>
      <c r="B274" s="17"/>
      <c r="C274" s="18"/>
      <c r="D274" s="18"/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8"/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8"/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6" t="s">
        <v>193</v>
      </c>
      <c r="B283" s="13" t="s">
        <v>194</v>
      </c>
      <c r="C283" s="14">
        <v>0</v>
      </c>
      <c r="D283" s="14">
        <v>0</v>
      </c>
      <c r="E283" s="23">
        <v>0</v>
      </c>
    </row>
    <row r="284" spans="1:5" x14ac:dyDescent="0.25">
      <c r="A284" s="187"/>
      <c r="B284" s="13" t="s">
        <v>195</v>
      </c>
      <c r="C284" s="14">
        <v>213</v>
      </c>
      <c r="D284" s="14">
        <v>223</v>
      </c>
      <c r="E284" s="23">
        <v>0</v>
      </c>
    </row>
    <row r="285" spans="1:5" x14ac:dyDescent="0.25">
      <c r="A285" s="188"/>
      <c r="B285" s="13" t="s">
        <v>196</v>
      </c>
      <c r="C285" s="14">
        <v>4</v>
      </c>
      <c r="D285" s="14">
        <v>2</v>
      </c>
      <c r="E285" s="23">
        <v>0</v>
      </c>
    </row>
    <row r="286" spans="1:5" x14ac:dyDescent="0.25">
      <c r="A286" s="186" t="s">
        <v>197</v>
      </c>
      <c r="B286" s="13" t="s">
        <v>198</v>
      </c>
      <c r="C286" s="14">
        <v>0</v>
      </c>
      <c r="D286" s="14">
        <v>0</v>
      </c>
      <c r="E286" s="23">
        <v>0</v>
      </c>
    </row>
    <row r="287" spans="1:5" x14ac:dyDescent="0.25">
      <c r="A287" s="187"/>
      <c r="B287" s="13" t="s">
        <v>199</v>
      </c>
      <c r="C287" s="14">
        <v>5</v>
      </c>
      <c r="D287" s="14">
        <v>5</v>
      </c>
      <c r="E287" s="23">
        <v>0</v>
      </c>
    </row>
    <row r="288" spans="1:5" x14ac:dyDescent="0.25">
      <c r="A288" s="188"/>
      <c r="B288" s="13" t="s">
        <v>200</v>
      </c>
      <c r="C288" s="14">
        <v>0</v>
      </c>
      <c r="D288" s="14">
        <v>0</v>
      </c>
      <c r="E288" s="23">
        <v>0</v>
      </c>
    </row>
    <row r="289" spans="1:5" x14ac:dyDescent="0.25">
      <c r="A289" s="22" t="s">
        <v>201</v>
      </c>
      <c r="B289" s="13" t="s">
        <v>202</v>
      </c>
      <c r="C289" s="14">
        <v>22</v>
      </c>
      <c r="D289" s="14">
        <v>44</v>
      </c>
      <c r="E289" s="23">
        <v>19</v>
      </c>
    </row>
    <row r="290" spans="1:5" x14ac:dyDescent="0.25">
      <c r="A290" s="186" t="s">
        <v>203</v>
      </c>
      <c r="B290" s="13" t="s">
        <v>204</v>
      </c>
      <c r="C290" s="14">
        <v>2</v>
      </c>
      <c r="D290" s="14">
        <v>6</v>
      </c>
      <c r="E290" s="23">
        <v>2</v>
      </c>
    </row>
    <row r="291" spans="1:5" x14ac:dyDescent="0.25">
      <c r="A291" s="187"/>
      <c r="B291" s="13" t="s">
        <v>205</v>
      </c>
      <c r="C291" s="14">
        <v>0</v>
      </c>
      <c r="D291" s="14">
        <v>0</v>
      </c>
      <c r="E291" s="23">
        <v>0</v>
      </c>
    </row>
    <row r="292" spans="1:5" x14ac:dyDescent="0.25">
      <c r="A292" s="188"/>
      <c r="B292" s="13" t="s">
        <v>206</v>
      </c>
      <c r="C292" s="14">
        <v>0</v>
      </c>
      <c r="D292" s="14">
        <v>0</v>
      </c>
      <c r="E292" s="23">
        <v>0</v>
      </c>
    </row>
    <row r="293" spans="1:5" x14ac:dyDescent="0.25">
      <c r="A293" s="22" t="s">
        <v>207</v>
      </c>
      <c r="B293" s="13" t="s">
        <v>208</v>
      </c>
      <c r="C293" s="14">
        <v>0</v>
      </c>
      <c r="D293" s="14">
        <v>0</v>
      </c>
      <c r="E293" s="23">
        <v>0</v>
      </c>
    </row>
    <row r="294" spans="1:5" x14ac:dyDescent="0.25">
      <c r="A294" s="186" t="s">
        <v>209</v>
      </c>
      <c r="B294" s="13" t="s">
        <v>200</v>
      </c>
      <c r="C294" s="14">
        <v>0</v>
      </c>
      <c r="D294" s="14">
        <v>0</v>
      </c>
      <c r="E294" s="23">
        <v>2</v>
      </c>
    </row>
    <row r="295" spans="1:5" x14ac:dyDescent="0.25">
      <c r="A295" s="187"/>
      <c r="B295" s="13" t="s">
        <v>210</v>
      </c>
      <c r="C295" s="14">
        <v>12</v>
      </c>
      <c r="D295" s="14">
        <v>18</v>
      </c>
      <c r="E295" s="23">
        <v>9</v>
      </c>
    </row>
    <row r="296" spans="1:5" x14ac:dyDescent="0.25">
      <c r="A296" s="188"/>
      <c r="B296" s="13" t="s">
        <v>211</v>
      </c>
      <c r="C296" s="14">
        <v>0</v>
      </c>
      <c r="D296" s="14">
        <v>0</v>
      </c>
      <c r="E296" s="23">
        <v>0</v>
      </c>
    </row>
    <row r="297" spans="1:5" x14ac:dyDescent="0.25">
      <c r="A297" s="186" t="s">
        <v>212</v>
      </c>
      <c r="B297" s="13" t="s">
        <v>213</v>
      </c>
      <c r="C297" s="14">
        <v>1</v>
      </c>
      <c r="D297" s="14">
        <v>0</v>
      </c>
      <c r="E297" s="23">
        <v>0</v>
      </c>
    </row>
    <row r="298" spans="1:5" x14ac:dyDescent="0.25">
      <c r="A298" s="187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25">
      <c r="A299" s="187"/>
      <c r="B299" s="13" t="s">
        <v>215</v>
      </c>
      <c r="C299" s="14">
        <v>159</v>
      </c>
      <c r="D299" s="14">
        <v>255</v>
      </c>
      <c r="E299" s="23">
        <v>103</v>
      </c>
    </row>
    <row r="300" spans="1:5" x14ac:dyDescent="0.25">
      <c r="A300" s="187"/>
      <c r="B300" s="13" t="s">
        <v>216</v>
      </c>
      <c r="C300" s="14">
        <v>220</v>
      </c>
      <c r="D300" s="14">
        <v>232</v>
      </c>
      <c r="E300" s="23">
        <v>0</v>
      </c>
    </row>
    <row r="301" spans="1:5" x14ac:dyDescent="0.25">
      <c r="A301" s="187"/>
      <c r="B301" s="13" t="s">
        <v>217</v>
      </c>
      <c r="C301" s="14">
        <v>13</v>
      </c>
      <c r="D301" s="14">
        <v>13</v>
      </c>
      <c r="E301" s="23">
        <v>4</v>
      </c>
    </row>
    <row r="302" spans="1:5" x14ac:dyDescent="0.25">
      <c r="A302" s="187"/>
      <c r="B302" s="13" t="s">
        <v>218</v>
      </c>
      <c r="C302" s="14">
        <v>157</v>
      </c>
      <c r="D302" s="14">
        <v>281</v>
      </c>
      <c r="E302" s="23">
        <v>143</v>
      </c>
    </row>
    <row r="303" spans="1:5" x14ac:dyDescent="0.25">
      <c r="A303" s="187"/>
      <c r="B303" s="13" t="s">
        <v>219</v>
      </c>
      <c r="C303" s="14">
        <v>59</v>
      </c>
      <c r="D303" s="14">
        <v>59</v>
      </c>
      <c r="E303" s="23">
        <v>0</v>
      </c>
    </row>
    <row r="304" spans="1:5" x14ac:dyDescent="0.25">
      <c r="A304" s="187"/>
      <c r="B304" s="13" t="s">
        <v>220</v>
      </c>
      <c r="C304" s="14">
        <v>0</v>
      </c>
      <c r="D304" s="14">
        <v>0</v>
      </c>
      <c r="E304" s="23">
        <v>0</v>
      </c>
    </row>
    <row r="305" spans="1:5" x14ac:dyDescent="0.25">
      <c r="A305" s="187"/>
      <c r="B305" s="13" t="s">
        <v>221</v>
      </c>
      <c r="C305" s="14">
        <v>138</v>
      </c>
      <c r="D305" s="14">
        <v>6</v>
      </c>
      <c r="E305" s="23">
        <v>81</v>
      </c>
    </row>
    <row r="306" spans="1:5" x14ac:dyDescent="0.25">
      <c r="A306" s="187"/>
      <c r="B306" s="13" t="s">
        <v>222</v>
      </c>
      <c r="C306" s="14">
        <v>1</v>
      </c>
      <c r="D306" s="14">
        <v>1</v>
      </c>
      <c r="E306" s="23">
        <v>0</v>
      </c>
    </row>
    <row r="307" spans="1:5" x14ac:dyDescent="0.25">
      <c r="A307" s="187"/>
      <c r="B307" s="13" t="s">
        <v>223</v>
      </c>
      <c r="C307" s="14">
        <v>1</v>
      </c>
      <c r="D307" s="14">
        <v>2</v>
      </c>
      <c r="E307" s="23">
        <v>0</v>
      </c>
    </row>
    <row r="308" spans="1:5" x14ac:dyDescent="0.25">
      <c r="A308" s="187"/>
      <c r="B308" s="13" t="s">
        <v>224</v>
      </c>
      <c r="C308" s="14">
        <v>136</v>
      </c>
      <c r="D308" s="14">
        <v>207</v>
      </c>
      <c r="E308" s="23">
        <v>109</v>
      </c>
    </row>
    <row r="309" spans="1:5" x14ac:dyDescent="0.25">
      <c r="A309" s="187"/>
      <c r="B309" s="13" t="s">
        <v>225</v>
      </c>
      <c r="C309" s="14">
        <v>173</v>
      </c>
      <c r="D309" s="14">
        <v>161</v>
      </c>
      <c r="E309" s="23">
        <v>0</v>
      </c>
    </row>
    <row r="310" spans="1:5" x14ac:dyDescent="0.25">
      <c r="A310" s="187"/>
      <c r="B310" s="13" t="s">
        <v>226</v>
      </c>
      <c r="C310" s="14">
        <v>0</v>
      </c>
      <c r="D310" s="14">
        <v>2</v>
      </c>
      <c r="E310" s="23">
        <v>2</v>
      </c>
    </row>
    <row r="311" spans="1:5" x14ac:dyDescent="0.25">
      <c r="A311" s="188"/>
      <c r="B311" s="13" t="s">
        <v>227</v>
      </c>
      <c r="C311" s="14">
        <v>5</v>
      </c>
      <c r="D311" s="14">
        <v>6</v>
      </c>
      <c r="E311" s="23">
        <v>0</v>
      </c>
    </row>
    <row r="312" spans="1:5" x14ac:dyDescent="0.25">
      <c r="A312" s="186" t="s">
        <v>228</v>
      </c>
      <c r="B312" s="13" t="s">
        <v>229</v>
      </c>
      <c r="C312" s="14">
        <v>0</v>
      </c>
      <c r="D312" s="14">
        <v>1</v>
      </c>
      <c r="E312" s="23">
        <v>0</v>
      </c>
    </row>
    <row r="313" spans="1:5" x14ac:dyDescent="0.25">
      <c r="A313" s="187"/>
      <c r="B313" s="13" t="s">
        <v>230</v>
      </c>
      <c r="C313" s="14">
        <v>0</v>
      </c>
      <c r="D313" s="14">
        <v>1</v>
      </c>
      <c r="E313" s="23">
        <v>0</v>
      </c>
    </row>
    <row r="314" spans="1:5" x14ac:dyDescent="0.25">
      <c r="A314" s="187"/>
      <c r="B314" s="13" t="s">
        <v>231</v>
      </c>
      <c r="C314" s="14">
        <v>0</v>
      </c>
      <c r="D314" s="14">
        <v>0</v>
      </c>
      <c r="E314" s="23">
        <v>0</v>
      </c>
    </row>
    <row r="315" spans="1:5" x14ac:dyDescent="0.25">
      <c r="A315" s="187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25">
      <c r="A316" s="187"/>
      <c r="B316" s="13" t="s">
        <v>233</v>
      </c>
      <c r="C316" s="14">
        <v>18</v>
      </c>
      <c r="D316" s="14">
        <v>10</v>
      </c>
      <c r="E316" s="23">
        <v>0</v>
      </c>
    </row>
    <row r="317" spans="1:5" x14ac:dyDescent="0.25">
      <c r="A317" s="187"/>
      <c r="B317" s="13" t="s">
        <v>234</v>
      </c>
      <c r="C317" s="14">
        <v>0</v>
      </c>
      <c r="D317" s="14">
        <v>0</v>
      </c>
      <c r="E317" s="23">
        <v>0</v>
      </c>
    </row>
    <row r="318" spans="1:5" x14ac:dyDescent="0.25">
      <c r="A318" s="187"/>
      <c r="B318" s="13" t="s">
        <v>235</v>
      </c>
      <c r="C318" s="14">
        <v>0</v>
      </c>
      <c r="D318" s="14">
        <v>0</v>
      </c>
      <c r="E318" s="23">
        <v>0</v>
      </c>
    </row>
    <row r="319" spans="1:5" x14ac:dyDescent="0.25">
      <c r="A319" s="187"/>
      <c r="B319" s="13" t="s">
        <v>236</v>
      </c>
      <c r="C319" s="14">
        <v>8</v>
      </c>
      <c r="D319" s="14">
        <v>9</v>
      </c>
      <c r="E319" s="23">
        <v>1</v>
      </c>
    </row>
    <row r="320" spans="1:5" x14ac:dyDescent="0.25">
      <c r="A320" s="187"/>
      <c r="B320" s="13" t="s">
        <v>237</v>
      </c>
      <c r="C320" s="14">
        <v>0</v>
      </c>
      <c r="D320" s="14">
        <v>0</v>
      </c>
      <c r="E320" s="23">
        <v>0</v>
      </c>
    </row>
    <row r="321" spans="1:5" x14ac:dyDescent="0.25">
      <c r="A321" s="187"/>
      <c r="B321" s="13" t="s">
        <v>238</v>
      </c>
      <c r="C321" s="14">
        <v>20</v>
      </c>
      <c r="D321" s="14">
        <v>20</v>
      </c>
      <c r="E321" s="23">
        <v>1</v>
      </c>
    </row>
    <row r="322" spans="1:5" x14ac:dyDescent="0.25">
      <c r="A322" s="187"/>
      <c r="B322" s="13" t="s">
        <v>239</v>
      </c>
      <c r="C322" s="14">
        <v>10</v>
      </c>
      <c r="D322" s="14">
        <v>11</v>
      </c>
      <c r="E322" s="23">
        <v>6</v>
      </c>
    </row>
    <row r="323" spans="1:5" x14ac:dyDescent="0.25">
      <c r="A323" s="187"/>
      <c r="B323" s="13" t="s">
        <v>240</v>
      </c>
      <c r="C323" s="14">
        <v>0</v>
      </c>
      <c r="D323" s="14">
        <v>0</v>
      </c>
      <c r="E323" s="23">
        <v>0</v>
      </c>
    </row>
    <row r="324" spans="1:5" x14ac:dyDescent="0.25">
      <c r="A324" s="187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25">
      <c r="A325" s="187"/>
      <c r="B325" s="13" t="s">
        <v>242</v>
      </c>
      <c r="C325" s="14">
        <v>2</v>
      </c>
      <c r="D325" s="14">
        <v>1</v>
      </c>
      <c r="E325" s="23">
        <v>1</v>
      </c>
    </row>
    <row r="326" spans="1:5" x14ac:dyDescent="0.25">
      <c r="A326" s="187"/>
      <c r="B326" s="13" t="s">
        <v>243</v>
      </c>
      <c r="C326" s="14">
        <v>0</v>
      </c>
      <c r="D326" s="14">
        <v>0</v>
      </c>
      <c r="E326" s="23">
        <v>0</v>
      </c>
    </row>
    <row r="327" spans="1:5" x14ac:dyDescent="0.25">
      <c r="A327" s="187"/>
      <c r="B327" s="13" t="s">
        <v>244</v>
      </c>
      <c r="C327" s="14">
        <v>0</v>
      </c>
      <c r="D327" s="14">
        <v>0</v>
      </c>
      <c r="E327" s="23">
        <v>0</v>
      </c>
    </row>
    <row r="328" spans="1:5" x14ac:dyDescent="0.25">
      <c r="A328" s="187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25">
      <c r="A329" s="187"/>
      <c r="B329" s="13" t="s">
        <v>246</v>
      </c>
      <c r="C329" s="14">
        <v>53</v>
      </c>
      <c r="D329" s="14">
        <v>48</v>
      </c>
      <c r="E329" s="23">
        <v>2</v>
      </c>
    </row>
    <row r="330" spans="1:5" x14ac:dyDescent="0.25">
      <c r="A330" s="187"/>
      <c r="B330" s="13" t="s">
        <v>247</v>
      </c>
      <c r="C330" s="14">
        <v>5</v>
      </c>
      <c r="D330" s="14">
        <v>6</v>
      </c>
      <c r="E330" s="23">
        <v>3</v>
      </c>
    </row>
    <row r="331" spans="1:5" x14ac:dyDescent="0.25">
      <c r="A331" s="187"/>
      <c r="B331" s="13" t="s">
        <v>248</v>
      </c>
      <c r="C331" s="14">
        <v>0</v>
      </c>
      <c r="D331" s="14">
        <v>1</v>
      </c>
      <c r="E331" s="23">
        <v>0</v>
      </c>
    </row>
    <row r="332" spans="1:5" x14ac:dyDescent="0.25">
      <c r="A332" s="187"/>
      <c r="B332" s="13" t="s">
        <v>249</v>
      </c>
      <c r="C332" s="14">
        <v>0</v>
      </c>
      <c r="D332" s="14">
        <v>0</v>
      </c>
      <c r="E332" s="23">
        <v>0</v>
      </c>
    </row>
    <row r="333" spans="1:5" x14ac:dyDescent="0.25">
      <c r="A333" s="187"/>
      <c r="B333" s="13" t="s">
        <v>250</v>
      </c>
      <c r="C333" s="14">
        <v>0</v>
      </c>
      <c r="D333" s="14">
        <v>0</v>
      </c>
      <c r="E333" s="23">
        <v>0</v>
      </c>
    </row>
    <row r="334" spans="1:5" x14ac:dyDescent="0.25">
      <c r="A334" s="187"/>
      <c r="B334" s="13" t="s">
        <v>251</v>
      </c>
      <c r="C334" s="14">
        <v>20</v>
      </c>
      <c r="D334" s="14">
        <v>20</v>
      </c>
      <c r="E334" s="23">
        <v>1</v>
      </c>
    </row>
    <row r="335" spans="1:5" x14ac:dyDescent="0.25">
      <c r="A335" s="187"/>
      <c r="B335" s="13" t="s">
        <v>252</v>
      </c>
      <c r="C335" s="14">
        <v>3</v>
      </c>
      <c r="D335" s="14">
        <v>5</v>
      </c>
      <c r="E335" s="23">
        <v>4</v>
      </c>
    </row>
    <row r="336" spans="1:5" x14ac:dyDescent="0.25">
      <c r="A336" s="187"/>
      <c r="B336" s="13" t="s">
        <v>253</v>
      </c>
      <c r="C336" s="14">
        <v>58</v>
      </c>
      <c r="D336" s="14">
        <v>21</v>
      </c>
      <c r="E336" s="23">
        <v>35</v>
      </c>
    </row>
    <row r="337" spans="1:5" x14ac:dyDescent="0.25">
      <c r="A337" s="187"/>
      <c r="B337" s="13" t="s">
        <v>254</v>
      </c>
      <c r="C337" s="14">
        <v>0</v>
      </c>
      <c r="D337" s="14">
        <v>0</v>
      </c>
      <c r="E337" s="23">
        <v>0</v>
      </c>
    </row>
    <row r="338" spans="1:5" x14ac:dyDescent="0.25">
      <c r="A338" s="187"/>
      <c r="B338" s="13" t="s">
        <v>255</v>
      </c>
      <c r="C338" s="14">
        <v>1</v>
      </c>
      <c r="D338" s="14">
        <v>2</v>
      </c>
      <c r="E338" s="23">
        <v>2</v>
      </c>
    </row>
    <row r="339" spans="1:5" x14ac:dyDescent="0.25">
      <c r="A339" s="187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25">
      <c r="A340" s="187"/>
      <c r="B340" s="13" t="s">
        <v>257</v>
      </c>
      <c r="C340" s="14">
        <v>0</v>
      </c>
      <c r="D340" s="14">
        <v>0</v>
      </c>
      <c r="E340" s="23">
        <v>0</v>
      </c>
    </row>
    <row r="341" spans="1:5" x14ac:dyDescent="0.25">
      <c r="A341" s="187"/>
      <c r="B341" s="13" t="s">
        <v>258</v>
      </c>
      <c r="C341" s="14">
        <v>0</v>
      </c>
      <c r="D341" s="14">
        <v>0</v>
      </c>
      <c r="E341" s="23">
        <v>0</v>
      </c>
    </row>
    <row r="342" spans="1:5" x14ac:dyDescent="0.25">
      <c r="A342" s="187"/>
      <c r="B342" s="13" t="s">
        <v>259</v>
      </c>
      <c r="C342" s="14">
        <v>0</v>
      </c>
      <c r="D342" s="14">
        <v>0</v>
      </c>
      <c r="E342" s="23">
        <v>0</v>
      </c>
    </row>
    <row r="343" spans="1:5" x14ac:dyDescent="0.25">
      <c r="A343" s="187"/>
      <c r="B343" s="13" t="s">
        <v>260</v>
      </c>
      <c r="C343" s="14">
        <v>0</v>
      </c>
      <c r="D343" s="14">
        <v>0</v>
      </c>
      <c r="E343" s="23">
        <v>0</v>
      </c>
    </row>
    <row r="344" spans="1:5" x14ac:dyDescent="0.25">
      <c r="A344" s="188"/>
      <c r="B344" s="13" t="s">
        <v>261</v>
      </c>
      <c r="C344" s="14">
        <v>3</v>
      </c>
      <c r="D344" s="14">
        <v>2</v>
      </c>
      <c r="E344" s="23">
        <v>1</v>
      </c>
    </row>
    <row r="345" spans="1:5" x14ac:dyDescent="0.25">
      <c r="A345" s="186" t="s">
        <v>262</v>
      </c>
      <c r="B345" s="13" t="s">
        <v>263</v>
      </c>
      <c r="C345" s="14">
        <v>1</v>
      </c>
      <c r="D345" s="14">
        <v>1</v>
      </c>
      <c r="E345" s="23">
        <v>0</v>
      </c>
    </row>
    <row r="346" spans="1:5" x14ac:dyDescent="0.25">
      <c r="A346" s="187"/>
      <c r="B346" s="13" t="s">
        <v>264</v>
      </c>
      <c r="C346" s="14">
        <v>1</v>
      </c>
      <c r="D346" s="14">
        <v>1</v>
      </c>
      <c r="E346" s="23">
        <v>0</v>
      </c>
    </row>
    <row r="347" spans="1:5" x14ac:dyDescent="0.25">
      <c r="A347" s="187"/>
      <c r="B347" s="13" t="s">
        <v>265</v>
      </c>
      <c r="C347" s="14">
        <v>0</v>
      </c>
      <c r="D347" s="14">
        <v>0</v>
      </c>
      <c r="E347" s="23">
        <v>0</v>
      </c>
    </row>
    <row r="348" spans="1:5" x14ac:dyDescent="0.25">
      <c r="A348" s="187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25">
      <c r="A349" s="187"/>
      <c r="B349" s="13" t="s">
        <v>267</v>
      </c>
      <c r="C349" s="14">
        <v>0</v>
      </c>
      <c r="D349" s="14">
        <v>0</v>
      </c>
      <c r="E349" s="23">
        <v>0</v>
      </c>
    </row>
    <row r="350" spans="1:5" x14ac:dyDescent="0.25">
      <c r="A350" s="187"/>
      <c r="B350" s="13" t="s">
        <v>268</v>
      </c>
      <c r="C350" s="14">
        <v>1</v>
      </c>
      <c r="D350" s="14">
        <v>1</v>
      </c>
      <c r="E350" s="23">
        <v>0</v>
      </c>
    </row>
    <row r="351" spans="1:5" x14ac:dyDescent="0.25">
      <c r="A351" s="187"/>
      <c r="B351" s="13" t="s">
        <v>269</v>
      </c>
      <c r="C351" s="14">
        <v>0</v>
      </c>
      <c r="D351" s="14">
        <v>0</v>
      </c>
      <c r="E351" s="23">
        <v>0</v>
      </c>
    </row>
    <row r="352" spans="1:5" x14ac:dyDescent="0.25">
      <c r="A352" s="187"/>
      <c r="B352" s="13" t="s">
        <v>270</v>
      </c>
      <c r="C352" s="14">
        <v>1</v>
      </c>
      <c r="D352" s="14">
        <v>1</v>
      </c>
      <c r="E352" s="23">
        <v>0</v>
      </c>
    </row>
    <row r="353" spans="1:5" x14ac:dyDescent="0.25">
      <c r="A353" s="187"/>
      <c r="B353" s="13" t="s">
        <v>271</v>
      </c>
      <c r="C353" s="14">
        <v>0</v>
      </c>
      <c r="D353" s="14">
        <v>0</v>
      </c>
      <c r="E353" s="23">
        <v>0</v>
      </c>
    </row>
    <row r="354" spans="1:5" x14ac:dyDescent="0.25">
      <c r="A354" s="187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25">
      <c r="A355" s="188"/>
      <c r="B355" s="13" t="s">
        <v>273</v>
      </c>
      <c r="C355" s="14">
        <v>0</v>
      </c>
      <c r="D355" s="14">
        <v>0</v>
      </c>
      <c r="E355" s="23">
        <v>0</v>
      </c>
    </row>
    <row r="356" spans="1:5" x14ac:dyDescent="0.25">
      <c r="A356" s="186" t="s">
        <v>274</v>
      </c>
      <c r="B356" s="13" t="s">
        <v>275</v>
      </c>
      <c r="C356" s="14">
        <v>18</v>
      </c>
      <c r="D356" s="14">
        <v>15</v>
      </c>
      <c r="E356" s="23">
        <v>0</v>
      </c>
    </row>
    <row r="357" spans="1:5" x14ac:dyDescent="0.25">
      <c r="A357" s="187"/>
      <c r="B357" s="13" t="s">
        <v>276</v>
      </c>
      <c r="C357" s="14">
        <v>0</v>
      </c>
      <c r="D357" s="14">
        <v>2</v>
      </c>
      <c r="E357" s="23">
        <v>0</v>
      </c>
    </row>
    <row r="358" spans="1:5" x14ac:dyDescent="0.25">
      <c r="A358" s="187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25">
      <c r="A359" s="187"/>
      <c r="B359" s="13" t="s">
        <v>278</v>
      </c>
      <c r="C359" s="14">
        <v>5</v>
      </c>
      <c r="D359" s="14">
        <v>5</v>
      </c>
      <c r="E359" s="23">
        <v>1</v>
      </c>
    </row>
    <row r="360" spans="1:5" x14ac:dyDescent="0.25">
      <c r="A360" s="187"/>
      <c r="B360" s="13" t="s">
        <v>279</v>
      </c>
      <c r="C360" s="14">
        <v>0</v>
      </c>
      <c r="D360" s="14">
        <v>0</v>
      </c>
      <c r="E360" s="23">
        <v>0</v>
      </c>
    </row>
    <row r="361" spans="1:5" x14ac:dyDescent="0.25">
      <c r="A361" s="187"/>
      <c r="B361" s="13" t="s">
        <v>280</v>
      </c>
      <c r="C361" s="14">
        <v>0</v>
      </c>
      <c r="D361" s="14">
        <v>0</v>
      </c>
      <c r="E361" s="23">
        <v>0</v>
      </c>
    </row>
    <row r="362" spans="1:5" x14ac:dyDescent="0.25">
      <c r="A362" s="187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25">
      <c r="A363" s="187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25">
      <c r="A364" s="188"/>
      <c r="B364" s="13" t="s">
        <v>283</v>
      </c>
      <c r="C364" s="14">
        <v>1</v>
      </c>
      <c r="D364" s="14">
        <v>1</v>
      </c>
      <c r="E364" s="23">
        <v>0</v>
      </c>
    </row>
    <row r="365" spans="1:5" x14ac:dyDescent="0.25">
      <c r="A365" s="186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87"/>
      <c r="B366" s="13" t="s">
        <v>286</v>
      </c>
      <c r="C366" s="14">
        <v>28</v>
      </c>
      <c r="D366" s="14">
        <v>16</v>
      </c>
      <c r="E366" s="23">
        <v>0</v>
      </c>
    </row>
    <row r="367" spans="1:5" x14ac:dyDescent="0.25">
      <c r="A367" s="187"/>
      <c r="B367" s="13" t="s">
        <v>287</v>
      </c>
      <c r="C367" s="14">
        <v>1</v>
      </c>
      <c r="D367" s="14">
        <v>4</v>
      </c>
      <c r="E367" s="23">
        <v>0</v>
      </c>
    </row>
    <row r="368" spans="1:5" x14ac:dyDescent="0.25">
      <c r="A368" s="187"/>
      <c r="B368" s="13" t="s">
        <v>288</v>
      </c>
      <c r="C368" s="14">
        <v>0</v>
      </c>
      <c r="D368" s="14">
        <v>0</v>
      </c>
      <c r="E368" s="23">
        <v>0</v>
      </c>
    </row>
    <row r="369" spans="1:5" x14ac:dyDescent="0.25">
      <c r="A369" s="187"/>
      <c r="B369" s="13" t="s">
        <v>204</v>
      </c>
      <c r="C369" s="14">
        <v>0</v>
      </c>
      <c r="D369" s="14">
        <v>0</v>
      </c>
      <c r="E369" s="23">
        <v>0</v>
      </c>
    </row>
    <row r="370" spans="1:5" x14ac:dyDescent="0.25">
      <c r="A370" s="187"/>
      <c r="B370" s="13" t="s">
        <v>289</v>
      </c>
      <c r="C370" s="14">
        <v>0</v>
      </c>
      <c r="D370" s="14">
        <v>0</v>
      </c>
      <c r="E370" s="23">
        <v>0</v>
      </c>
    </row>
    <row r="371" spans="1:5" x14ac:dyDescent="0.25">
      <c r="A371" s="187"/>
      <c r="B371" s="13" t="s">
        <v>290</v>
      </c>
      <c r="C371" s="14">
        <v>0</v>
      </c>
      <c r="D371" s="14">
        <v>0</v>
      </c>
      <c r="E371" s="23">
        <v>0</v>
      </c>
    </row>
    <row r="372" spans="1:5" x14ac:dyDescent="0.25">
      <c r="A372" s="187"/>
      <c r="B372" s="13" t="s">
        <v>291</v>
      </c>
      <c r="C372" s="14">
        <v>14</v>
      </c>
      <c r="D372" s="14">
        <v>13</v>
      </c>
      <c r="E372" s="23">
        <v>0</v>
      </c>
    </row>
    <row r="373" spans="1:5" x14ac:dyDescent="0.25">
      <c r="A373" s="187"/>
      <c r="B373" s="13" t="s">
        <v>292</v>
      </c>
      <c r="C373" s="14">
        <v>0</v>
      </c>
      <c r="D373" s="14">
        <v>0</v>
      </c>
      <c r="E373" s="23">
        <v>0</v>
      </c>
    </row>
    <row r="374" spans="1:5" x14ac:dyDescent="0.25">
      <c r="A374" s="187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25">
      <c r="A375" s="187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25">
      <c r="A376" s="187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25">
      <c r="A377" s="188"/>
      <c r="B377" s="13" t="s">
        <v>296</v>
      </c>
      <c r="C377" s="14">
        <v>0</v>
      </c>
      <c r="D377" s="14">
        <v>0</v>
      </c>
      <c r="E377" s="23">
        <v>0</v>
      </c>
    </row>
  </sheetData>
  <sheetProtection algorithmName="SHA-512" hashValue="+5mz6QJXPy8pVOMRrzLvjNYRdHWeIdgjta8SFzUmwR0lP1JJxvNUGhKOOqNVzKems80ZZfQAPt2xxwSHILc73g==" saltValue="2kCxJfKW/CTN/LEtkxNaRA==" spinCount="100000" sheet="1" objects="1" scenarios="1"/>
  <mergeCells count="45"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  <mergeCell ref="A271:A272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128:A129"/>
    <mergeCell ref="A88:A89"/>
    <mergeCell ref="A90:A91"/>
    <mergeCell ref="A93:E93"/>
    <mergeCell ref="A104:E104"/>
    <mergeCell ref="A106:A108"/>
    <mergeCell ref="A109:A110"/>
    <mergeCell ref="A113:D113"/>
    <mergeCell ref="A115:A117"/>
    <mergeCell ref="A118:A119"/>
    <mergeCell ref="A124:A125"/>
    <mergeCell ref="A126:A127"/>
    <mergeCell ref="A86:A87"/>
    <mergeCell ref="A7:A11"/>
    <mergeCell ref="A12:A14"/>
    <mergeCell ref="A15:A19"/>
    <mergeCell ref="A32:A36"/>
    <mergeCell ref="A43:E43"/>
    <mergeCell ref="A45:A48"/>
    <mergeCell ref="A49:A52"/>
    <mergeCell ref="A56:A61"/>
    <mergeCell ref="A62:A64"/>
    <mergeCell ref="A76:A80"/>
    <mergeCell ref="A84:A8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185E-D420-4CD3-A54C-59902FF02BEE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1817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450</v>
      </c>
      <c r="F4" s="162" t="s">
        <v>1812</v>
      </c>
      <c r="G4" s="164">
        <f>DatosViolenciaGénero!E82</f>
        <v>194</v>
      </c>
      <c r="H4" s="165"/>
    </row>
    <row r="5" spans="1:30" x14ac:dyDescent="0.2">
      <c r="C5" s="162" t="s">
        <v>35</v>
      </c>
      <c r="D5" s="163">
        <f>DatosViolenciaGénero!C5</f>
        <v>608</v>
      </c>
      <c r="F5" s="162" t="s">
        <v>1813</v>
      </c>
      <c r="G5" s="164">
        <f>DatosViolenciaGénero!F82</f>
        <v>199</v>
      </c>
      <c r="H5" s="165"/>
    </row>
    <row r="6" spans="1:30" x14ac:dyDescent="0.2">
      <c r="C6" s="162" t="s">
        <v>1814</v>
      </c>
      <c r="D6" s="172">
        <f>DatosViolenciaGénero!C8</f>
        <v>167</v>
      </c>
    </row>
    <row r="7" spans="1:30" x14ac:dyDescent="0.2">
      <c r="C7" s="162" t="s">
        <v>55</v>
      </c>
      <c r="D7" s="172">
        <f>DatosViolenciaGénero!C9</f>
        <v>2</v>
      </c>
    </row>
    <row r="8" spans="1:30" x14ac:dyDescent="0.2">
      <c r="C8" s="162" t="s">
        <v>1818</v>
      </c>
      <c r="D8" s="163">
        <f>DatosViolenciaGénero!C11</f>
        <v>3</v>
      </c>
    </row>
    <row r="9" spans="1:30" x14ac:dyDescent="0.2">
      <c r="C9" s="162" t="s">
        <v>1819</v>
      </c>
      <c r="D9" s="163">
        <f>DatosViolenciaGénero!C12</f>
        <v>0</v>
      </c>
    </row>
    <row r="10" spans="1:30" x14ac:dyDescent="0.2">
      <c r="C10" s="162" t="s">
        <v>1811</v>
      </c>
      <c r="D10" s="172">
        <f>DatosViolenciaGénero!C6</f>
        <v>169</v>
      </c>
    </row>
    <row r="11" spans="1:30" x14ac:dyDescent="0.2">
      <c r="C11" s="162" t="s">
        <v>1815</v>
      </c>
      <c r="D11" s="172">
        <f>DatosViolenciaGénero!C10</f>
        <v>2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37b+fEF/W1CC0fpFU70NF9F9akP8PU2c0yZc8vZe85Car2cxgGhjBHJRFprURjkQOfm4CSu2kbiUIGstB8eVZA==" saltValue="boXu3JreA6KEN5S+ubf/I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D9DD-920E-437C-B097-F74E8EB1A004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4" t="s">
        <v>1820</v>
      </c>
      <c r="D1" s="214"/>
      <c r="E1" s="214"/>
      <c r="F1" s="140"/>
      <c r="H1" s="173"/>
      <c r="I1" s="173"/>
      <c r="J1" s="173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MXuuGUP3hj/64IKIfeMiDIiQqKYCo2xjvQw9Oh3ACTcwyIATn9kFy0pLfsFUM6lNcWQ/w6Mmx+SJ8UVNR+hlKA==" saltValue="EsVhalm6+aINVFpt/dy4h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76E5F-196A-414F-93FC-797A2ADB6B5A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4" t="s">
        <v>1825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40"/>
      <c r="R1" s="173"/>
      <c r="S1" s="173"/>
      <c r="T1" s="173"/>
      <c r="U1" s="140"/>
      <c r="W1" s="173"/>
      <c r="X1" s="173"/>
      <c r="Y1" s="173"/>
      <c r="Z1" s="140"/>
      <c r="AB1" s="173"/>
      <c r="AC1" s="173"/>
      <c r="AD1" s="173"/>
      <c r="AE1" s="140"/>
      <c r="AG1" s="173"/>
      <c r="AH1" s="173"/>
      <c r="AI1" s="173"/>
      <c r="AJ1" s="140"/>
      <c r="AL1" s="173"/>
      <c r="AM1" s="173"/>
      <c r="AN1" s="173"/>
      <c r="AO1" s="140"/>
      <c r="AQ1" s="173"/>
      <c r="AR1" s="173"/>
      <c r="AS1" s="173"/>
      <c r="AT1" s="140"/>
      <c r="AV1" s="173"/>
      <c r="AW1" s="173"/>
      <c r="AX1" s="173"/>
      <c r="AY1" s="140"/>
      <c r="BA1" s="173"/>
      <c r="BB1" s="173"/>
      <c r="BC1" s="173"/>
      <c r="BD1" s="140"/>
      <c r="BF1" s="173"/>
      <c r="BG1" s="173"/>
      <c r="BH1" s="173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KfCOUW+XhxAdpuxLp8zI5MJu/0tnzR1cfkL2VEvtMkkSSbCezFqQUOFZsHE7gm6xXg+BemquITHMOMQfZdBS+g==" saltValue="ZwbhUyVgQ7/2ZBapK3hw9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C638-5380-4FA1-9AD3-45B70C84EECF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4" t="s">
        <v>1829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73"/>
      <c r="Q1" s="173"/>
      <c r="S1" s="140"/>
      <c r="U1" s="173"/>
      <c r="V1" s="173"/>
      <c r="W1" s="173"/>
      <c r="X1" s="173"/>
      <c r="Y1" s="173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">
      <c r="M6" s="177">
        <f>DatosMedioAmbiente!C53</f>
        <v>0</v>
      </c>
      <c r="N6" s="177">
        <f>DatosMedioAmbiente!C55</f>
        <v>2</v>
      </c>
      <c r="O6" s="177">
        <f>DatosMedioAmbiente!C57</f>
        <v>0</v>
      </c>
      <c r="P6" s="177">
        <f>DatosMedioAmbiente!C59</f>
        <v>0</v>
      </c>
      <c r="Q6" s="177">
        <f>DatosMedioAmbiente!C61</f>
        <v>0</v>
      </c>
      <c r="R6" s="177">
        <f>DatosMedioAmbiente!C63</f>
        <v>1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0</v>
      </c>
      <c r="Y6" s="178">
        <f>DatosMedioAmbiente!C62</f>
        <v>1</v>
      </c>
      <c r="Z6" s="178">
        <f>DatosMedioAmbiente!C64</f>
        <v>1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XwrhfKuJEggOjfVC+RN95vWWbaZHa8mIrJCaG9Z7kuWjYcK+xEM9PHCSa3GQLNIcHgrmTUT7tAw1s+e2AUmBKQ==" saltValue="cfUjI0L3lkBsQP210ddWb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8D79-1D30-4C94-BF2F-1FF4F8DAC08D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1659</v>
      </c>
      <c r="G2" s="92" t="s">
        <v>1625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1189</v>
      </c>
      <c r="AI2" s="92" t="s">
        <v>224</v>
      </c>
      <c r="AL2" s="92" t="s">
        <v>642</v>
      </c>
      <c r="AM2" s="92" t="s">
        <v>644</v>
      </c>
      <c r="AN2" s="92" t="s">
        <v>642</v>
      </c>
      <c r="AO2" s="92" t="s">
        <v>642</v>
      </c>
      <c r="AV2" s="92" t="s">
        <v>642</v>
      </c>
      <c r="AW2" s="92" t="s">
        <v>1180</v>
      </c>
      <c r="AX2" s="92" t="s">
        <v>610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329</v>
      </c>
      <c r="BE2" s="92" t="s">
        <v>1662</v>
      </c>
      <c r="BG2" s="92" t="s">
        <v>99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1179</v>
      </c>
      <c r="G3" s="92" t="s">
        <v>1639</v>
      </c>
      <c r="H3" s="92" t="s">
        <v>1625</v>
      </c>
      <c r="I3" s="92" t="s">
        <v>1625</v>
      </c>
      <c r="J3" s="92" t="s">
        <v>1626</v>
      </c>
      <c r="K3" s="92" t="s">
        <v>1625</v>
      </c>
      <c r="L3" s="92" t="s">
        <v>1625</v>
      </c>
      <c r="M3" s="92" t="s">
        <v>1625</v>
      </c>
      <c r="N3" s="92" t="s">
        <v>1625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644</v>
      </c>
      <c r="AE3" s="92" t="s">
        <v>1180</v>
      </c>
      <c r="AF3" s="92" t="s">
        <v>1122</v>
      </c>
      <c r="AI3" s="92" t="s">
        <v>225</v>
      </c>
      <c r="AL3" s="92" t="s">
        <v>644</v>
      </c>
      <c r="AM3" s="92" t="s">
        <v>646</v>
      </c>
      <c r="AN3" s="92" t="s">
        <v>644</v>
      </c>
      <c r="AO3" s="92" t="s">
        <v>644</v>
      </c>
      <c r="AV3" s="92" t="s">
        <v>644</v>
      </c>
      <c r="AW3" s="92" t="s">
        <v>1183</v>
      </c>
      <c r="AX3" s="92" t="s">
        <v>1183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956</v>
      </c>
      <c r="BE3" s="92" t="s">
        <v>1663</v>
      </c>
      <c r="BG3" s="92" t="s">
        <v>1055</v>
      </c>
      <c r="BH3" s="92" t="s">
        <v>1139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1626</v>
      </c>
      <c r="F4" s="92" t="s">
        <v>106</v>
      </c>
      <c r="G4" s="92" t="s">
        <v>1642</v>
      </c>
      <c r="H4" s="92" t="s">
        <v>1626</v>
      </c>
      <c r="I4" s="92" t="s">
        <v>1632</v>
      </c>
      <c r="J4" s="92" t="s">
        <v>1632</v>
      </c>
      <c r="K4" s="92" t="s">
        <v>1628</v>
      </c>
      <c r="L4" s="92" t="s">
        <v>1626</v>
      </c>
      <c r="M4" s="92" t="s">
        <v>1628</v>
      </c>
      <c r="N4" s="92" t="s">
        <v>1626</v>
      </c>
      <c r="O4" s="92" t="s">
        <v>1626</v>
      </c>
      <c r="P4" s="92" t="s">
        <v>1673</v>
      </c>
      <c r="Q4" s="92" t="s">
        <v>1673</v>
      </c>
      <c r="R4" s="92" t="s">
        <v>1037</v>
      </c>
      <c r="S4" s="92" t="s">
        <v>1673</v>
      </c>
      <c r="T4" s="92" t="s">
        <v>1673</v>
      </c>
      <c r="V4" s="92" t="s">
        <v>26</v>
      </c>
      <c r="W4" s="92" t="s">
        <v>1767</v>
      </c>
      <c r="AA4" s="92" t="s">
        <v>1128</v>
      </c>
      <c r="AD4" s="92" t="s">
        <v>646</v>
      </c>
      <c r="AE4" s="92" t="s">
        <v>1182</v>
      </c>
      <c r="AF4" s="92" t="s">
        <v>1190</v>
      </c>
      <c r="AI4" s="92" t="s">
        <v>233</v>
      </c>
      <c r="AL4" s="92" t="s">
        <v>646</v>
      </c>
      <c r="AM4" s="92" t="s">
        <v>650</v>
      </c>
      <c r="AN4" s="92" t="s">
        <v>646</v>
      </c>
      <c r="AO4" s="92" t="s">
        <v>646</v>
      </c>
      <c r="AV4" s="92" t="s">
        <v>646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957</v>
      </c>
      <c r="BE4" s="92" t="s">
        <v>1664</v>
      </c>
      <c r="BH4" s="92" t="s">
        <v>1140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1628</v>
      </c>
      <c r="G5" s="92" t="s">
        <v>1648</v>
      </c>
      <c r="H5" s="92" t="s">
        <v>1637</v>
      </c>
      <c r="I5" s="92" t="s">
        <v>970</v>
      </c>
      <c r="J5" s="92" t="s">
        <v>970</v>
      </c>
      <c r="K5" s="92" t="s">
        <v>970</v>
      </c>
      <c r="L5" s="92" t="s">
        <v>1628</v>
      </c>
      <c r="M5" s="92" t="s">
        <v>1642</v>
      </c>
      <c r="N5" s="92" t="s">
        <v>1630</v>
      </c>
      <c r="O5" s="92" t="s">
        <v>970</v>
      </c>
      <c r="P5" s="92" t="s">
        <v>1676</v>
      </c>
      <c r="Q5" s="92" t="s">
        <v>1676</v>
      </c>
      <c r="R5" s="92" t="s">
        <v>1038</v>
      </c>
      <c r="S5" s="92" t="s">
        <v>1675</v>
      </c>
      <c r="T5" s="92" t="s">
        <v>1674</v>
      </c>
      <c r="V5" s="92" t="s">
        <v>27</v>
      </c>
      <c r="AD5" s="92" t="s">
        <v>648</v>
      </c>
      <c r="AI5" s="92" t="s">
        <v>238</v>
      </c>
      <c r="AL5" s="92" t="s">
        <v>648</v>
      </c>
      <c r="AM5" s="92" t="s">
        <v>652</v>
      </c>
      <c r="AN5" s="92" t="s">
        <v>650</v>
      </c>
      <c r="AO5" s="92" t="s">
        <v>650</v>
      </c>
      <c r="AV5" s="92" t="s">
        <v>648</v>
      </c>
      <c r="AY5" s="92" t="s">
        <v>1001</v>
      </c>
      <c r="AZ5" s="92" t="s">
        <v>1007</v>
      </c>
      <c r="BC5" s="92" t="s">
        <v>981</v>
      </c>
      <c r="BD5" s="92" t="s">
        <v>958</v>
      </c>
      <c r="BE5" s="92" t="s">
        <v>1665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1632</v>
      </c>
      <c r="E6" s="92" t="s">
        <v>970</v>
      </c>
      <c r="G6" s="92" t="s">
        <v>106</v>
      </c>
      <c r="H6" s="92" t="s">
        <v>1638</v>
      </c>
      <c r="I6" s="92" t="s">
        <v>1636</v>
      </c>
      <c r="J6" s="92" t="s">
        <v>1639</v>
      </c>
      <c r="K6" s="92" t="s">
        <v>1637</v>
      </c>
      <c r="L6" s="92" t="s">
        <v>1631</v>
      </c>
      <c r="N6" s="92" t="s">
        <v>970</v>
      </c>
      <c r="O6" s="92" t="s">
        <v>1639</v>
      </c>
      <c r="R6" s="92" t="s">
        <v>1039</v>
      </c>
      <c r="S6" s="92" t="s">
        <v>1676</v>
      </c>
      <c r="T6" s="92" t="s">
        <v>1676</v>
      </c>
      <c r="V6" s="92" t="s">
        <v>28</v>
      </c>
      <c r="AD6" s="92" t="s">
        <v>650</v>
      </c>
      <c r="AI6" s="92" t="s">
        <v>106</v>
      </c>
      <c r="AL6" s="92" t="s">
        <v>650</v>
      </c>
      <c r="AN6" s="92" t="s">
        <v>652</v>
      </c>
      <c r="AO6" s="92" t="s">
        <v>652</v>
      </c>
      <c r="AV6" s="92" t="s">
        <v>650</v>
      </c>
      <c r="AY6" s="92" t="s">
        <v>1002</v>
      </c>
      <c r="AZ6" s="92" t="s">
        <v>1002</v>
      </c>
      <c r="BC6" s="92" t="s">
        <v>982</v>
      </c>
      <c r="BD6" s="92" t="s">
        <v>959</v>
      </c>
      <c r="BE6" s="92" t="s">
        <v>1667</v>
      </c>
    </row>
    <row r="7" spans="1:61" x14ac:dyDescent="0.2">
      <c r="C7" s="92" t="s">
        <v>1745</v>
      </c>
      <c r="D7" s="92" t="s">
        <v>970</v>
      </c>
      <c r="E7" s="92" t="s">
        <v>1635</v>
      </c>
      <c r="H7" s="92" t="s">
        <v>1639</v>
      </c>
      <c r="I7" s="92" t="s">
        <v>1639</v>
      </c>
      <c r="J7" s="92" t="s">
        <v>1642</v>
      </c>
      <c r="L7" s="92" t="s">
        <v>970</v>
      </c>
      <c r="O7" s="92" t="s">
        <v>1642</v>
      </c>
      <c r="R7" s="92" t="s">
        <v>1040</v>
      </c>
      <c r="AD7" s="92" t="s">
        <v>652</v>
      </c>
      <c r="AL7" s="92" t="s">
        <v>652</v>
      </c>
      <c r="AN7" s="92" t="s">
        <v>654</v>
      </c>
      <c r="AV7" s="92" t="s">
        <v>652</v>
      </c>
      <c r="BC7" s="92" t="s">
        <v>1801</v>
      </c>
      <c r="BD7" s="92" t="s">
        <v>960</v>
      </c>
    </row>
    <row r="8" spans="1:61" x14ac:dyDescent="0.2">
      <c r="C8" s="92" t="s">
        <v>1746</v>
      </c>
      <c r="D8" s="92" t="s">
        <v>1639</v>
      </c>
      <c r="E8" s="92" t="s">
        <v>1637</v>
      </c>
      <c r="H8" s="92" t="s">
        <v>1642</v>
      </c>
      <c r="I8" s="92" t="s">
        <v>1640</v>
      </c>
      <c r="J8" s="92" t="s">
        <v>1644</v>
      </c>
      <c r="L8" s="92" t="s">
        <v>1642</v>
      </c>
      <c r="O8" s="92" t="s">
        <v>1644</v>
      </c>
      <c r="R8" s="92" t="s">
        <v>1041</v>
      </c>
      <c r="AD8" s="92" t="s">
        <v>654</v>
      </c>
      <c r="AL8" s="92" t="s">
        <v>654</v>
      </c>
      <c r="AV8" s="92" t="s">
        <v>654</v>
      </c>
      <c r="BC8" s="92" t="s">
        <v>984</v>
      </c>
      <c r="BD8" s="92" t="s">
        <v>513</v>
      </c>
    </row>
    <row r="9" spans="1:61" x14ac:dyDescent="0.2">
      <c r="C9" s="92" t="s">
        <v>204</v>
      </c>
      <c r="D9" s="92" t="s">
        <v>1640</v>
      </c>
      <c r="E9" s="92" t="s">
        <v>1638</v>
      </c>
      <c r="H9" s="92" t="s">
        <v>1644</v>
      </c>
      <c r="I9" s="92" t="s">
        <v>1642</v>
      </c>
      <c r="J9" s="92" t="s">
        <v>106</v>
      </c>
      <c r="O9" s="92" t="s">
        <v>106</v>
      </c>
      <c r="R9" s="92" t="s">
        <v>1042</v>
      </c>
      <c r="BD9" s="92" t="s">
        <v>646</v>
      </c>
    </row>
    <row r="10" spans="1:61" x14ac:dyDescent="0.2">
      <c r="C10" s="92" t="s">
        <v>1747</v>
      </c>
      <c r="D10" s="92" t="s">
        <v>1642</v>
      </c>
      <c r="E10" s="92" t="s">
        <v>1642</v>
      </c>
      <c r="H10" s="92" t="s">
        <v>106</v>
      </c>
      <c r="I10" s="92" t="s">
        <v>1644</v>
      </c>
      <c r="R10" s="92" t="s">
        <v>1044</v>
      </c>
      <c r="BD10" s="92" t="s">
        <v>963</v>
      </c>
    </row>
    <row r="11" spans="1:61" x14ac:dyDescent="0.2">
      <c r="C11" s="92" t="s">
        <v>284</v>
      </c>
      <c r="D11" s="92" t="s">
        <v>1644</v>
      </c>
      <c r="I11" s="92" t="s">
        <v>106</v>
      </c>
      <c r="BD11" s="92" t="s">
        <v>964</v>
      </c>
    </row>
    <row r="12" spans="1:61" x14ac:dyDescent="0.2">
      <c r="D12" s="92" t="s">
        <v>1648</v>
      </c>
      <c r="BD12" s="92" t="s">
        <v>965</v>
      </c>
    </row>
    <row r="13" spans="1:61" x14ac:dyDescent="0.2">
      <c r="D13" s="92" t="s">
        <v>106</v>
      </c>
      <c r="BD13" s="92" t="s">
        <v>106</v>
      </c>
    </row>
    <row r="14" spans="1:61" x14ac:dyDescent="0.2">
      <c r="BD14" s="92" t="s">
        <v>967</v>
      </c>
    </row>
    <row r="15" spans="1:61" x14ac:dyDescent="0.2">
      <c r="BD15" s="92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E6B6-AD19-46C3-9B28-494D48086A2A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900</v>
      </c>
      <c r="D4" s="100">
        <f>SUM(DatosViolenciaGénero!D63:D69)</f>
        <v>189</v>
      </c>
    </row>
    <row r="5" spans="2:4" x14ac:dyDescent="0.2">
      <c r="B5" s="99" t="s">
        <v>1626</v>
      </c>
      <c r="C5" s="100">
        <f>SUM(DatosViolenciaGénero!C70:C73)</f>
        <v>151</v>
      </c>
      <c r="D5" s="100">
        <f>SUM(DatosViolenciaGénero!D70:D73)</f>
        <v>136</v>
      </c>
    </row>
    <row r="6" spans="2:4" ht="12.75" customHeight="1" x14ac:dyDescent="0.2">
      <c r="B6" s="99" t="s">
        <v>1672</v>
      </c>
      <c r="C6" s="100">
        <f>DatosViolenciaGénero!C74</f>
        <v>0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4</v>
      </c>
      <c r="D7" s="100">
        <f>SUM(DatosViolenciaGénero!D75:D77)</f>
        <v>1</v>
      </c>
    </row>
    <row r="8" spans="2:4" ht="12.75" customHeight="1" x14ac:dyDescent="0.2">
      <c r="B8" s="99" t="s">
        <v>1674</v>
      </c>
      <c r="C8" s="100">
        <f>DatosViolenciaGénero!C81</f>
        <v>0</v>
      </c>
      <c r="D8" s="100">
        <f>DatosViolenciaGénero!D81</f>
        <v>3</v>
      </c>
    </row>
    <row r="9" spans="2:4" ht="12.75" customHeight="1" x14ac:dyDescent="0.2">
      <c r="B9" s="99" t="s">
        <v>1675</v>
      </c>
      <c r="C9" s="100">
        <f>DatosViolenciaGénero!C78</f>
        <v>2</v>
      </c>
      <c r="D9" s="100">
        <f>DatosViolenciaGénero!D78</f>
        <v>0</v>
      </c>
    </row>
    <row r="10" spans="2:4" ht="12.75" customHeight="1" x14ac:dyDescent="0.2">
      <c r="B10" s="99" t="s">
        <v>1676</v>
      </c>
      <c r="C10" s="100">
        <f>SUM(DatosViolenciaGénero!C79:C80)</f>
        <v>176</v>
      </c>
      <c r="D10" s="100">
        <f>SUM(DatosViolenciaGénero!D79:D80)</f>
        <v>109</v>
      </c>
    </row>
    <row r="14" spans="2:4" ht="12.95" customHeight="1" thickTop="1" thickBot="1" x14ac:dyDescent="0.25">
      <c r="B14" s="220" t="s">
        <v>1680</v>
      </c>
      <c r="C14" s="220"/>
    </row>
    <row r="15" spans="2:4" ht="13.5" thickTop="1" x14ac:dyDescent="0.2">
      <c r="B15" s="101" t="s">
        <v>1678</v>
      </c>
      <c r="C15" s="102">
        <f>DatosViolenciaGénero!C38</f>
        <v>37</v>
      </c>
    </row>
    <row r="16" spans="2:4" ht="13.5" thickBot="1" x14ac:dyDescent="0.25">
      <c r="B16" s="103" t="s">
        <v>1679</v>
      </c>
      <c r="C16" s="104">
        <f>DatosViolenciaGénero!C39</f>
        <v>311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45261-9E0E-439D-9761-747A5C976781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195</v>
      </c>
      <c r="D4" s="100">
        <f>SUM(DatosViolenciaDoméstica!D48:D54)</f>
        <v>47</v>
      </c>
    </row>
    <row r="5" spans="2:4" x14ac:dyDescent="0.2">
      <c r="B5" s="99" t="s">
        <v>1626</v>
      </c>
      <c r="C5" s="100">
        <f>SUM(DatosViolenciaDoméstica!C55:C58)</f>
        <v>27</v>
      </c>
      <c r="D5" s="100">
        <f>SUM(DatosViolenciaDoméstica!D55:D58)</f>
        <v>11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3</v>
      </c>
      <c r="D7" s="100">
        <f>SUM(DatosViolenciaDoméstica!D60:D62)</f>
        <v>1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41</v>
      </c>
      <c r="D10" s="100">
        <f>SUM(DatosViolenciaDoméstica!D64:D65)</f>
        <v>25</v>
      </c>
    </row>
    <row r="14" spans="2:4" ht="12.95" customHeight="1" thickTop="1" thickBot="1" x14ac:dyDescent="0.25">
      <c r="B14" s="220" t="s">
        <v>1677</v>
      </c>
      <c r="C14" s="220"/>
    </row>
    <row r="15" spans="2:4" ht="13.5" thickTop="1" x14ac:dyDescent="0.2">
      <c r="B15" s="101" t="s">
        <v>1678</v>
      </c>
      <c r="C15" s="102">
        <f>DatosViolenciaDoméstica!C33</f>
        <v>19</v>
      </c>
    </row>
    <row r="16" spans="2:4" ht="13.5" thickBot="1" x14ac:dyDescent="0.25">
      <c r="B16" s="103" t="s">
        <v>1679</v>
      </c>
      <c r="C16" s="104">
        <f>DatosViolenciaDoméstica!C34</f>
        <v>29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D895-5C46-4F06-BF6E-325B5D3C4A37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1" t="s">
        <v>1661</v>
      </c>
      <c r="C3" s="221"/>
    </row>
    <row r="4" spans="2:3" x14ac:dyDescent="0.2">
      <c r="B4" s="93" t="s">
        <v>1662</v>
      </c>
      <c r="C4" s="94">
        <f>DatosMenores!C69</f>
        <v>39</v>
      </c>
    </row>
    <row r="5" spans="2:3" x14ac:dyDescent="0.2">
      <c r="B5" s="93" t="s">
        <v>1663</v>
      </c>
      <c r="C5" s="95">
        <f>DatosMenores!C70</f>
        <v>40</v>
      </c>
    </row>
    <row r="6" spans="2:3" x14ac:dyDescent="0.2">
      <c r="B6" s="93" t="s">
        <v>1664</v>
      </c>
      <c r="C6" s="95">
        <f>DatosMenores!C71</f>
        <v>59</v>
      </c>
    </row>
    <row r="7" spans="2:3" ht="25.5" x14ac:dyDescent="0.2">
      <c r="B7" s="93" t="s">
        <v>1665</v>
      </c>
      <c r="C7" s="95">
        <f>DatosMenores!C74</f>
        <v>5</v>
      </c>
    </row>
    <row r="8" spans="2:3" ht="25.5" x14ac:dyDescent="0.2">
      <c r="B8" s="93" t="s">
        <v>1016</v>
      </c>
      <c r="C8" s="95">
        <f>DatosMenores!C75</f>
        <v>0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0</v>
      </c>
    </row>
    <row r="11" spans="2:3" x14ac:dyDescent="0.2">
      <c r="B11" s="93" t="s">
        <v>1667</v>
      </c>
      <c r="C11" s="95">
        <f>DatosMenores!C77</f>
        <v>16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3C0BA-F7ED-4F62-8D50-FE893917E436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7" t="s">
        <v>1624</v>
      </c>
      <c r="C11" s="227"/>
      <c r="D11" s="77">
        <f>DatosDelitos!C5+DatosDelitos!C13-DatosDelitos!C17</f>
        <v>2538</v>
      </c>
      <c r="E11" s="78">
        <f>DatosDelitos!H5+DatosDelitos!H13-DatosDelitos!H17</f>
        <v>153</v>
      </c>
      <c r="F11" s="78">
        <f>DatosDelitos!I5+DatosDelitos!I13-DatosDelitos!I17</f>
        <v>182</v>
      </c>
      <c r="G11" s="78">
        <f>DatosDelitos!J5+DatosDelitos!J13-DatosDelitos!J17</f>
        <v>6</v>
      </c>
      <c r="H11" s="79">
        <f>DatosDelitos!K5+DatosDelitos!K13-DatosDelitos!K17</f>
        <v>19</v>
      </c>
      <c r="I11" s="79">
        <f>DatosDelitos!L5+DatosDelitos!L13-DatosDelitos!L17</f>
        <v>3</v>
      </c>
      <c r="J11" s="79">
        <f>DatosDelitos!M5+DatosDelitos!M13-DatosDelitos!M17</f>
        <v>2</v>
      </c>
      <c r="K11" s="79">
        <f>DatosDelitos!O5+DatosDelitos!O13-DatosDelitos!O17</f>
        <v>16</v>
      </c>
      <c r="L11" s="80">
        <f>DatosDelitos!P5+DatosDelitos!P13-DatosDelitos!P17</f>
        <v>188</v>
      </c>
    </row>
    <row r="12" spans="2:13" ht="13.15" customHeight="1" x14ac:dyDescent="0.2">
      <c r="B12" s="224" t="s">
        <v>324</v>
      </c>
      <c r="C12" s="224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4" t="s">
        <v>342</v>
      </c>
      <c r="C13" s="224"/>
      <c r="D13" s="81">
        <f>DatosDelitos!C20</f>
        <v>1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2</v>
      </c>
    </row>
    <row r="14" spans="2:13" ht="13.15" customHeight="1" x14ac:dyDescent="0.2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4" t="s">
        <v>1625</v>
      </c>
      <c r="C15" s="224"/>
      <c r="D15" s="81">
        <f>DatosDelitos!C17+DatosDelitos!C44</f>
        <v>660</v>
      </c>
      <c r="E15" s="82">
        <f>DatosDelitos!H17+DatosDelitos!H44</f>
        <v>169</v>
      </c>
      <c r="F15" s="82">
        <f>DatosDelitos!I16+DatosDelitos!I44</f>
        <v>30</v>
      </c>
      <c r="G15" s="82">
        <f>DatosDelitos!J17+DatosDelitos!J44</f>
        <v>1</v>
      </c>
      <c r="H15" s="82">
        <f>DatosDelitos!K17+DatosDelitos!K44</f>
        <v>1</v>
      </c>
      <c r="I15" s="82">
        <f>DatosDelitos!L17+DatosDelitos!L44</f>
        <v>2</v>
      </c>
      <c r="J15" s="82">
        <f>DatosDelitos!M17+DatosDelitos!M44</f>
        <v>2</v>
      </c>
      <c r="K15" s="82">
        <f>DatosDelitos!O17+DatosDelitos!O44</f>
        <v>5</v>
      </c>
      <c r="L15" s="83">
        <f>DatosDelitos!P17+DatosDelitos!P44</f>
        <v>102</v>
      </c>
    </row>
    <row r="16" spans="2:13" ht="13.15" customHeight="1" x14ac:dyDescent="0.2">
      <c r="B16" s="224" t="s">
        <v>1626</v>
      </c>
      <c r="C16" s="224"/>
      <c r="D16" s="81">
        <f>DatosDelitos!C30</f>
        <v>365</v>
      </c>
      <c r="E16" s="82">
        <f>DatosDelitos!H30</f>
        <v>42</v>
      </c>
      <c r="F16" s="82">
        <f>DatosDelitos!I30</f>
        <v>101</v>
      </c>
      <c r="G16" s="82">
        <f>DatosDelitos!J30</f>
        <v>0</v>
      </c>
      <c r="H16" s="82">
        <f>DatosDelitos!K30</f>
        <v>1</v>
      </c>
      <c r="I16" s="82">
        <f>DatosDelitos!L30</f>
        <v>0</v>
      </c>
      <c r="J16" s="82">
        <f>DatosDelitos!M30</f>
        <v>2</v>
      </c>
      <c r="K16" s="82">
        <f>DatosDelitos!O30</f>
        <v>1</v>
      </c>
      <c r="L16" s="83">
        <f>DatosDelitos!P30</f>
        <v>140</v>
      </c>
    </row>
    <row r="17" spans="2:12" ht="13.15" customHeight="1" x14ac:dyDescent="0.2">
      <c r="B17" s="226" t="s">
        <v>1627</v>
      </c>
      <c r="C17" s="226"/>
      <c r="D17" s="81">
        <f>DatosDelitos!C42-DatosDelitos!C44</f>
        <v>6</v>
      </c>
      <c r="E17" s="82">
        <f>DatosDelitos!H42-DatosDelitos!H44</f>
        <v>2</v>
      </c>
      <c r="F17" s="82">
        <f>DatosDelitos!I42-DatosDelitos!I44</f>
        <v>0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1</v>
      </c>
    </row>
    <row r="18" spans="2:12" ht="13.15" customHeight="1" x14ac:dyDescent="0.2">
      <c r="B18" s="224" t="s">
        <v>1628</v>
      </c>
      <c r="C18" s="224"/>
      <c r="D18" s="81">
        <f>DatosDelitos!C50</f>
        <v>190</v>
      </c>
      <c r="E18" s="82">
        <f>DatosDelitos!H50</f>
        <v>47</v>
      </c>
      <c r="F18" s="82">
        <f>DatosDelitos!I50</f>
        <v>37</v>
      </c>
      <c r="G18" s="82">
        <f>DatosDelitos!J50</f>
        <v>22</v>
      </c>
      <c r="H18" s="82">
        <f>DatosDelitos!K50</f>
        <v>27</v>
      </c>
      <c r="I18" s="82">
        <f>DatosDelitos!L50</f>
        <v>1</v>
      </c>
      <c r="J18" s="82">
        <f>DatosDelitos!M50</f>
        <v>0</v>
      </c>
      <c r="K18" s="82">
        <f>DatosDelitos!O50</f>
        <v>11</v>
      </c>
      <c r="L18" s="83">
        <f>DatosDelitos!P50</f>
        <v>39</v>
      </c>
    </row>
    <row r="19" spans="2:12" ht="13.15" customHeight="1" x14ac:dyDescent="0.2">
      <c r="B19" s="224" t="s">
        <v>1629</v>
      </c>
      <c r="C19" s="224"/>
      <c r="D19" s="81">
        <f>DatosDelitos!C72</f>
        <v>1</v>
      </c>
      <c r="E19" s="82">
        <f>DatosDelitos!H72</f>
        <v>2</v>
      </c>
      <c r="F19" s="82">
        <f>DatosDelitos!I72</f>
        <v>3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">
      <c r="B20" s="224" t="s">
        <v>1630</v>
      </c>
      <c r="C20" s="224"/>
      <c r="D20" s="81">
        <f>DatosDelitos!C74</f>
        <v>22</v>
      </c>
      <c r="E20" s="82">
        <f>DatosDelitos!H74</f>
        <v>2</v>
      </c>
      <c r="F20" s="82">
        <f>DatosDelitos!I74</f>
        <v>2</v>
      </c>
      <c r="G20" s="82">
        <f>DatosDelitos!J74</f>
        <v>0</v>
      </c>
      <c r="H20" s="82">
        <f>DatosDelitos!K74</f>
        <v>0</v>
      </c>
      <c r="I20" s="82">
        <f>DatosDelitos!L74</f>
        <v>0</v>
      </c>
      <c r="J20" s="82">
        <f>DatosDelitos!M74</f>
        <v>3</v>
      </c>
      <c r="K20" s="82">
        <f>DatosDelitos!O74</f>
        <v>0</v>
      </c>
      <c r="L20" s="83">
        <f>DatosDelitos!P74</f>
        <v>6</v>
      </c>
    </row>
    <row r="21" spans="2:12" ht="13.15" customHeight="1" x14ac:dyDescent="0.2">
      <c r="B21" s="226" t="s">
        <v>1631</v>
      </c>
      <c r="C21" s="226"/>
      <c r="D21" s="81">
        <f>DatosDelitos!C82</f>
        <v>58</v>
      </c>
      <c r="E21" s="82">
        <f>DatosDelitos!H82</f>
        <v>3</v>
      </c>
      <c r="F21" s="82">
        <f>DatosDelitos!I82</f>
        <v>4</v>
      </c>
      <c r="G21" s="82">
        <f>DatosDelitos!J82</f>
        <v>0</v>
      </c>
      <c r="H21" s="82">
        <f>DatosDelitos!K82</f>
        <v>1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18</v>
      </c>
    </row>
    <row r="22" spans="2:12" ht="13.15" customHeight="1" x14ac:dyDescent="0.2">
      <c r="B22" s="224" t="s">
        <v>1632</v>
      </c>
      <c r="C22" s="224"/>
      <c r="D22" s="81">
        <f>DatosDelitos!C85</f>
        <v>156</v>
      </c>
      <c r="E22" s="82">
        <f>DatosDelitos!H85</f>
        <v>88</v>
      </c>
      <c r="F22" s="82">
        <f>DatosDelitos!I85</f>
        <v>54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37</v>
      </c>
    </row>
    <row r="23" spans="2:12" ht="13.15" customHeight="1" x14ac:dyDescent="0.2">
      <c r="B23" s="224" t="s">
        <v>970</v>
      </c>
      <c r="C23" s="224"/>
      <c r="D23" s="81">
        <f>DatosDelitos!C97</f>
        <v>1921</v>
      </c>
      <c r="E23" s="82">
        <f>DatosDelitos!H97</f>
        <v>467</v>
      </c>
      <c r="F23" s="82">
        <f>DatosDelitos!I97</f>
        <v>395</v>
      </c>
      <c r="G23" s="82">
        <f>DatosDelitos!J97</f>
        <v>1</v>
      </c>
      <c r="H23" s="82">
        <f>DatosDelitos!K97</f>
        <v>3</v>
      </c>
      <c r="I23" s="82">
        <f>DatosDelitos!L97</f>
        <v>0</v>
      </c>
      <c r="J23" s="82">
        <f>DatosDelitos!M97</f>
        <v>1</v>
      </c>
      <c r="K23" s="82">
        <f>DatosDelitos!O97</f>
        <v>28</v>
      </c>
      <c r="L23" s="83">
        <f>DatosDelitos!P97</f>
        <v>253</v>
      </c>
    </row>
    <row r="24" spans="2:12" ht="27" customHeight="1" x14ac:dyDescent="0.2">
      <c r="B24" s="224" t="s">
        <v>1633</v>
      </c>
      <c r="C24" s="224"/>
      <c r="D24" s="81">
        <f>DatosDelitos!C131</f>
        <v>6</v>
      </c>
      <c r="E24" s="82">
        <f>DatosDelitos!H131</f>
        <v>5</v>
      </c>
      <c r="F24" s="82">
        <f>DatosDelitos!I131</f>
        <v>2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1</v>
      </c>
    </row>
    <row r="25" spans="2:12" ht="13.15" customHeight="1" x14ac:dyDescent="0.2">
      <c r="B25" s="224" t="s">
        <v>1634</v>
      </c>
      <c r="C25" s="224"/>
      <c r="D25" s="81">
        <f>DatosDelitos!C137</f>
        <v>4</v>
      </c>
      <c r="E25" s="82">
        <f>DatosDelitos!H137</f>
        <v>8</v>
      </c>
      <c r="F25" s="82">
        <f>DatosDelitos!I137</f>
        <v>6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7</v>
      </c>
    </row>
    <row r="26" spans="2:12" ht="13.15" customHeight="1" x14ac:dyDescent="0.2">
      <c r="B26" s="226" t="s">
        <v>1635</v>
      </c>
      <c r="C26" s="226"/>
      <c r="D26" s="81">
        <f>DatosDelitos!C144</f>
        <v>3</v>
      </c>
      <c r="E26" s="82">
        <f>DatosDelitos!H144</f>
        <v>0</v>
      </c>
      <c r="F26" s="82">
        <f>DatosDelitos!I144</f>
        <v>1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2</v>
      </c>
      <c r="L26" s="83">
        <f>DatosDelitos!P144</f>
        <v>0</v>
      </c>
    </row>
    <row r="27" spans="2:12" ht="38.25" customHeight="1" x14ac:dyDescent="0.2">
      <c r="B27" s="224" t="s">
        <v>1636</v>
      </c>
      <c r="C27" s="224"/>
      <c r="D27" s="81">
        <f>DatosDelitos!C147</f>
        <v>56</v>
      </c>
      <c r="E27" s="82">
        <f>DatosDelitos!H147</f>
        <v>60</v>
      </c>
      <c r="F27" s="82">
        <f>DatosDelitos!I147</f>
        <v>28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4</v>
      </c>
    </row>
    <row r="28" spans="2:12" ht="13.15" customHeight="1" x14ac:dyDescent="0.2">
      <c r="B28" s="224" t="s">
        <v>1637</v>
      </c>
      <c r="C28" s="224"/>
      <c r="D28" s="81">
        <f>DatosDelitos!C156+SUM(DatosDelitos!C167:C172)</f>
        <v>70</v>
      </c>
      <c r="E28" s="82">
        <f>DatosDelitos!H156+SUM(DatosDelitos!H167:H172)</f>
        <v>39</v>
      </c>
      <c r="F28" s="82">
        <f>DatosDelitos!I156+SUM(DatosDelitos!I167:I172)</f>
        <v>3</v>
      </c>
      <c r="G28" s="82">
        <f>DatosDelitos!J156+SUM(DatosDelitos!J167:J172)</f>
        <v>1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5</v>
      </c>
      <c r="L28" s="82">
        <f>DatosDelitos!P156+SUM(DatosDelitos!P167:Q172)</f>
        <v>5</v>
      </c>
    </row>
    <row r="29" spans="2:12" ht="13.15" customHeight="1" x14ac:dyDescent="0.2">
      <c r="B29" s="224" t="s">
        <v>1638</v>
      </c>
      <c r="C29" s="224"/>
      <c r="D29" s="81">
        <f>SUM(DatosDelitos!C173:C177)</f>
        <v>67</v>
      </c>
      <c r="E29" s="82">
        <f>SUM(DatosDelitos!H173:H177)</f>
        <v>39</v>
      </c>
      <c r="F29" s="82">
        <f>SUM(DatosDelitos!I173:I177)</f>
        <v>49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19</v>
      </c>
      <c r="L29" s="82">
        <f>SUM(DatosDelitos!P173:P177)</f>
        <v>27</v>
      </c>
    </row>
    <row r="30" spans="2:12" ht="13.15" customHeight="1" x14ac:dyDescent="0.2">
      <c r="B30" s="224" t="s">
        <v>1639</v>
      </c>
      <c r="C30" s="224"/>
      <c r="D30" s="81">
        <f>DatosDelitos!C178</f>
        <v>251</v>
      </c>
      <c r="E30" s="82">
        <f>DatosDelitos!H178</f>
        <v>161</v>
      </c>
      <c r="F30" s="82">
        <f>DatosDelitos!I178</f>
        <v>173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0</v>
      </c>
      <c r="L30" s="82">
        <f>DatosDelitos!P178</f>
        <v>557</v>
      </c>
    </row>
    <row r="31" spans="2:12" ht="13.15" customHeight="1" x14ac:dyDescent="0.2">
      <c r="B31" s="224" t="s">
        <v>1640</v>
      </c>
      <c r="C31" s="224"/>
      <c r="D31" s="81">
        <f>DatosDelitos!C186</f>
        <v>109</v>
      </c>
      <c r="E31" s="82">
        <f>DatosDelitos!H186</f>
        <v>51</v>
      </c>
      <c r="F31" s="82">
        <f>DatosDelitos!I186</f>
        <v>31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18</v>
      </c>
    </row>
    <row r="32" spans="2:12" ht="13.15" customHeight="1" x14ac:dyDescent="0.2">
      <c r="B32" s="224" t="s">
        <v>1641</v>
      </c>
      <c r="C32" s="224"/>
      <c r="D32" s="81">
        <f>DatosDelitos!C201</f>
        <v>11</v>
      </c>
      <c r="E32" s="82">
        <f>DatosDelitos!H201</f>
        <v>12</v>
      </c>
      <c r="F32" s="82">
        <f>DatosDelitos!I201</f>
        <v>12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0</v>
      </c>
    </row>
    <row r="33" spans="2:13" ht="13.15" customHeight="1" x14ac:dyDescent="0.2">
      <c r="B33" s="224" t="s">
        <v>1642</v>
      </c>
      <c r="C33" s="224"/>
      <c r="D33" s="81">
        <f>DatosDelitos!C223</f>
        <v>269</v>
      </c>
      <c r="E33" s="82">
        <f>DatosDelitos!H223</f>
        <v>107</v>
      </c>
      <c r="F33" s="82">
        <f>DatosDelitos!I223</f>
        <v>100</v>
      </c>
      <c r="G33" s="82">
        <f>DatosDelitos!J223</f>
        <v>0</v>
      </c>
      <c r="H33" s="82">
        <f>DatosDelitos!K223</f>
        <v>1</v>
      </c>
      <c r="I33" s="82">
        <f>DatosDelitos!L223</f>
        <v>1</v>
      </c>
      <c r="J33" s="82">
        <f>DatosDelitos!M223</f>
        <v>0</v>
      </c>
      <c r="K33" s="82">
        <f>DatosDelitos!O223</f>
        <v>5</v>
      </c>
      <c r="L33" s="82">
        <f>DatosDelitos!P223</f>
        <v>148</v>
      </c>
    </row>
    <row r="34" spans="2:13" ht="13.15" customHeight="1" x14ac:dyDescent="0.2">
      <c r="B34" s="224" t="s">
        <v>1643</v>
      </c>
      <c r="C34" s="224"/>
      <c r="D34" s="81">
        <f>DatosDelitos!C244</f>
        <v>1</v>
      </c>
      <c r="E34" s="82">
        <f>DatosDelitos!H244</f>
        <v>0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0</v>
      </c>
    </row>
    <row r="35" spans="2:13" ht="13.15" customHeight="1" x14ac:dyDescent="0.2">
      <c r="B35" s="224" t="s">
        <v>1644</v>
      </c>
      <c r="C35" s="224"/>
      <c r="D35" s="81">
        <f>DatosDelitos!C271</f>
        <v>151</v>
      </c>
      <c r="E35" s="82">
        <f>DatosDelitos!H271</f>
        <v>94</v>
      </c>
      <c r="F35" s="82">
        <f>DatosDelitos!I271</f>
        <v>102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0</v>
      </c>
      <c r="L35" s="82">
        <f>DatosDelitos!P271</f>
        <v>64</v>
      </c>
    </row>
    <row r="36" spans="2:13" ht="38.25" customHeight="1" x14ac:dyDescent="0.2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4" t="s">
        <v>1647</v>
      </c>
      <c r="C38" s="224"/>
      <c r="D38" s="81">
        <f>DatosDelitos!C312+DatosDelitos!C318+DatosDelitos!C320</f>
        <v>3</v>
      </c>
      <c r="E38" s="82">
        <f>DatosDelitos!H312+DatosDelitos!H318+DatosDelitos!H320</f>
        <v>0</v>
      </c>
      <c r="F38" s="82">
        <f>DatosDelitos!I312+DatosDelitos!I318+DatosDelitos!I320</f>
        <v>0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0</v>
      </c>
    </row>
    <row r="39" spans="2:13" ht="13.15" customHeight="1" x14ac:dyDescent="0.2">
      <c r="B39" s="224" t="s">
        <v>1648</v>
      </c>
      <c r="C39" s="224"/>
      <c r="D39" s="81">
        <f>DatosDelitos!C323</f>
        <v>3335</v>
      </c>
      <c r="E39" s="82">
        <f>DatosDelitos!H323</f>
        <v>0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0</v>
      </c>
      <c r="L39" s="82">
        <f>DatosDelitos!P323</f>
        <v>0</v>
      </c>
    </row>
    <row r="40" spans="2:13" ht="13.15" customHeight="1" x14ac:dyDescent="0.2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1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1</v>
      </c>
    </row>
    <row r="41" spans="2:13" ht="13.15" customHeight="1" x14ac:dyDescent="0.2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5" t="s">
        <v>951</v>
      </c>
      <c r="C43" s="225"/>
      <c r="D43" s="84">
        <f>SUM(D11:D42)</f>
        <v>10254</v>
      </c>
      <c r="E43" s="84">
        <f t="shared" ref="E43:L43" si="0">SUM(E11:E42)</f>
        <v>1551</v>
      </c>
      <c r="F43" s="84">
        <f t="shared" si="0"/>
        <v>1316</v>
      </c>
      <c r="G43" s="84">
        <f t="shared" si="0"/>
        <v>31</v>
      </c>
      <c r="H43" s="84">
        <f t="shared" si="0"/>
        <v>53</v>
      </c>
      <c r="I43" s="84">
        <f t="shared" si="0"/>
        <v>7</v>
      </c>
      <c r="J43" s="84">
        <f t="shared" si="0"/>
        <v>10</v>
      </c>
      <c r="K43" s="84">
        <f t="shared" si="0"/>
        <v>92</v>
      </c>
      <c r="L43" s="84">
        <f t="shared" si="0"/>
        <v>1618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3" t="s">
        <v>1652</v>
      </c>
      <c r="C49" s="223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3" t="s">
        <v>1653</v>
      </c>
      <c r="C50" s="223"/>
      <c r="D50" s="87">
        <f>DatosDelitos!F13-DatosDelitos!F17</f>
        <v>28</v>
      </c>
      <c r="E50" s="87">
        <f>DatosDelitos!G13-DatosDelitos!G17</f>
        <v>14</v>
      </c>
    </row>
    <row r="51" spans="2:5" ht="13.15" customHeight="1" x14ac:dyDescent="0.25">
      <c r="B51" s="223" t="s">
        <v>324</v>
      </c>
      <c r="C51" s="223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3" t="s">
        <v>342</v>
      </c>
      <c r="C52" s="223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3" t="s">
        <v>347</v>
      </c>
      <c r="C53" s="223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3" t="s">
        <v>1625</v>
      </c>
      <c r="C54" s="223"/>
      <c r="D54" s="87">
        <f>DatosDelitos!F17+DatosDelitos!F44</f>
        <v>572</v>
      </c>
      <c r="E54" s="87">
        <f>DatosDelitos!G17+DatosDelitos!G44</f>
        <v>115</v>
      </c>
    </row>
    <row r="55" spans="2:5" ht="13.15" customHeight="1" x14ac:dyDescent="0.25">
      <c r="B55" s="223" t="s">
        <v>1626</v>
      </c>
      <c r="C55" s="223"/>
      <c r="D55" s="87">
        <f>DatosDelitos!F30</f>
        <v>30</v>
      </c>
      <c r="E55" s="87">
        <f>DatosDelitos!G30</f>
        <v>104</v>
      </c>
    </row>
    <row r="56" spans="2:5" ht="13.15" customHeight="1" x14ac:dyDescent="0.25">
      <c r="B56" s="223" t="s">
        <v>1627</v>
      </c>
      <c r="C56" s="223"/>
      <c r="D56" s="87">
        <f>DatosDelitos!F42-DatosDelitos!F44</f>
        <v>2</v>
      </c>
      <c r="E56" s="87">
        <f>DatosDelitos!G42-DatosDelitos!G44</f>
        <v>0</v>
      </c>
    </row>
    <row r="57" spans="2:5" ht="13.15" customHeight="1" x14ac:dyDescent="0.25">
      <c r="B57" s="223" t="s">
        <v>1628</v>
      </c>
      <c r="C57" s="223"/>
      <c r="D57" s="87">
        <f>DatosDelitos!F50</f>
        <v>1</v>
      </c>
      <c r="E57" s="87">
        <f>DatosDelitos!G50</f>
        <v>0</v>
      </c>
    </row>
    <row r="58" spans="2:5" ht="13.15" customHeight="1" x14ac:dyDescent="0.25">
      <c r="B58" s="223" t="s">
        <v>1629</v>
      </c>
      <c r="C58" s="223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3" t="s">
        <v>1654</v>
      </c>
      <c r="C59" s="223"/>
      <c r="D59" s="87">
        <f>DatosDelitos!F74</f>
        <v>0</v>
      </c>
      <c r="E59" s="87">
        <f>DatosDelitos!G74</f>
        <v>1</v>
      </c>
    </row>
    <row r="60" spans="2:5" ht="13.15" customHeight="1" x14ac:dyDescent="0.25">
      <c r="B60" s="223" t="s">
        <v>1631</v>
      </c>
      <c r="C60" s="223"/>
      <c r="D60" s="87">
        <f>DatosDelitos!F82</f>
        <v>0</v>
      </c>
      <c r="E60" s="87">
        <f>DatosDelitos!G82</f>
        <v>6</v>
      </c>
    </row>
    <row r="61" spans="2:5" ht="13.15" customHeight="1" x14ac:dyDescent="0.25">
      <c r="B61" s="223" t="s">
        <v>1632</v>
      </c>
      <c r="C61" s="223"/>
      <c r="D61" s="87">
        <f>DatosDelitos!F85</f>
        <v>0</v>
      </c>
      <c r="E61" s="87">
        <f>DatosDelitos!G85</f>
        <v>0</v>
      </c>
    </row>
    <row r="62" spans="2:5" ht="13.15" customHeight="1" x14ac:dyDescent="0.25">
      <c r="B62" s="223" t="s">
        <v>970</v>
      </c>
      <c r="C62" s="223"/>
      <c r="D62" s="87">
        <f>DatosDelitos!F97</f>
        <v>15</v>
      </c>
      <c r="E62" s="87">
        <f>DatosDelitos!G97</f>
        <v>9</v>
      </c>
    </row>
    <row r="63" spans="2:5" ht="27" customHeight="1" x14ac:dyDescent="0.25">
      <c r="B63" s="223" t="s">
        <v>1655</v>
      </c>
      <c r="C63" s="223"/>
      <c r="D63" s="87">
        <f>DatosDelitos!F131</f>
        <v>1</v>
      </c>
      <c r="E63" s="87">
        <f>DatosDelitos!G131</f>
        <v>0</v>
      </c>
    </row>
    <row r="64" spans="2:5" ht="13.15" customHeight="1" x14ac:dyDescent="0.25">
      <c r="B64" s="223" t="s">
        <v>1634</v>
      </c>
      <c r="C64" s="223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3" t="s">
        <v>1635</v>
      </c>
      <c r="C65" s="223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3" t="s">
        <v>1636</v>
      </c>
      <c r="C66" s="223"/>
      <c r="D66" s="87">
        <f>DatosDelitos!F147</f>
        <v>0</v>
      </c>
      <c r="E66" s="87">
        <f>DatosDelitos!G147</f>
        <v>0</v>
      </c>
    </row>
    <row r="67" spans="2:5" ht="13.15" customHeight="1" x14ac:dyDescent="0.25">
      <c r="B67" s="223" t="s">
        <v>1637</v>
      </c>
      <c r="C67" s="223"/>
      <c r="D67" s="87">
        <f>DatosDelitos!F156+SUM(DatosDelitos!F167:G172)</f>
        <v>0</v>
      </c>
      <c r="E67" s="87">
        <f>DatosDelitos!G156+SUM(DatosDelitos!G167:H172)</f>
        <v>32</v>
      </c>
    </row>
    <row r="68" spans="2:5" ht="13.15" customHeight="1" x14ac:dyDescent="0.25">
      <c r="B68" s="223" t="s">
        <v>1638</v>
      </c>
      <c r="C68" s="223"/>
      <c r="D68" s="87">
        <f>SUM(DatosDelitos!F173:G177)</f>
        <v>1</v>
      </c>
      <c r="E68" s="87">
        <f>SUM(DatosDelitos!G173:H177)</f>
        <v>40</v>
      </c>
    </row>
    <row r="69" spans="2:5" ht="13.15" customHeight="1" x14ac:dyDescent="0.25">
      <c r="B69" s="223" t="s">
        <v>1639</v>
      </c>
      <c r="C69" s="223"/>
      <c r="D69" s="87">
        <f>DatosDelitos!F178</f>
        <v>443</v>
      </c>
      <c r="E69" s="87">
        <f>DatosDelitos!G178</f>
        <v>432</v>
      </c>
    </row>
    <row r="70" spans="2:5" ht="13.15" customHeight="1" x14ac:dyDescent="0.25">
      <c r="B70" s="223" t="s">
        <v>1640</v>
      </c>
      <c r="C70" s="223"/>
      <c r="D70" s="87">
        <f>DatosDelitos!F186</f>
        <v>0</v>
      </c>
      <c r="E70" s="87">
        <f>DatosDelitos!G186</f>
        <v>1</v>
      </c>
    </row>
    <row r="71" spans="2:5" ht="13.15" customHeight="1" x14ac:dyDescent="0.25">
      <c r="B71" s="223" t="s">
        <v>1641</v>
      </c>
      <c r="C71" s="223"/>
      <c r="D71" s="87">
        <f>DatosDelitos!F201</f>
        <v>0</v>
      </c>
      <c r="E71" s="87">
        <f>DatosDelitos!G201</f>
        <v>1</v>
      </c>
    </row>
    <row r="72" spans="2:5" ht="13.15" customHeight="1" x14ac:dyDescent="0.25">
      <c r="B72" s="223" t="s">
        <v>1642</v>
      </c>
      <c r="C72" s="223"/>
      <c r="D72" s="87">
        <f>DatosDelitos!F223</f>
        <v>88</v>
      </c>
      <c r="E72" s="87">
        <f>DatosDelitos!G223</f>
        <v>79</v>
      </c>
    </row>
    <row r="73" spans="2:5" ht="13.15" customHeight="1" x14ac:dyDescent="0.25">
      <c r="B73" s="223" t="s">
        <v>1643</v>
      </c>
      <c r="C73" s="223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3" t="s">
        <v>1644</v>
      </c>
      <c r="C74" s="223"/>
      <c r="D74" s="87">
        <f>DatosDelitos!F271</f>
        <v>14</v>
      </c>
      <c r="E74" s="87">
        <f>DatosDelitos!G271</f>
        <v>11</v>
      </c>
    </row>
    <row r="75" spans="2:5" ht="38.25" customHeight="1" x14ac:dyDescent="0.25">
      <c r="B75" s="223" t="s">
        <v>1645</v>
      </c>
      <c r="C75" s="223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3" t="s">
        <v>1646</v>
      </c>
      <c r="C76" s="223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3" t="s">
        <v>1647</v>
      </c>
      <c r="C77" s="223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3" t="s">
        <v>1648</v>
      </c>
      <c r="C78" s="223"/>
      <c r="D78" s="87">
        <f>DatosDelitos!F323</f>
        <v>63</v>
      </c>
      <c r="E78" s="87">
        <f>DatosDelitos!G323</f>
        <v>0</v>
      </c>
    </row>
    <row r="79" spans="2:5" ht="15" customHeight="1" x14ac:dyDescent="0.25">
      <c r="B79" s="222" t="s">
        <v>1649</v>
      </c>
      <c r="C79" s="222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2" t="s">
        <v>947</v>
      </c>
      <c r="C80" s="222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2" t="s">
        <v>1650</v>
      </c>
      <c r="C81" s="222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2" t="s">
        <v>1656</v>
      </c>
      <c r="C82" s="222"/>
      <c r="D82" s="87">
        <f>SUM(D49:D81)</f>
        <v>1258</v>
      </c>
      <c r="E82" s="87">
        <f>SUM(E49:E81)</f>
        <v>845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3" t="s">
        <v>1624</v>
      </c>
      <c r="C87" s="223"/>
      <c r="D87" s="87">
        <f>DatosDelitos!N5+DatosDelitos!N13-DatosDelitos!N17</f>
        <v>3</v>
      </c>
    </row>
    <row r="88" spans="2:13" ht="13.15" customHeight="1" x14ac:dyDescent="0.25">
      <c r="B88" s="223" t="s">
        <v>324</v>
      </c>
      <c r="C88" s="223"/>
      <c r="D88" s="87">
        <f>DatosDelitos!N10</f>
        <v>0</v>
      </c>
    </row>
    <row r="89" spans="2:13" ht="13.15" customHeight="1" x14ac:dyDescent="0.25">
      <c r="B89" s="223" t="s">
        <v>342</v>
      </c>
      <c r="C89" s="223"/>
      <c r="D89" s="87">
        <f>DatosDelitos!N20</f>
        <v>0</v>
      </c>
    </row>
    <row r="90" spans="2:13" ht="13.15" customHeight="1" x14ac:dyDescent="0.25">
      <c r="B90" s="223" t="s">
        <v>347</v>
      </c>
      <c r="C90" s="223"/>
      <c r="D90" s="87">
        <f>DatosDelitos!N23</f>
        <v>0</v>
      </c>
    </row>
    <row r="91" spans="2:13" ht="13.15" customHeight="1" x14ac:dyDescent="0.25">
      <c r="B91" s="223" t="s">
        <v>1658</v>
      </c>
      <c r="C91" s="223"/>
      <c r="D91" s="87">
        <f>SUM(DatosDelitos!N17,DatosDelitos!N44)</f>
        <v>1</v>
      </c>
    </row>
    <row r="92" spans="2:13" ht="13.15" customHeight="1" x14ac:dyDescent="0.25">
      <c r="B92" s="223" t="s">
        <v>1626</v>
      </c>
      <c r="C92" s="223"/>
      <c r="D92" s="87">
        <f>DatosDelitos!N30</f>
        <v>2</v>
      </c>
    </row>
    <row r="93" spans="2:13" ht="13.15" customHeight="1" x14ac:dyDescent="0.25">
      <c r="B93" s="223" t="s">
        <v>1627</v>
      </c>
      <c r="C93" s="223"/>
      <c r="D93" s="87">
        <f>DatosDelitos!N42-DatosDelitos!N44</f>
        <v>1</v>
      </c>
    </row>
    <row r="94" spans="2:13" ht="13.15" customHeight="1" x14ac:dyDescent="0.25">
      <c r="B94" s="223" t="s">
        <v>1628</v>
      </c>
      <c r="C94" s="223"/>
      <c r="D94" s="87">
        <f>DatosDelitos!N50</f>
        <v>7</v>
      </c>
    </row>
    <row r="95" spans="2:13" ht="13.15" customHeight="1" x14ac:dyDescent="0.25">
      <c r="B95" s="223" t="s">
        <v>1629</v>
      </c>
      <c r="C95" s="223"/>
      <c r="D95" s="87">
        <f>DatosDelitos!N72</f>
        <v>0</v>
      </c>
    </row>
    <row r="96" spans="2:13" ht="27" customHeight="1" x14ac:dyDescent="0.25">
      <c r="B96" s="223" t="s">
        <v>1654</v>
      </c>
      <c r="C96" s="223"/>
      <c r="D96" s="87">
        <f>DatosDelitos!N74</f>
        <v>0</v>
      </c>
    </row>
    <row r="97" spans="2:4" ht="13.15" customHeight="1" x14ac:dyDescent="0.25">
      <c r="B97" s="223" t="s">
        <v>1631</v>
      </c>
      <c r="C97" s="223"/>
      <c r="D97" s="87">
        <f>DatosDelitos!N82</f>
        <v>0</v>
      </c>
    </row>
    <row r="98" spans="2:4" ht="13.15" customHeight="1" x14ac:dyDescent="0.25">
      <c r="B98" s="223" t="s">
        <v>1632</v>
      </c>
      <c r="C98" s="223"/>
      <c r="D98" s="87">
        <f>DatosDelitos!N85</f>
        <v>1</v>
      </c>
    </row>
    <row r="99" spans="2:4" ht="13.15" customHeight="1" x14ac:dyDescent="0.25">
      <c r="B99" s="223" t="s">
        <v>970</v>
      </c>
      <c r="C99" s="223"/>
      <c r="D99" s="87">
        <f>DatosDelitos!N97</f>
        <v>7</v>
      </c>
    </row>
    <row r="100" spans="2:4" ht="27" customHeight="1" x14ac:dyDescent="0.25">
      <c r="B100" s="223" t="s">
        <v>1655</v>
      </c>
      <c r="C100" s="223"/>
      <c r="D100" s="87">
        <f>DatosDelitos!N131</f>
        <v>1</v>
      </c>
    </row>
    <row r="101" spans="2:4" ht="13.15" customHeight="1" x14ac:dyDescent="0.25">
      <c r="B101" s="223" t="s">
        <v>1634</v>
      </c>
      <c r="C101" s="223"/>
      <c r="D101" s="87">
        <f>DatosDelitos!N137</f>
        <v>5</v>
      </c>
    </row>
    <row r="102" spans="2:4" ht="13.15" customHeight="1" x14ac:dyDescent="0.25">
      <c r="B102" s="223" t="s">
        <v>1635</v>
      </c>
      <c r="C102" s="223"/>
      <c r="D102" s="87">
        <f>DatosDelitos!N144</f>
        <v>0</v>
      </c>
    </row>
    <row r="103" spans="2:4" ht="13.15" customHeight="1" x14ac:dyDescent="0.25">
      <c r="B103" s="223" t="s">
        <v>1659</v>
      </c>
      <c r="C103" s="223"/>
      <c r="D103" s="87">
        <f>DatosDelitos!N148</f>
        <v>12</v>
      </c>
    </row>
    <row r="104" spans="2:4" ht="13.15" customHeight="1" x14ac:dyDescent="0.25">
      <c r="B104" s="223" t="s">
        <v>1181</v>
      </c>
      <c r="C104" s="223"/>
      <c r="D104" s="87">
        <f>SUM(DatosDelitos!N149,DatosDelitos!N150)</f>
        <v>0</v>
      </c>
    </row>
    <row r="105" spans="2:4" ht="13.15" customHeight="1" x14ac:dyDescent="0.25">
      <c r="B105" s="223" t="s">
        <v>1179</v>
      </c>
      <c r="C105" s="223"/>
      <c r="D105" s="87">
        <f>SUM(DatosDelitos!N151:N155)</f>
        <v>16</v>
      </c>
    </row>
    <row r="106" spans="2:4" ht="13.15" customHeight="1" x14ac:dyDescent="0.25">
      <c r="B106" s="223" t="s">
        <v>1637</v>
      </c>
      <c r="C106" s="223"/>
      <c r="D106" s="87">
        <f>SUM(SUM(DatosDelitos!N157:N160),SUM(DatosDelitos!N167:N172))</f>
        <v>0</v>
      </c>
    </row>
    <row r="107" spans="2:4" ht="13.15" customHeight="1" x14ac:dyDescent="0.25">
      <c r="B107" s="223" t="s">
        <v>1660</v>
      </c>
      <c r="C107" s="223"/>
      <c r="D107" s="87">
        <f>SUM(DatosDelitos!N161:N165)</f>
        <v>0</v>
      </c>
    </row>
    <row r="108" spans="2:4" ht="13.15" customHeight="1" x14ac:dyDescent="0.25">
      <c r="B108" s="223" t="s">
        <v>1638</v>
      </c>
      <c r="C108" s="223"/>
      <c r="D108" s="87">
        <f>SUM(DatosDelitos!N173:N177)</f>
        <v>0</v>
      </c>
    </row>
    <row r="109" spans="2:4" ht="13.15" customHeight="1" x14ac:dyDescent="0.25">
      <c r="B109" s="223" t="s">
        <v>1639</v>
      </c>
      <c r="C109" s="223"/>
      <c r="D109" s="87">
        <f>DatosDelitos!N178</f>
        <v>0</v>
      </c>
    </row>
    <row r="110" spans="2:4" ht="13.15" customHeight="1" x14ac:dyDescent="0.25">
      <c r="B110" s="223" t="s">
        <v>1640</v>
      </c>
      <c r="C110" s="223"/>
      <c r="D110" s="87">
        <f>DatosDelitos!N186</f>
        <v>4</v>
      </c>
    </row>
    <row r="111" spans="2:4" ht="13.15" customHeight="1" x14ac:dyDescent="0.25">
      <c r="B111" s="223" t="s">
        <v>1641</v>
      </c>
      <c r="C111" s="223"/>
      <c r="D111" s="87">
        <f>DatosDelitos!N201</f>
        <v>6</v>
      </c>
    </row>
    <row r="112" spans="2:4" ht="13.15" customHeight="1" x14ac:dyDescent="0.25">
      <c r="B112" s="223" t="s">
        <v>1642</v>
      </c>
      <c r="C112" s="223"/>
      <c r="D112" s="87">
        <f>DatosDelitos!N223</f>
        <v>0</v>
      </c>
    </row>
    <row r="113" spans="2:4" ht="13.15" customHeight="1" x14ac:dyDescent="0.25">
      <c r="B113" s="223" t="s">
        <v>1643</v>
      </c>
      <c r="C113" s="223"/>
      <c r="D113" s="87">
        <f>DatosDelitos!N244</f>
        <v>1</v>
      </c>
    </row>
    <row r="114" spans="2:4" ht="13.15" customHeight="1" x14ac:dyDescent="0.25">
      <c r="B114" s="223" t="s">
        <v>1644</v>
      </c>
      <c r="C114" s="223"/>
      <c r="D114" s="87">
        <f>DatosDelitos!N271</f>
        <v>1</v>
      </c>
    </row>
    <row r="115" spans="2:4" ht="38.25" customHeight="1" x14ac:dyDescent="0.25">
      <c r="B115" s="223" t="s">
        <v>1645</v>
      </c>
      <c r="C115" s="223"/>
      <c r="D115" s="87">
        <f>DatosDelitos!N301</f>
        <v>0</v>
      </c>
    </row>
    <row r="116" spans="2:4" ht="13.15" customHeight="1" x14ac:dyDescent="0.25">
      <c r="B116" s="223" t="s">
        <v>1646</v>
      </c>
      <c r="C116" s="223"/>
      <c r="D116" s="87">
        <f>DatosDelitos!N305</f>
        <v>0</v>
      </c>
    </row>
    <row r="117" spans="2:4" ht="13.15" customHeight="1" x14ac:dyDescent="0.25">
      <c r="B117" s="223" t="s">
        <v>1647</v>
      </c>
      <c r="C117" s="223"/>
      <c r="D117" s="87">
        <f>DatosDelitos!N312+DatosDelitos!N320</f>
        <v>0</v>
      </c>
    </row>
    <row r="118" spans="2:4" ht="13.15" customHeight="1" x14ac:dyDescent="0.25">
      <c r="B118" s="223" t="s">
        <v>913</v>
      </c>
      <c r="C118" s="223"/>
      <c r="D118" s="87">
        <f>DatosDelitos!N318</f>
        <v>0</v>
      </c>
    </row>
    <row r="119" spans="2:4" ht="13.9" customHeight="1" x14ac:dyDescent="0.25">
      <c r="B119" s="223" t="s">
        <v>1648</v>
      </c>
      <c r="C119" s="223"/>
      <c r="D119" s="87">
        <f>DatosDelitos!N323</f>
        <v>5</v>
      </c>
    </row>
    <row r="120" spans="2:4" ht="12.75" customHeight="1" x14ac:dyDescent="0.25">
      <c r="B120" s="222" t="s">
        <v>1649</v>
      </c>
      <c r="C120" s="222"/>
      <c r="D120" s="87">
        <f>DatosDelitos!N325</f>
        <v>0</v>
      </c>
    </row>
    <row r="121" spans="2:4" ht="15" customHeight="1" x14ac:dyDescent="0.25">
      <c r="B121" s="222" t="s">
        <v>947</v>
      </c>
      <c r="C121" s="222"/>
      <c r="D121" s="87">
        <f>DatosDelitos!N337</f>
        <v>0</v>
      </c>
    </row>
    <row r="122" spans="2:4" ht="15" customHeight="1" x14ac:dyDescent="0.25">
      <c r="B122" s="222" t="s">
        <v>1650</v>
      </c>
      <c r="C122" s="222"/>
      <c r="D122" s="87">
        <f>DatosDelitos!N339</f>
        <v>0</v>
      </c>
    </row>
    <row r="123" spans="2:4" ht="15" customHeight="1" x14ac:dyDescent="0.25">
      <c r="B123" s="223" t="s">
        <v>1656</v>
      </c>
      <c r="C123" s="223"/>
      <c r="D123" s="87">
        <f>SUM(D87:D122)</f>
        <v>73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4"/>
    </row>
    <row r="4" spans="1:16" ht="45" x14ac:dyDescent="0.25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25">
      <c r="A5" s="189" t="s">
        <v>313</v>
      </c>
      <c r="B5" s="190"/>
      <c r="C5" s="26">
        <v>20</v>
      </c>
      <c r="D5" s="26">
        <v>20</v>
      </c>
      <c r="E5" s="27">
        <v>0</v>
      </c>
      <c r="F5" s="26">
        <v>0</v>
      </c>
      <c r="G5" s="26">
        <v>0</v>
      </c>
      <c r="H5" s="26">
        <v>5</v>
      </c>
      <c r="I5" s="26">
        <v>4</v>
      </c>
      <c r="J5" s="26">
        <v>2</v>
      </c>
      <c r="K5" s="26">
        <v>11</v>
      </c>
      <c r="L5" s="26">
        <v>3</v>
      </c>
      <c r="M5" s="26">
        <v>1</v>
      </c>
      <c r="N5" s="26">
        <v>2</v>
      </c>
      <c r="O5" s="26">
        <v>8</v>
      </c>
      <c r="P5" s="28">
        <v>13</v>
      </c>
    </row>
    <row r="6" spans="1:16" x14ac:dyDescent="0.25">
      <c r="A6" s="29" t="s">
        <v>314</v>
      </c>
      <c r="B6" s="29" t="s">
        <v>315</v>
      </c>
      <c r="C6" s="14">
        <v>13</v>
      </c>
      <c r="D6" s="14">
        <v>11</v>
      </c>
      <c r="E6" s="30">
        <v>0.18181818181818199</v>
      </c>
      <c r="F6" s="14">
        <v>0</v>
      </c>
      <c r="G6" s="14">
        <v>0</v>
      </c>
      <c r="H6" s="14">
        <v>3</v>
      </c>
      <c r="I6" s="14">
        <v>0</v>
      </c>
      <c r="J6" s="14">
        <v>2</v>
      </c>
      <c r="K6" s="14">
        <v>6</v>
      </c>
      <c r="L6" s="14">
        <v>3</v>
      </c>
      <c r="M6" s="14">
        <v>0</v>
      </c>
      <c r="N6" s="14">
        <v>0</v>
      </c>
      <c r="O6" s="14">
        <v>8</v>
      </c>
      <c r="P6" s="23">
        <v>5</v>
      </c>
    </row>
    <row r="7" spans="1:16" x14ac:dyDescent="0.25">
      <c r="A7" s="29" t="s">
        <v>316</v>
      </c>
      <c r="B7" s="29" t="s">
        <v>317</v>
      </c>
      <c r="C7" s="14">
        <v>1</v>
      </c>
      <c r="D7" s="14">
        <v>1</v>
      </c>
      <c r="E7" s="30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5</v>
      </c>
      <c r="L7" s="14">
        <v>0</v>
      </c>
      <c r="M7" s="14">
        <v>1</v>
      </c>
      <c r="N7" s="14">
        <v>0</v>
      </c>
      <c r="O7" s="14">
        <v>0</v>
      </c>
      <c r="P7" s="23">
        <v>5</v>
      </c>
    </row>
    <row r="8" spans="1:16" x14ac:dyDescent="0.25">
      <c r="A8" s="29" t="s">
        <v>318</v>
      </c>
      <c r="B8" s="29" t="s">
        <v>319</v>
      </c>
      <c r="C8" s="14">
        <v>4</v>
      </c>
      <c r="D8" s="14">
        <v>7</v>
      </c>
      <c r="E8" s="30">
        <v>-0.42857142857142799</v>
      </c>
      <c r="F8" s="14">
        <v>0</v>
      </c>
      <c r="G8" s="14">
        <v>0</v>
      </c>
      <c r="H8" s="14">
        <v>2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0</v>
      </c>
      <c r="P8" s="23">
        <v>3</v>
      </c>
    </row>
    <row r="9" spans="1:16" x14ac:dyDescent="0.25">
      <c r="A9" s="29" t="s">
        <v>320</v>
      </c>
      <c r="B9" s="29" t="s">
        <v>321</v>
      </c>
      <c r="C9" s="14">
        <v>2</v>
      </c>
      <c r="D9" s="14">
        <v>1</v>
      </c>
      <c r="E9" s="30">
        <v>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9" t="s">
        <v>322</v>
      </c>
      <c r="B10" s="190"/>
      <c r="C10" s="26">
        <v>0</v>
      </c>
      <c r="D10" s="26">
        <v>1</v>
      </c>
      <c r="E10" s="27">
        <v>-1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323</v>
      </c>
      <c r="B11" s="29" t="s">
        <v>324</v>
      </c>
      <c r="C11" s="14">
        <v>0</v>
      </c>
      <c r="D11" s="14">
        <v>1</v>
      </c>
      <c r="E11" s="30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325</v>
      </c>
      <c r="B12" s="29" t="s">
        <v>326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9" t="s">
        <v>327</v>
      </c>
      <c r="B13" s="190"/>
      <c r="C13" s="26">
        <v>2959</v>
      </c>
      <c r="D13" s="26">
        <v>2072</v>
      </c>
      <c r="E13" s="27">
        <v>0.42808880308880298</v>
      </c>
      <c r="F13" s="26">
        <v>424</v>
      </c>
      <c r="G13" s="26">
        <v>119</v>
      </c>
      <c r="H13" s="26">
        <v>261</v>
      </c>
      <c r="I13" s="26">
        <v>247</v>
      </c>
      <c r="J13" s="26">
        <v>5</v>
      </c>
      <c r="K13" s="26">
        <v>8</v>
      </c>
      <c r="L13" s="26">
        <v>1</v>
      </c>
      <c r="M13" s="26">
        <v>2</v>
      </c>
      <c r="N13" s="26">
        <v>2</v>
      </c>
      <c r="O13" s="26">
        <v>11</v>
      </c>
      <c r="P13" s="28">
        <v>271</v>
      </c>
    </row>
    <row r="14" spans="1:16" x14ac:dyDescent="0.25">
      <c r="A14" s="29" t="s">
        <v>328</v>
      </c>
      <c r="B14" s="29" t="s">
        <v>329</v>
      </c>
      <c r="C14" s="14">
        <v>2271</v>
      </c>
      <c r="D14" s="14">
        <v>1494</v>
      </c>
      <c r="E14" s="30">
        <v>0.52008032128514103</v>
      </c>
      <c r="F14" s="14">
        <v>28</v>
      </c>
      <c r="G14" s="14">
        <v>13</v>
      </c>
      <c r="H14" s="14">
        <v>129</v>
      </c>
      <c r="I14" s="14">
        <v>157</v>
      </c>
      <c r="J14" s="14">
        <v>3</v>
      </c>
      <c r="K14" s="14">
        <v>8</v>
      </c>
      <c r="L14" s="14">
        <v>0</v>
      </c>
      <c r="M14" s="14">
        <v>1</v>
      </c>
      <c r="N14" s="14">
        <v>1</v>
      </c>
      <c r="O14" s="14">
        <v>6</v>
      </c>
      <c r="P14" s="23">
        <v>161</v>
      </c>
    </row>
    <row r="15" spans="1:16" x14ac:dyDescent="0.25">
      <c r="A15" s="29" t="s">
        <v>330</v>
      </c>
      <c r="B15" s="29" t="s">
        <v>331</v>
      </c>
      <c r="C15" s="14">
        <v>9</v>
      </c>
      <c r="D15" s="14">
        <v>0</v>
      </c>
      <c r="E15" s="30">
        <v>0</v>
      </c>
      <c r="F15" s="14">
        <v>0</v>
      </c>
      <c r="G15" s="14">
        <v>0</v>
      </c>
      <c r="H15" s="14">
        <v>1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0</v>
      </c>
      <c r="O15" s="14">
        <v>2</v>
      </c>
      <c r="P15" s="23">
        <v>1</v>
      </c>
    </row>
    <row r="16" spans="1:16" x14ac:dyDescent="0.25">
      <c r="A16" s="29" t="s">
        <v>332</v>
      </c>
      <c r="B16" s="29" t="s">
        <v>333</v>
      </c>
      <c r="C16" s="14">
        <v>236</v>
      </c>
      <c r="D16" s="14">
        <v>175</v>
      </c>
      <c r="E16" s="30">
        <v>0.34857142857142798</v>
      </c>
      <c r="F16" s="14">
        <v>0</v>
      </c>
      <c r="G16" s="14">
        <v>1</v>
      </c>
      <c r="H16" s="14">
        <v>18</v>
      </c>
      <c r="I16" s="14">
        <v>21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13</v>
      </c>
    </row>
    <row r="17" spans="1:16" ht="33.75" x14ac:dyDescent="0.25">
      <c r="A17" s="29" t="s">
        <v>334</v>
      </c>
      <c r="B17" s="29" t="s">
        <v>335</v>
      </c>
      <c r="C17" s="14">
        <v>441</v>
      </c>
      <c r="D17" s="14">
        <v>402</v>
      </c>
      <c r="E17" s="30">
        <v>9.7014925373134303E-2</v>
      </c>
      <c r="F17" s="14">
        <v>396</v>
      </c>
      <c r="G17" s="14">
        <v>105</v>
      </c>
      <c r="H17" s="14">
        <v>113</v>
      </c>
      <c r="I17" s="14">
        <v>69</v>
      </c>
      <c r="J17" s="14">
        <v>1</v>
      </c>
      <c r="K17" s="14">
        <v>0</v>
      </c>
      <c r="L17" s="14">
        <v>1</v>
      </c>
      <c r="M17" s="14">
        <v>1</v>
      </c>
      <c r="N17" s="14">
        <v>1</v>
      </c>
      <c r="O17" s="14">
        <v>3</v>
      </c>
      <c r="P17" s="23">
        <v>96</v>
      </c>
    </row>
    <row r="18" spans="1:16" x14ac:dyDescent="0.25">
      <c r="A18" s="29" t="s">
        <v>336</v>
      </c>
      <c r="B18" s="29" t="s">
        <v>337</v>
      </c>
      <c r="C18" s="14">
        <v>2</v>
      </c>
      <c r="D18" s="14">
        <v>1</v>
      </c>
      <c r="E18" s="30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338</v>
      </c>
      <c r="B19" s="29" t="s">
        <v>339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9" t="s">
        <v>340</v>
      </c>
      <c r="B20" s="190"/>
      <c r="C20" s="26">
        <v>1</v>
      </c>
      <c r="D20" s="26">
        <v>2</v>
      </c>
      <c r="E20" s="27">
        <v>-0.5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2</v>
      </c>
    </row>
    <row r="21" spans="1:16" x14ac:dyDescent="0.25">
      <c r="A21" s="29" t="s">
        <v>341</v>
      </c>
      <c r="B21" s="29" t="s">
        <v>342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343</v>
      </c>
      <c r="B22" s="29" t="s">
        <v>344</v>
      </c>
      <c r="C22" s="14">
        <v>1</v>
      </c>
      <c r="D22" s="14">
        <v>2</v>
      </c>
      <c r="E22" s="30">
        <v>-0.5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2</v>
      </c>
    </row>
    <row r="23" spans="1:16" x14ac:dyDescent="0.25">
      <c r="A23" s="189" t="s">
        <v>345</v>
      </c>
      <c r="B23" s="190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9" t="s">
        <v>358</v>
      </c>
      <c r="B30" s="190"/>
      <c r="C30" s="26">
        <v>365</v>
      </c>
      <c r="D30" s="26">
        <v>356</v>
      </c>
      <c r="E30" s="27">
        <v>2.5280898876404501E-2</v>
      </c>
      <c r="F30" s="26">
        <v>30</v>
      </c>
      <c r="G30" s="26">
        <v>104</v>
      </c>
      <c r="H30" s="26">
        <v>42</v>
      </c>
      <c r="I30" s="26">
        <v>101</v>
      </c>
      <c r="J30" s="26">
        <v>0</v>
      </c>
      <c r="K30" s="26">
        <v>1</v>
      </c>
      <c r="L30" s="26">
        <v>0</v>
      </c>
      <c r="M30" s="26">
        <v>2</v>
      </c>
      <c r="N30" s="26">
        <v>2</v>
      </c>
      <c r="O30" s="26">
        <v>1</v>
      </c>
      <c r="P30" s="28">
        <v>140</v>
      </c>
    </row>
    <row r="31" spans="1:16" x14ac:dyDescent="0.25">
      <c r="A31" s="29" t="s">
        <v>359</v>
      </c>
      <c r="B31" s="29" t="s">
        <v>360</v>
      </c>
      <c r="C31" s="14">
        <v>64</v>
      </c>
      <c r="D31" s="14">
        <v>56</v>
      </c>
      <c r="E31" s="30">
        <v>0.14285714285714299</v>
      </c>
      <c r="F31" s="14">
        <v>0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1</v>
      </c>
    </row>
    <row r="32" spans="1:16" x14ac:dyDescent="0.25">
      <c r="A32" s="29" t="s">
        <v>361</v>
      </c>
      <c r="B32" s="29" t="s">
        <v>362</v>
      </c>
      <c r="C32" s="14">
        <v>2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363</v>
      </c>
      <c r="B33" s="29" t="s">
        <v>364</v>
      </c>
      <c r="C33" s="14">
        <v>211</v>
      </c>
      <c r="D33" s="14">
        <v>220</v>
      </c>
      <c r="E33" s="30">
        <v>-4.0909090909090902E-2</v>
      </c>
      <c r="F33" s="14">
        <v>9</v>
      </c>
      <c r="G33" s="14">
        <v>4</v>
      </c>
      <c r="H33" s="14">
        <v>30</v>
      </c>
      <c r="I33" s="14">
        <v>27</v>
      </c>
      <c r="J33" s="14">
        <v>0</v>
      </c>
      <c r="K33" s="14">
        <v>1</v>
      </c>
      <c r="L33" s="14">
        <v>0</v>
      </c>
      <c r="M33" s="14">
        <v>1</v>
      </c>
      <c r="N33" s="14">
        <v>1</v>
      </c>
      <c r="O33" s="14">
        <v>1</v>
      </c>
      <c r="P33" s="23">
        <v>14</v>
      </c>
    </row>
    <row r="34" spans="1:16" x14ac:dyDescent="0.25">
      <c r="A34" s="29" t="s">
        <v>365</v>
      </c>
      <c r="B34" s="29" t="s">
        <v>366</v>
      </c>
      <c r="C34" s="14">
        <v>2</v>
      </c>
      <c r="D34" s="14">
        <v>2</v>
      </c>
      <c r="E34" s="30">
        <v>0</v>
      </c>
      <c r="F34" s="14">
        <v>0</v>
      </c>
      <c r="G34" s="14">
        <v>1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4</v>
      </c>
    </row>
    <row r="35" spans="1:16" x14ac:dyDescent="0.25">
      <c r="A35" s="29" t="s">
        <v>367</v>
      </c>
      <c r="B35" s="29" t="s">
        <v>368</v>
      </c>
      <c r="C35" s="14">
        <v>41</v>
      </c>
      <c r="D35" s="14">
        <v>44</v>
      </c>
      <c r="E35" s="30">
        <v>-6.8181818181818205E-2</v>
      </c>
      <c r="F35" s="14">
        <v>1</v>
      </c>
      <c r="G35" s="14">
        <v>0</v>
      </c>
      <c r="H35" s="14">
        <v>3</v>
      </c>
      <c r="I35" s="14">
        <v>4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3">
        <v>3</v>
      </c>
    </row>
    <row r="36" spans="1:16" ht="22.5" x14ac:dyDescent="0.25">
      <c r="A36" s="29" t="s">
        <v>369</v>
      </c>
      <c r="B36" s="29" t="s">
        <v>370</v>
      </c>
      <c r="C36" s="14">
        <v>16</v>
      </c>
      <c r="D36" s="14">
        <v>10</v>
      </c>
      <c r="E36" s="30">
        <v>0.6</v>
      </c>
      <c r="F36" s="14">
        <v>17</v>
      </c>
      <c r="G36" s="14">
        <v>80</v>
      </c>
      <c r="H36" s="14">
        <v>1</v>
      </c>
      <c r="I36" s="14">
        <v>44</v>
      </c>
      <c r="J36" s="14">
        <v>0</v>
      </c>
      <c r="K36" s="14">
        <v>0</v>
      </c>
      <c r="L36" s="14">
        <v>0</v>
      </c>
      <c r="M36" s="14">
        <v>1</v>
      </c>
      <c r="N36" s="14">
        <v>0</v>
      </c>
      <c r="O36" s="14">
        <v>0</v>
      </c>
      <c r="P36" s="23">
        <v>83</v>
      </c>
    </row>
    <row r="37" spans="1:16" ht="22.5" x14ac:dyDescent="0.25">
      <c r="A37" s="29" t="s">
        <v>371</v>
      </c>
      <c r="B37" s="29" t="s">
        <v>372</v>
      </c>
      <c r="C37" s="14">
        <v>1</v>
      </c>
      <c r="D37" s="14">
        <v>2</v>
      </c>
      <c r="E37" s="30">
        <v>-0.5</v>
      </c>
      <c r="F37" s="14">
        <v>3</v>
      </c>
      <c r="G37" s="14">
        <v>11</v>
      </c>
      <c r="H37" s="14">
        <v>0</v>
      </c>
      <c r="I37" s="14">
        <v>15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24</v>
      </c>
    </row>
    <row r="38" spans="1:16" ht="22.5" x14ac:dyDescent="0.25">
      <c r="A38" s="29" t="s">
        <v>373</v>
      </c>
      <c r="B38" s="29" t="s">
        <v>374</v>
      </c>
      <c r="C38" s="14">
        <v>2</v>
      </c>
      <c r="D38" s="14">
        <v>1</v>
      </c>
      <c r="E38" s="30">
        <v>1</v>
      </c>
      <c r="F38" s="14">
        <v>0</v>
      </c>
      <c r="G38" s="14">
        <v>6</v>
      </c>
      <c r="H38" s="14">
        <v>0</v>
      </c>
      <c r="I38" s="14">
        <v>6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3</v>
      </c>
    </row>
    <row r="39" spans="1:16" ht="33.75" x14ac:dyDescent="0.25">
      <c r="A39" s="29" t="s">
        <v>375</v>
      </c>
      <c r="B39" s="29" t="s">
        <v>376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377</v>
      </c>
      <c r="B40" s="29" t="s">
        <v>378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379</v>
      </c>
      <c r="B41" s="29" t="s">
        <v>380</v>
      </c>
      <c r="C41" s="14">
        <v>26</v>
      </c>
      <c r="D41" s="14">
        <v>21</v>
      </c>
      <c r="E41" s="30">
        <v>0.238095238095238</v>
      </c>
      <c r="F41" s="14">
        <v>0</v>
      </c>
      <c r="G41" s="14">
        <v>1</v>
      </c>
      <c r="H41" s="14">
        <v>8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8</v>
      </c>
    </row>
    <row r="42" spans="1:16" x14ac:dyDescent="0.25">
      <c r="A42" s="189" t="s">
        <v>381</v>
      </c>
      <c r="B42" s="190"/>
      <c r="C42" s="26">
        <v>225</v>
      </c>
      <c r="D42" s="26">
        <v>145</v>
      </c>
      <c r="E42" s="27">
        <v>0.55172413793103403</v>
      </c>
      <c r="F42" s="26">
        <v>178</v>
      </c>
      <c r="G42" s="26">
        <v>10</v>
      </c>
      <c r="H42" s="26">
        <v>58</v>
      </c>
      <c r="I42" s="26">
        <v>9</v>
      </c>
      <c r="J42" s="26">
        <v>0</v>
      </c>
      <c r="K42" s="26">
        <v>1</v>
      </c>
      <c r="L42" s="26">
        <v>1</v>
      </c>
      <c r="M42" s="26">
        <v>1</v>
      </c>
      <c r="N42" s="26">
        <v>1</v>
      </c>
      <c r="O42" s="26">
        <v>2</v>
      </c>
      <c r="P42" s="28">
        <v>7</v>
      </c>
    </row>
    <row r="43" spans="1:16" x14ac:dyDescent="0.25">
      <c r="A43" s="29" t="s">
        <v>382</v>
      </c>
      <c r="B43" s="29" t="s">
        <v>383</v>
      </c>
      <c r="C43" s="14">
        <v>2</v>
      </c>
      <c r="D43" s="14">
        <v>7</v>
      </c>
      <c r="E43" s="30">
        <v>-0.71428571428571397</v>
      </c>
      <c r="F43" s="14">
        <v>2</v>
      </c>
      <c r="G43" s="14">
        <v>0</v>
      </c>
      <c r="H43" s="14">
        <v>2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3">
        <v>1</v>
      </c>
    </row>
    <row r="44" spans="1:16" ht="22.5" x14ac:dyDescent="0.25">
      <c r="A44" s="29" t="s">
        <v>384</v>
      </c>
      <c r="B44" s="29" t="s">
        <v>385</v>
      </c>
      <c r="C44" s="14">
        <v>219</v>
      </c>
      <c r="D44" s="14">
        <v>138</v>
      </c>
      <c r="E44" s="30">
        <v>0.58695652173913004</v>
      </c>
      <c r="F44" s="14">
        <v>176</v>
      </c>
      <c r="G44" s="14">
        <v>10</v>
      </c>
      <c r="H44" s="14">
        <v>56</v>
      </c>
      <c r="I44" s="14">
        <v>9</v>
      </c>
      <c r="J44" s="14">
        <v>0</v>
      </c>
      <c r="K44" s="14">
        <v>1</v>
      </c>
      <c r="L44" s="14">
        <v>1</v>
      </c>
      <c r="M44" s="14">
        <v>1</v>
      </c>
      <c r="N44" s="14">
        <v>0</v>
      </c>
      <c r="O44" s="14">
        <v>2</v>
      </c>
      <c r="P44" s="23">
        <v>6</v>
      </c>
    </row>
    <row r="45" spans="1:16" x14ac:dyDescent="0.25">
      <c r="A45" s="29" t="s">
        <v>386</v>
      </c>
      <c r="B45" s="29" t="s">
        <v>387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388</v>
      </c>
      <c r="B46" s="29" t="s">
        <v>389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390</v>
      </c>
      <c r="B47" s="29" t="s">
        <v>391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392</v>
      </c>
      <c r="B48" s="29" t="s">
        <v>393</v>
      </c>
      <c r="C48" s="14">
        <v>3</v>
      </c>
      <c r="D48" s="14">
        <v>0</v>
      </c>
      <c r="E48" s="30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394</v>
      </c>
      <c r="B49" s="29" t="s">
        <v>395</v>
      </c>
      <c r="C49" s="14">
        <v>1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9" t="s">
        <v>396</v>
      </c>
      <c r="B50" s="190"/>
      <c r="C50" s="26">
        <v>190</v>
      </c>
      <c r="D50" s="26">
        <v>167</v>
      </c>
      <c r="E50" s="27">
        <v>0.13772455089820301</v>
      </c>
      <c r="F50" s="26">
        <v>1</v>
      </c>
      <c r="G50" s="26">
        <v>0</v>
      </c>
      <c r="H50" s="26">
        <v>47</v>
      </c>
      <c r="I50" s="26">
        <v>37</v>
      </c>
      <c r="J50" s="26">
        <v>22</v>
      </c>
      <c r="K50" s="26">
        <v>27</v>
      </c>
      <c r="L50" s="26">
        <v>1</v>
      </c>
      <c r="M50" s="26">
        <v>0</v>
      </c>
      <c r="N50" s="26">
        <v>7</v>
      </c>
      <c r="O50" s="26">
        <v>11</v>
      </c>
      <c r="P50" s="28">
        <v>39</v>
      </c>
    </row>
    <row r="51" spans="1:16" x14ac:dyDescent="0.25">
      <c r="A51" s="29" t="s">
        <v>397</v>
      </c>
      <c r="B51" s="29" t="s">
        <v>398</v>
      </c>
      <c r="C51" s="14">
        <v>73</v>
      </c>
      <c r="D51" s="14">
        <v>52</v>
      </c>
      <c r="E51" s="30">
        <v>0.40384615384615402</v>
      </c>
      <c r="F51" s="14">
        <v>0</v>
      </c>
      <c r="G51" s="14">
        <v>0</v>
      </c>
      <c r="H51" s="14">
        <v>5</v>
      </c>
      <c r="I51" s="14">
        <v>7</v>
      </c>
      <c r="J51" s="14">
        <v>11</v>
      </c>
      <c r="K51" s="14">
        <v>9</v>
      </c>
      <c r="L51" s="14">
        <v>1</v>
      </c>
      <c r="M51" s="14">
        <v>0</v>
      </c>
      <c r="N51" s="14">
        <v>0</v>
      </c>
      <c r="O51" s="14">
        <v>1</v>
      </c>
      <c r="P51" s="23">
        <v>8</v>
      </c>
    </row>
    <row r="52" spans="1:16" x14ac:dyDescent="0.25">
      <c r="A52" s="29" t="s">
        <v>399</v>
      </c>
      <c r="B52" s="29" t="s">
        <v>400</v>
      </c>
      <c r="C52" s="14">
        <v>0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3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401</v>
      </c>
      <c r="B53" s="29" t="s">
        <v>402</v>
      </c>
      <c r="C53" s="14">
        <v>61</v>
      </c>
      <c r="D53" s="14">
        <v>68</v>
      </c>
      <c r="E53" s="30">
        <v>-0.10294117647058799</v>
      </c>
      <c r="F53" s="14">
        <v>0</v>
      </c>
      <c r="G53" s="14">
        <v>0</v>
      </c>
      <c r="H53" s="14">
        <v>25</v>
      </c>
      <c r="I53" s="14">
        <v>13</v>
      </c>
      <c r="J53" s="14">
        <v>6</v>
      </c>
      <c r="K53" s="14">
        <v>3</v>
      </c>
      <c r="L53" s="14">
        <v>0</v>
      </c>
      <c r="M53" s="14">
        <v>0</v>
      </c>
      <c r="N53" s="14">
        <v>2</v>
      </c>
      <c r="O53" s="14">
        <v>3</v>
      </c>
      <c r="P53" s="23">
        <v>7</v>
      </c>
    </row>
    <row r="54" spans="1:16" ht="22.5" x14ac:dyDescent="0.25">
      <c r="A54" s="29" t="s">
        <v>403</v>
      </c>
      <c r="B54" s="29" t="s">
        <v>404</v>
      </c>
      <c r="C54" s="14">
        <v>2</v>
      </c>
      <c r="D54" s="14">
        <v>0</v>
      </c>
      <c r="E54" s="30">
        <v>0</v>
      </c>
      <c r="F54" s="14">
        <v>1</v>
      </c>
      <c r="G54" s="14">
        <v>0</v>
      </c>
      <c r="H54" s="14">
        <v>0</v>
      </c>
      <c r="I54" s="14">
        <v>0</v>
      </c>
      <c r="J54" s="14">
        <v>1</v>
      </c>
      <c r="K54" s="14">
        <v>3</v>
      </c>
      <c r="L54" s="14">
        <v>0</v>
      </c>
      <c r="M54" s="14">
        <v>0</v>
      </c>
      <c r="N54" s="14">
        <v>0</v>
      </c>
      <c r="O54" s="14">
        <v>0</v>
      </c>
      <c r="P54" s="23">
        <v>3</v>
      </c>
    </row>
    <row r="55" spans="1:16" x14ac:dyDescent="0.25">
      <c r="A55" s="29" t="s">
        <v>405</v>
      </c>
      <c r="B55" s="29" t="s">
        <v>406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407</v>
      </c>
      <c r="B56" s="29" t="s">
        <v>408</v>
      </c>
      <c r="C56" s="14">
        <v>5</v>
      </c>
      <c r="D56" s="14">
        <v>6</v>
      </c>
      <c r="E56" s="30">
        <v>-0.16666666666666699</v>
      </c>
      <c r="F56" s="14">
        <v>0</v>
      </c>
      <c r="G56" s="14">
        <v>0</v>
      </c>
      <c r="H56" s="14">
        <v>5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29" t="s">
        <v>409</v>
      </c>
      <c r="B57" s="29" t="s">
        <v>410</v>
      </c>
      <c r="C57" s="14">
        <v>4</v>
      </c>
      <c r="D57" s="14">
        <v>6</v>
      </c>
      <c r="E57" s="30">
        <v>-0.33333333333333298</v>
      </c>
      <c r="F57" s="14">
        <v>0</v>
      </c>
      <c r="G57" s="14">
        <v>0</v>
      </c>
      <c r="H57" s="14">
        <v>3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4</v>
      </c>
    </row>
    <row r="58" spans="1:16" ht="22.5" x14ac:dyDescent="0.25">
      <c r="A58" s="29" t="s">
        <v>411</v>
      </c>
      <c r="B58" s="29" t="s">
        <v>412</v>
      </c>
      <c r="C58" s="14">
        <v>0</v>
      </c>
      <c r="D58" s="14">
        <v>0</v>
      </c>
      <c r="E58" s="30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413</v>
      </c>
      <c r="B59" s="29" t="s">
        <v>414</v>
      </c>
      <c r="C59" s="14">
        <v>0</v>
      </c>
      <c r="D59" s="14">
        <v>0</v>
      </c>
      <c r="E59" s="30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23">
        <v>0</v>
      </c>
    </row>
    <row r="60" spans="1:16" ht="22.5" x14ac:dyDescent="0.25">
      <c r="A60" s="29" t="s">
        <v>415</v>
      </c>
      <c r="B60" s="29" t="s">
        <v>416</v>
      </c>
      <c r="C60" s="14">
        <v>6</v>
      </c>
      <c r="D60" s="14">
        <v>3</v>
      </c>
      <c r="E60" s="30">
        <v>1</v>
      </c>
      <c r="F60" s="14">
        <v>0</v>
      </c>
      <c r="G60" s="14">
        <v>0</v>
      </c>
      <c r="H60" s="14">
        <v>3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5</v>
      </c>
    </row>
    <row r="61" spans="1:16" ht="33.75" x14ac:dyDescent="0.25">
      <c r="A61" s="29" t="s">
        <v>417</v>
      </c>
      <c r="B61" s="29" t="s">
        <v>418</v>
      </c>
      <c r="C61" s="14">
        <v>2</v>
      </c>
      <c r="D61" s="14">
        <v>6</v>
      </c>
      <c r="E61" s="30">
        <v>-0.66666666666666696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3">
        <v>2</v>
      </c>
    </row>
    <row r="62" spans="1:16" x14ac:dyDescent="0.25">
      <c r="A62" s="29" t="s">
        <v>419</v>
      </c>
      <c r="B62" s="29" t="s">
        <v>420</v>
      </c>
      <c r="C62" s="14">
        <v>8</v>
      </c>
      <c r="D62" s="14">
        <v>0</v>
      </c>
      <c r="E62" s="30">
        <v>0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3</v>
      </c>
    </row>
    <row r="63" spans="1:16" ht="22.5" x14ac:dyDescent="0.25">
      <c r="A63" s="29" t="s">
        <v>421</v>
      </c>
      <c r="B63" s="29" t="s">
        <v>422</v>
      </c>
      <c r="C63" s="14">
        <v>19</v>
      </c>
      <c r="D63" s="14">
        <v>16</v>
      </c>
      <c r="E63" s="30">
        <v>0.1875</v>
      </c>
      <c r="F63" s="14">
        <v>0</v>
      </c>
      <c r="G63" s="14">
        <v>0</v>
      </c>
      <c r="H63" s="14">
        <v>4</v>
      </c>
      <c r="I63" s="14">
        <v>9</v>
      </c>
      <c r="J63" s="14">
        <v>2</v>
      </c>
      <c r="K63" s="14">
        <v>6</v>
      </c>
      <c r="L63" s="14">
        <v>0</v>
      </c>
      <c r="M63" s="14">
        <v>0</v>
      </c>
      <c r="N63" s="14">
        <v>2</v>
      </c>
      <c r="O63" s="14">
        <v>0</v>
      </c>
      <c r="P63" s="23">
        <v>5</v>
      </c>
    </row>
    <row r="64" spans="1:16" ht="22.5" x14ac:dyDescent="0.25">
      <c r="A64" s="29" t="s">
        <v>423</v>
      </c>
      <c r="B64" s="29" t="s">
        <v>424</v>
      </c>
      <c r="C64" s="14">
        <v>10</v>
      </c>
      <c r="D64" s="14">
        <v>7</v>
      </c>
      <c r="E64" s="30">
        <v>0.42857142857142799</v>
      </c>
      <c r="F64" s="14">
        <v>0</v>
      </c>
      <c r="G64" s="14">
        <v>0</v>
      </c>
      <c r="H64" s="14">
        <v>1</v>
      </c>
      <c r="I64" s="14">
        <v>0</v>
      </c>
      <c r="J64" s="14">
        <v>2</v>
      </c>
      <c r="K64" s="14">
        <v>1</v>
      </c>
      <c r="L64" s="14">
        <v>0</v>
      </c>
      <c r="M64" s="14">
        <v>0</v>
      </c>
      <c r="N64" s="14">
        <v>0</v>
      </c>
      <c r="O64" s="14">
        <v>6</v>
      </c>
      <c r="P64" s="23">
        <v>0</v>
      </c>
    </row>
    <row r="65" spans="1:16" ht="33.75" x14ac:dyDescent="0.25">
      <c r="A65" s="29" t="s">
        <v>425</v>
      </c>
      <c r="B65" s="29" t="s">
        <v>426</v>
      </c>
      <c r="C65" s="14">
        <v>0</v>
      </c>
      <c r="D65" s="14">
        <v>2</v>
      </c>
      <c r="E65" s="30">
        <v>-1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427</v>
      </c>
      <c r="B66" s="29" t="s">
        <v>428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3</v>
      </c>
      <c r="O66" s="14">
        <v>0</v>
      </c>
      <c r="P66" s="23">
        <v>0</v>
      </c>
    </row>
    <row r="67" spans="1:16" ht="33.75" x14ac:dyDescent="0.25">
      <c r="A67" s="29" t="s">
        <v>429</v>
      </c>
      <c r="B67" s="29" t="s">
        <v>430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1</v>
      </c>
    </row>
    <row r="68" spans="1:16" ht="33.75" x14ac:dyDescent="0.25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433</v>
      </c>
      <c r="B69" s="29" t="s">
        <v>434</v>
      </c>
      <c r="C69" s="14">
        <v>0</v>
      </c>
      <c r="D69" s="14">
        <v>1</v>
      </c>
      <c r="E69" s="30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435</v>
      </c>
      <c r="B70" s="29" t="s">
        <v>436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437</v>
      </c>
      <c r="B71" s="29" t="s">
        <v>438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9" t="s">
        <v>439</v>
      </c>
      <c r="B72" s="190"/>
      <c r="C72" s="26">
        <v>1</v>
      </c>
      <c r="D72" s="26">
        <v>4</v>
      </c>
      <c r="E72" s="27">
        <v>-0.75</v>
      </c>
      <c r="F72" s="26">
        <v>0</v>
      </c>
      <c r="G72" s="26">
        <v>0</v>
      </c>
      <c r="H72" s="26">
        <v>2</v>
      </c>
      <c r="I72" s="26">
        <v>3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0</v>
      </c>
    </row>
    <row r="73" spans="1:16" x14ac:dyDescent="0.25">
      <c r="A73" s="29" t="s">
        <v>440</v>
      </c>
      <c r="B73" s="29" t="s">
        <v>441</v>
      </c>
      <c r="C73" s="14">
        <v>1</v>
      </c>
      <c r="D73" s="14">
        <v>4</v>
      </c>
      <c r="E73" s="30">
        <v>-0.75</v>
      </c>
      <c r="F73" s="14">
        <v>0</v>
      </c>
      <c r="G73" s="14">
        <v>0</v>
      </c>
      <c r="H73" s="14">
        <v>2</v>
      </c>
      <c r="I73" s="14">
        <v>3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9" t="s">
        <v>442</v>
      </c>
      <c r="B74" s="190"/>
      <c r="C74" s="26">
        <v>22</v>
      </c>
      <c r="D74" s="26">
        <v>15</v>
      </c>
      <c r="E74" s="27">
        <v>0.46666666666666701</v>
      </c>
      <c r="F74" s="26">
        <v>0</v>
      </c>
      <c r="G74" s="26">
        <v>1</v>
      </c>
      <c r="H74" s="26">
        <v>2</v>
      </c>
      <c r="I74" s="26">
        <v>2</v>
      </c>
      <c r="J74" s="26">
        <v>0</v>
      </c>
      <c r="K74" s="26">
        <v>0</v>
      </c>
      <c r="L74" s="26">
        <v>0</v>
      </c>
      <c r="M74" s="26">
        <v>3</v>
      </c>
      <c r="N74" s="26">
        <v>0</v>
      </c>
      <c r="O74" s="26">
        <v>0</v>
      </c>
      <c r="P74" s="28">
        <v>6</v>
      </c>
    </row>
    <row r="75" spans="1:16" x14ac:dyDescent="0.25">
      <c r="A75" s="29" t="s">
        <v>443</v>
      </c>
      <c r="B75" s="29" t="s">
        <v>444</v>
      </c>
      <c r="C75" s="14">
        <v>9</v>
      </c>
      <c r="D75" s="14">
        <v>3</v>
      </c>
      <c r="E75" s="30">
        <v>2</v>
      </c>
      <c r="F75" s="14">
        <v>0</v>
      </c>
      <c r="G75" s="14">
        <v>1</v>
      </c>
      <c r="H75" s="14">
        <v>1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3</v>
      </c>
    </row>
    <row r="76" spans="1:16" ht="33.75" x14ac:dyDescent="0.25">
      <c r="A76" s="29" t="s">
        <v>445</v>
      </c>
      <c r="B76" s="29" t="s">
        <v>446</v>
      </c>
      <c r="C76" s="14">
        <v>1</v>
      </c>
      <c r="D76" s="14">
        <v>3</v>
      </c>
      <c r="E76" s="30">
        <v>-0.66666666666666696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447</v>
      </c>
      <c r="B77" s="29" t="s">
        <v>448</v>
      </c>
      <c r="C77" s="14">
        <v>9</v>
      </c>
      <c r="D77" s="14">
        <v>6</v>
      </c>
      <c r="E77" s="30">
        <v>0.5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3</v>
      </c>
      <c r="N77" s="14">
        <v>0</v>
      </c>
      <c r="O77" s="14">
        <v>0</v>
      </c>
      <c r="P77" s="23">
        <v>1</v>
      </c>
    </row>
    <row r="78" spans="1:16" x14ac:dyDescent="0.25">
      <c r="A78" s="29" t="s">
        <v>449</v>
      </c>
      <c r="B78" s="29" t="s">
        <v>450</v>
      </c>
      <c r="C78" s="14">
        <v>1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451</v>
      </c>
      <c r="B79" s="29" t="s">
        <v>452</v>
      </c>
      <c r="C79" s="14">
        <v>1</v>
      </c>
      <c r="D79" s="14">
        <v>2</v>
      </c>
      <c r="E79" s="30">
        <v>-0.5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3.75" x14ac:dyDescent="0.25">
      <c r="A80" s="29" t="s">
        <v>453</v>
      </c>
      <c r="B80" s="29" t="s">
        <v>454</v>
      </c>
      <c r="C80" s="14">
        <v>0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455</v>
      </c>
      <c r="B81" s="29" t="s">
        <v>456</v>
      </c>
      <c r="C81" s="14">
        <v>1</v>
      </c>
      <c r="D81" s="14">
        <v>1</v>
      </c>
      <c r="E81" s="30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2</v>
      </c>
    </row>
    <row r="82" spans="1:16" x14ac:dyDescent="0.25">
      <c r="A82" s="189" t="s">
        <v>457</v>
      </c>
      <c r="B82" s="190"/>
      <c r="C82" s="26">
        <v>58</v>
      </c>
      <c r="D82" s="26">
        <v>52</v>
      </c>
      <c r="E82" s="27">
        <v>0.115384615384615</v>
      </c>
      <c r="F82" s="26">
        <v>0</v>
      </c>
      <c r="G82" s="26">
        <v>6</v>
      </c>
      <c r="H82" s="26">
        <v>3</v>
      </c>
      <c r="I82" s="26">
        <v>4</v>
      </c>
      <c r="J82" s="26">
        <v>0</v>
      </c>
      <c r="K82" s="26">
        <v>1</v>
      </c>
      <c r="L82" s="26">
        <v>0</v>
      </c>
      <c r="M82" s="26">
        <v>0</v>
      </c>
      <c r="N82" s="26">
        <v>0</v>
      </c>
      <c r="O82" s="26">
        <v>0</v>
      </c>
      <c r="P82" s="28">
        <v>18</v>
      </c>
    </row>
    <row r="83" spans="1:16" x14ac:dyDescent="0.25">
      <c r="A83" s="29" t="s">
        <v>458</v>
      </c>
      <c r="B83" s="29" t="s">
        <v>459</v>
      </c>
      <c r="C83" s="14">
        <v>10</v>
      </c>
      <c r="D83" s="14">
        <v>10</v>
      </c>
      <c r="E83" s="30">
        <v>0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9" t="s">
        <v>460</v>
      </c>
      <c r="B84" s="29" t="s">
        <v>461</v>
      </c>
      <c r="C84" s="14">
        <v>48</v>
      </c>
      <c r="D84" s="14">
        <v>42</v>
      </c>
      <c r="E84" s="30">
        <v>0.14285714285714299</v>
      </c>
      <c r="F84" s="14">
        <v>0</v>
      </c>
      <c r="G84" s="14">
        <v>6</v>
      </c>
      <c r="H84" s="14">
        <v>1</v>
      </c>
      <c r="I84" s="14">
        <v>4</v>
      </c>
      <c r="J84" s="14">
        <v>0</v>
      </c>
      <c r="K84" s="14">
        <v>1</v>
      </c>
      <c r="L84" s="14">
        <v>0</v>
      </c>
      <c r="M84" s="14">
        <v>0</v>
      </c>
      <c r="N84" s="14">
        <v>0</v>
      </c>
      <c r="O84" s="14">
        <v>0</v>
      </c>
      <c r="P84" s="23">
        <v>18</v>
      </c>
    </row>
    <row r="85" spans="1:16" x14ac:dyDescent="0.25">
      <c r="A85" s="189" t="s">
        <v>462</v>
      </c>
      <c r="B85" s="190"/>
      <c r="C85" s="26">
        <v>156</v>
      </c>
      <c r="D85" s="26">
        <v>187</v>
      </c>
      <c r="E85" s="27">
        <v>-0.16577540106951899</v>
      </c>
      <c r="F85" s="26">
        <v>0</v>
      </c>
      <c r="G85" s="26">
        <v>0</v>
      </c>
      <c r="H85" s="26">
        <v>88</v>
      </c>
      <c r="I85" s="26">
        <v>54</v>
      </c>
      <c r="J85" s="26">
        <v>0</v>
      </c>
      <c r="K85" s="26">
        <v>0</v>
      </c>
      <c r="L85" s="26">
        <v>0</v>
      </c>
      <c r="M85" s="26">
        <v>0</v>
      </c>
      <c r="N85" s="26">
        <v>1</v>
      </c>
      <c r="O85" s="26">
        <v>0</v>
      </c>
      <c r="P85" s="28">
        <v>37</v>
      </c>
    </row>
    <row r="86" spans="1:16" x14ac:dyDescent="0.25">
      <c r="A86" s="29" t="s">
        <v>463</v>
      </c>
      <c r="B86" s="29" t="s">
        <v>464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467</v>
      </c>
      <c r="B88" s="29" t="s">
        <v>468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469</v>
      </c>
      <c r="B89" s="29" t="s">
        <v>470</v>
      </c>
      <c r="C89" s="14">
        <v>18</v>
      </c>
      <c r="D89" s="14">
        <v>24</v>
      </c>
      <c r="E89" s="30">
        <v>-0.25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471</v>
      </c>
      <c r="B90" s="29" t="s">
        <v>472</v>
      </c>
      <c r="C90" s="14">
        <v>0</v>
      </c>
      <c r="D90" s="14">
        <v>0</v>
      </c>
      <c r="E90" s="30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473</v>
      </c>
      <c r="B91" s="29" t="s">
        <v>474</v>
      </c>
      <c r="C91" s="14">
        <v>5</v>
      </c>
      <c r="D91" s="14">
        <v>10</v>
      </c>
      <c r="E91" s="30">
        <v>-0.5</v>
      </c>
      <c r="F91" s="14">
        <v>0</v>
      </c>
      <c r="G91" s="14">
        <v>0</v>
      </c>
      <c r="H91" s="14">
        <v>2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3">
        <v>1</v>
      </c>
    </row>
    <row r="92" spans="1:16" x14ac:dyDescent="0.25">
      <c r="A92" s="29" t="s">
        <v>475</v>
      </c>
      <c r="B92" s="29" t="s">
        <v>476</v>
      </c>
      <c r="C92" s="14">
        <v>16</v>
      </c>
      <c r="D92" s="14">
        <v>38</v>
      </c>
      <c r="E92" s="30">
        <v>-0.57894736842105299</v>
      </c>
      <c r="F92" s="14">
        <v>0</v>
      </c>
      <c r="G92" s="14">
        <v>0</v>
      </c>
      <c r="H92" s="14">
        <v>13</v>
      </c>
      <c r="I92" s="14">
        <v>24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22</v>
      </c>
    </row>
    <row r="93" spans="1:16" x14ac:dyDescent="0.25">
      <c r="A93" s="29" t="s">
        <v>477</v>
      </c>
      <c r="B93" s="29" t="s">
        <v>478</v>
      </c>
      <c r="C93" s="14">
        <v>8</v>
      </c>
      <c r="D93" s="14">
        <v>2</v>
      </c>
      <c r="E93" s="30">
        <v>3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3</v>
      </c>
    </row>
    <row r="94" spans="1:16" x14ac:dyDescent="0.25">
      <c r="A94" s="29" t="s">
        <v>479</v>
      </c>
      <c r="B94" s="29" t="s">
        <v>480</v>
      </c>
      <c r="C94" s="14">
        <v>109</v>
      </c>
      <c r="D94" s="14">
        <v>113</v>
      </c>
      <c r="E94" s="30">
        <v>-3.5398230088495602E-2</v>
      </c>
      <c r="F94" s="14">
        <v>0</v>
      </c>
      <c r="G94" s="14">
        <v>0</v>
      </c>
      <c r="H94" s="14">
        <v>72</v>
      </c>
      <c r="I94" s="14">
        <v>29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11</v>
      </c>
    </row>
    <row r="95" spans="1:16" ht="22.5" x14ac:dyDescent="0.25">
      <c r="A95" s="29" t="s">
        <v>481</v>
      </c>
      <c r="B95" s="29" t="s">
        <v>482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483</v>
      </c>
      <c r="B96" s="29" t="s">
        <v>484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9" t="s">
        <v>485</v>
      </c>
      <c r="B97" s="190"/>
      <c r="C97" s="26">
        <v>1921</v>
      </c>
      <c r="D97" s="26">
        <v>1623</v>
      </c>
      <c r="E97" s="27">
        <v>0.183610597658657</v>
      </c>
      <c r="F97" s="26">
        <v>15</v>
      </c>
      <c r="G97" s="26">
        <v>9</v>
      </c>
      <c r="H97" s="26">
        <v>467</v>
      </c>
      <c r="I97" s="26">
        <v>395</v>
      </c>
      <c r="J97" s="26">
        <v>1</v>
      </c>
      <c r="K97" s="26">
        <v>3</v>
      </c>
      <c r="L97" s="26">
        <v>0</v>
      </c>
      <c r="M97" s="26">
        <v>1</v>
      </c>
      <c r="N97" s="26">
        <v>7</v>
      </c>
      <c r="O97" s="26">
        <v>28</v>
      </c>
      <c r="P97" s="28">
        <v>253</v>
      </c>
    </row>
    <row r="98" spans="1:16" x14ac:dyDescent="0.25">
      <c r="A98" s="29" t="s">
        <v>486</v>
      </c>
      <c r="B98" s="29" t="s">
        <v>487</v>
      </c>
      <c r="C98" s="14">
        <v>311</v>
      </c>
      <c r="D98" s="14">
        <v>216</v>
      </c>
      <c r="E98" s="30">
        <v>0.43981481481481499</v>
      </c>
      <c r="F98" s="14">
        <v>3</v>
      </c>
      <c r="G98" s="14">
        <v>2</v>
      </c>
      <c r="H98" s="14">
        <v>78</v>
      </c>
      <c r="I98" s="14">
        <v>58</v>
      </c>
      <c r="J98" s="14">
        <v>0</v>
      </c>
      <c r="K98" s="14">
        <v>1</v>
      </c>
      <c r="L98" s="14">
        <v>0</v>
      </c>
      <c r="M98" s="14">
        <v>1</v>
      </c>
      <c r="N98" s="14">
        <v>0</v>
      </c>
      <c r="O98" s="14">
        <v>0</v>
      </c>
      <c r="P98" s="23">
        <v>41</v>
      </c>
    </row>
    <row r="99" spans="1:16" x14ac:dyDescent="0.25">
      <c r="A99" s="29" t="s">
        <v>488</v>
      </c>
      <c r="B99" s="29" t="s">
        <v>489</v>
      </c>
      <c r="C99" s="14">
        <v>285</v>
      </c>
      <c r="D99" s="14">
        <v>189</v>
      </c>
      <c r="E99" s="30">
        <v>0.50793650793650802</v>
      </c>
      <c r="F99" s="14">
        <v>4</v>
      </c>
      <c r="G99" s="14">
        <v>1</v>
      </c>
      <c r="H99" s="14">
        <v>95</v>
      </c>
      <c r="I99" s="14">
        <v>55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</v>
      </c>
      <c r="P99" s="23">
        <v>54</v>
      </c>
    </row>
    <row r="100" spans="1:16" ht="33.75" x14ac:dyDescent="0.25">
      <c r="A100" s="29" t="s">
        <v>490</v>
      </c>
      <c r="B100" s="29" t="s">
        <v>491</v>
      </c>
      <c r="C100" s="14">
        <v>18</v>
      </c>
      <c r="D100" s="14">
        <v>19</v>
      </c>
      <c r="E100" s="30">
        <v>-5.2631578947368397E-2</v>
      </c>
      <c r="F100" s="14">
        <v>0</v>
      </c>
      <c r="G100" s="14">
        <v>0</v>
      </c>
      <c r="H100" s="14">
        <v>9</v>
      </c>
      <c r="I100" s="14">
        <v>42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3">
        <v>21</v>
      </c>
    </row>
    <row r="101" spans="1:16" ht="22.5" x14ac:dyDescent="0.25">
      <c r="A101" s="29" t="s">
        <v>492</v>
      </c>
      <c r="B101" s="29" t="s">
        <v>493</v>
      </c>
      <c r="C101" s="14">
        <v>161</v>
      </c>
      <c r="D101" s="14">
        <v>166</v>
      </c>
      <c r="E101" s="30">
        <v>-3.0120481927710802E-2</v>
      </c>
      <c r="F101" s="14">
        <v>4</v>
      </c>
      <c r="G101" s="14">
        <v>0</v>
      </c>
      <c r="H101" s="14">
        <v>41</v>
      </c>
      <c r="I101" s="14">
        <v>35</v>
      </c>
      <c r="J101" s="14">
        <v>1</v>
      </c>
      <c r="K101" s="14">
        <v>1</v>
      </c>
      <c r="L101" s="14">
        <v>0</v>
      </c>
      <c r="M101" s="14">
        <v>0</v>
      </c>
      <c r="N101" s="14">
        <v>0</v>
      </c>
      <c r="O101" s="14">
        <v>22</v>
      </c>
      <c r="P101" s="23">
        <v>30</v>
      </c>
    </row>
    <row r="102" spans="1:16" x14ac:dyDescent="0.25">
      <c r="A102" s="29" t="s">
        <v>494</v>
      </c>
      <c r="B102" s="29" t="s">
        <v>495</v>
      </c>
      <c r="C102" s="14">
        <v>17</v>
      </c>
      <c r="D102" s="14">
        <v>12</v>
      </c>
      <c r="E102" s="30">
        <v>0.41666666666666702</v>
      </c>
      <c r="F102" s="14">
        <v>0</v>
      </c>
      <c r="G102" s="14">
        <v>0</v>
      </c>
      <c r="H102" s="14">
        <v>5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2</v>
      </c>
    </row>
    <row r="103" spans="1:16" ht="22.5" x14ac:dyDescent="0.25">
      <c r="A103" s="29" t="s">
        <v>496</v>
      </c>
      <c r="B103" s="29" t="s">
        <v>497</v>
      </c>
      <c r="C103" s="14">
        <v>35</v>
      </c>
      <c r="D103" s="14">
        <v>27</v>
      </c>
      <c r="E103" s="30">
        <v>0.296296296296296</v>
      </c>
      <c r="F103" s="14">
        <v>0</v>
      </c>
      <c r="G103" s="14">
        <v>0</v>
      </c>
      <c r="H103" s="14">
        <v>7</v>
      </c>
      <c r="I103" s="14">
        <v>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4</v>
      </c>
    </row>
    <row r="104" spans="1:16" x14ac:dyDescent="0.25">
      <c r="A104" s="29" t="s">
        <v>498</v>
      </c>
      <c r="B104" s="29" t="s">
        <v>499</v>
      </c>
      <c r="C104" s="14">
        <v>35</v>
      </c>
      <c r="D104" s="14">
        <v>32</v>
      </c>
      <c r="E104" s="30">
        <v>9.375E-2</v>
      </c>
      <c r="F104" s="14">
        <v>0</v>
      </c>
      <c r="G104" s="14">
        <v>0</v>
      </c>
      <c r="H104" s="14">
        <v>0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0</v>
      </c>
    </row>
    <row r="105" spans="1:16" x14ac:dyDescent="0.25">
      <c r="A105" s="29" t="s">
        <v>500</v>
      </c>
      <c r="B105" s="29" t="s">
        <v>501</v>
      </c>
      <c r="C105" s="14">
        <v>650</v>
      </c>
      <c r="D105" s="14">
        <v>562</v>
      </c>
      <c r="E105" s="30">
        <v>0.15658362989323801</v>
      </c>
      <c r="F105" s="14">
        <v>1</v>
      </c>
      <c r="G105" s="14">
        <v>2</v>
      </c>
      <c r="H105" s="14">
        <v>132</v>
      </c>
      <c r="I105" s="14">
        <v>94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3">
        <v>49</v>
      </c>
    </row>
    <row r="106" spans="1:16" ht="22.5" x14ac:dyDescent="0.25">
      <c r="A106" s="29" t="s">
        <v>502</v>
      </c>
      <c r="B106" s="29" t="s">
        <v>503</v>
      </c>
      <c r="C106" s="14">
        <v>137</v>
      </c>
      <c r="D106" s="14">
        <v>118</v>
      </c>
      <c r="E106" s="30">
        <v>0.161016949152542</v>
      </c>
      <c r="F106" s="14">
        <v>0</v>
      </c>
      <c r="G106" s="14">
        <v>0</v>
      </c>
      <c r="H106" s="14">
        <v>37</v>
      </c>
      <c r="I106" s="14">
        <v>16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3">
        <v>10</v>
      </c>
    </row>
    <row r="107" spans="1:16" ht="22.5" x14ac:dyDescent="0.25">
      <c r="A107" s="29" t="s">
        <v>504</v>
      </c>
      <c r="B107" s="29" t="s">
        <v>505</v>
      </c>
      <c r="C107" s="14">
        <v>6</v>
      </c>
      <c r="D107" s="14">
        <v>6</v>
      </c>
      <c r="E107" s="30">
        <v>0</v>
      </c>
      <c r="F107" s="14">
        <v>0</v>
      </c>
      <c r="G107" s="14">
        <v>0</v>
      </c>
      <c r="H107" s="14">
        <v>0</v>
      </c>
      <c r="I107" s="14">
        <v>14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3">
        <v>1</v>
      </c>
    </row>
    <row r="108" spans="1:16" x14ac:dyDescent="0.25">
      <c r="A108" s="29" t="s">
        <v>506</v>
      </c>
      <c r="B108" s="29" t="s">
        <v>507</v>
      </c>
      <c r="C108" s="14">
        <v>8</v>
      </c>
      <c r="D108" s="14">
        <v>9</v>
      </c>
      <c r="E108" s="30">
        <v>-0.11111111111111099</v>
      </c>
      <c r="F108" s="14">
        <v>0</v>
      </c>
      <c r="G108" s="14">
        <v>0</v>
      </c>
      <c r="H108" s="14">
        <v>3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29" t="s">
        <v>508</v>
      </c>
      <c r="B109" s="29" t="s">
        <v>509</v>
      </c>
      <c r="C109" s="14">
        <v>0</v>
      </c>
      <c r="D109" s="14">
        <v>4</v>
      </c>
      <c r="E109" s="30">
        <v>-1</v>
      </c>
      <c r="F109" s="14">
        <v>0</v>
      </c>
      <c r="G109" s="14">
        <v>0</v>
      </c>
      <c r="H109" s="14">
        <v>1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3</v>
      </c>
    </row>
    <row r="110" spans="1:16" ht="33.75" x14ac:dyDescent="0.25">
      <c r="A110" s="29" t="s">
        <v>510</v>
      </c>
      <c r="B110" s="29" t="s">
        <v>511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512</v>
      </c>
      <c r="B111" s="29" t="s">
        <v>513</v>
      </c>
      <c r="C111" s="14">
        <v>236</v>
      </c>
      <c r="D111" s="14">
        <v>237</v>
      </c>
      <c r="E111" s="30">
        <v>-4.2194092827004199E-3</v>
      </c>
      <c r="F111" s="14">
        <v>3</v>
      </c>
      <c r="G111" s="14">
        <v>4</v>
      </c>
      <c r="H111" s="14">
        <v>46</v>
      </c>
      <c r="I111" s="14">
        <v>44</v>
      </c>
      <c r="J111" s="14">
        <v>0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  <c r="P111" s="23">
        <v>31</v>
      </c>
    </row>
    <row r="112" spans="1:16" ht="22.5" x14ac:dyDescent="0.25">
      <c r="A112" s="29" t="s">
        <v>514</v>
      </c>
      <c r="B112" s="29" t="s">
        <v>515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516</v>
      </c>
      <c r="B113" s="29" t="s">
        <v>517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518</v>
      </c>
      <c r="B114" s="29" t="s">
        <v>519</v>
      </c>
      <c r="C114" s="14">
        <v>3</v>
      </c>
      <c r="D114" s="14">
        <v>7</v>
      </c>
      <c r="E114" s="30">
        <v>-0.57142857142857095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520</v>
      </c>
      <c r="B115" s="29" t="s">
        <v>521</v>
      </c>
      <c r="C115" s="14">
        <v>2</v>
      </c>
      <c r="D115" s="14">
        <v>3</v>
      </c>
      <c r="E115" s="30">
        <v>-0.33333333333333298</v>
      </c>
      <c r="F115" s="14">
        <v>0</v>
      </c>
      <c r="G115" s="14">
        <v>0</v>
      </c>
      <c r="H115" s="14">
        <v>2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522</v>
      </c>
      <c r="B116" s="29" t="s">
        <v>523</v>
      </c>
      <c r="C116" s="14">
        <v>4</v>
      </c>
      <c r="D116" s="14">
        <v>4</v>
      </c>
      <c r="E116" s="30">
        <v>0</v>
      </c>
      <c r="F116" s="14">
        <v>0</v>
      </c>
      <c r="G116" s="14">
        <v>0</v>
      </c>
      <c r="H116" s="14">
        <v>5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524</v>
      </c>
      <c r="B117" s="29" t="s">
        <v>525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1</v>
      </c>
    </row>
    <row r="118" spans="1:16" ht="22.5" x14ac:dyDescent="0.25">
      <c r="A118" s="29" t="s">
        <v>526</v>
      </c>
      <c r="B118" s="29" t="s">
        <v>527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9" t="s">
        <v>528</v>
      </c>
      <c r="B119" s="29" t="s">
        <v>529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530</v>
      </c>
      <c r="B120" s="29" t="s">
        <v>531</v>
      </c>
      <c r="C120" s="14">
        <v>4</v>
      </c>
      <c r="D120" s="14">
        <v>5</v>
      </c>
      <c r="E120" s="30">
        <v>-0.2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23">
        <v>1</v>
      </c>
    </row>
    <row r="121" spans="1:16" ht="22.5" x14ac:dyDescent="0.25">
      <c r="A121" s="29" t="s">
        <v>532</v>
      </c>
      <c r="B121" s="29" t="s">
        <v>533</v>
      </c>
      <c r="C121" s="14">
        <v>6</v>
      </c>
      <c r="D121" s="14">
        <v>1</v>
      </c>
      <c r="E121" s="30">
        <v>5</v>
      </c>
      <c r="F121" s="14">
        <v>0</v>
      </c>
      <c r="G121" s="14">
        <v>0</v>
      </c>
      <c r="H121" s="14">
        <v>2</v>
      </c>
      <c r="I121" s="14">
        <v>10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3</v>
      </c>
    </row>
    <row r="122" spans="1:16" x14ac:dyDescent="0.25">
      <c r="A122" s="29" t="s">
        <v>534</v>
      </c>
      <c r="B122" s="29" t="s">
        <v>535</v>
      </c>
      <c r="C122" s="14">
        <v>0</v>
      </c>
      <c r="D122" s="14">
        <v>0</v>
      </c>
      <c r="E122" s="30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9" t="s">
        <v>536</v>
      </c>
      <c r="B123" s="29" t="s">
        <v>537</v>
      </c>
      <c r="C123" s="14">
        <v>1</v>
      </c>
      <c r="D123" s="14">
        <v>1</v>
      </c>
      <c r="E123" s="30">
        <v>0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538</v>
      </c>
      <c r="B124" s="29" t="s">
        <v>539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3">
        <v>0</v>
      </c>
    </row>
    <row r="125" spans="1:16" x14ac:dyDescent="0.25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542</v>
      </c>
      <c r="B126" s="29" t="s">
        <v>543</v>
      </c>
      <c r="C126" s="14">
        <v>2</v>
      </c>
      <c r="D126" s="14">
        <v>5</v>
      </c>
      <c r="E126" s="30">
        <v>-0.6</v>
      </c>
      <c r="F126" s="14">
        <v>0</v>
      </c>
      <c r="G126" s="14">
        <v>0</v>
      </c>
      <c r="H126" s="14">
        <v>4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9" t="s">
        <v>544</v>
      </c>
      <c r="B127" s="29" t="s">
        <v>545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546</v>
      </c>
      <c r="B128" s="29" t="s">
        <v>547</v>
      </c>
      <c r="C128" s="14">
        <v>0</v>
      </c>
      <c r="D128" s="14">
        <v>0</v>
      </c>
      <c r="E128" s="30">
        <v>0</v>
      </c>
      <c r="F128" s="14">
        <v>0</v>
      </c>
      <c r="G128" s="14">
        <v>0</v>
      </c>
      <c r="H128" s="14">
        <v>0</v>
      </c>
      <c r="I128" s="14">
        <v>6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2.5" x14ac:dyDescent="0.25">
      <c r="A129" s="29" t="s">
        <v>548</v>
      </c>
      <c r="B129" s="29" t="s">
        <v>549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1</v>
      </c>
    </row>
    <row r="130" spans="1:16" ht="33.75" x14ac:dyDescent="0.25">
      <c r="A130" s="29" t="s">
        <v>550</v>
      </c>
      <c r="B130" s="29" t="s">
        <v>551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9" t="s">
        <v>552</v>
      </c>
      <c r="B131" s="190"/>
      <c r="C131" s="26">
        <v>6</v>
      </c>
      <c r="D131" s="26">
        <v>3</v>
      </c>
      <c r="E131" s="27">
        <v>1</v>
      </c>
      <c r="F131" s="26">
        <v>1</v>
      </c>
      <c r="G131" s="26">
        <v>0</v>
      </c>
      <c r="H131" s="26">
        <v>5</v>
      </c>
      <c r="I131" s="26">
        <v>2</v>
      </c>
      <c r="J131" s="26">
        <v>0</v>
      </c>
      <c r="K131" s="26">
        <v>0</v>
      </c>
      <c r="L131" s="26">
        <v>0</v>
      </c>
      <c r="M131" s="26">
        <v>0</v>
      </c>
      <c r="N131" s="26">
        <v>1</v>
      </c>
      <c r="O131" s="26">
        <v>0</v>
      </c>
      <c r="P131" s="28">
        <v>1</v>
      </c>
    </row>
    <row r="132" spans="1:16" x14ac:dyDescent="0.25">
      <c r="A132" s="29" t="s">
        <v>553</v>
      </c>
      <c r="B132" s="29" t="s">
        <v>554</v>
      </c>
      <c r="C132" s="14">
        <v>0</v>
      </c>
      <c r="D132" s="14">
        <v>1</v>
      </c>
      <c r="E132" s="30">
        <v>-1</v>
      </c>
      <c r="F132" s="14">
        <v>0</v>
      </c>
      <c r="G132" s="14">
        <v>0</v>
      </c>
      <c r="H132" s="14">
        <v>3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3">
        <v>0</v>
      </c>
    </row>
    <row r="133" spans="1:16" x14ac:dyDescent="0.25">
      <c r="A133" s="29" t="s">
        <v>555</v>
      </c>
      <c r="B133" s="29" t="s">
        <v>556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557</v>
      </c>
      <c r="B134" s="29" t="s">
        <v>558</v>
      </c>
      <c r="C134" s="14">
        <v>4</v>
      </c>
      <c r="D134" s="14">
        <v>2</v>
      </c>
      <c r="E134" s="30">
        <v>1</v>
      </c>
      <c r="F134" s="14">
        <v>1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3">
        <v>1</v>
      </c>
    </row>
    <row r="135" spans="1:16" x14ac:dyDescent="0.25">
      <c r="A135" s="29" t="s">
        <v>559</v>
      </c>
      <c r="B135" s="29" t="s">
        <v>560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561</v>
      </c>
      <c r="B136" s="29" t="s">
        <v>562</v>
      </c>
      <c r="C136" s="14">
        <v>2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9" t="s">
        <v>563</v>
      </c>
      <c r="B137" s="190"/>
      <c r="C137" s="26">
        <v>4</v>
      </c>
      <c r="D137" s="26">
        <v>13</v>
      </c>
      <c r="E137" s="27">
        <v>-0.69230769230769196</v>
      </c>
      <c r="F137" s="26">
        <v>0</v>
      </c>
      <c r="G137" s="26">
        <v>0</v>
      </c>
      <c r="H137" s="26">
        <v>8</v>
      </c>
      <c r="I137" s="26">
        <v>6</v>
      </c>
      <c r="J137" s="26">
        <v>0</v>
      </c>
      <c r="K137" s="26">
        <v>0</v>
      </c>
      <c r="L137" s="26">
        <v>0</v>
      </c>
      <c r="M137" s="26">
        <v>0</v>
      </c>
      <c r="N137" s="26">
        <v>5</v>
      </c>
      <c r="O137" s="26">
        <v>0</v>
      </c>
      <c r="P137" s="28">
        <v>7</v>
      </c>
    </row>
    <row r="138" spans="1:16" ht="22.5" x14ac:dyDescent="0.25">
      <c r="A138" s="29" t="s">
        <v>564</v>
      </c>
      <c r="B138" s="29" t="s">
        <v>565</v>
      </c>
      <c r="C138" s="14">
        <v>3</v>
      </c>
      <c r="D138" s="14">
        <v>12</v>
      </c>
      <c r="E138" s="30">
        <v>-0.75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2</v>
      </c>
      <c r="O138" s="14">
        <v>0</v>
      </c>
      <c r="P138" s="23">
        <v>0</v>
      </c>
    </row>
    <row r="139" spans="1:16" ht="22.5" x14ac:dyDescent="0.25">
      <c r="A139" s="29" t="s">
        <v>566</v>
      </c>
      <c r="B139" s="29" t="s">
        <v>567</v>
      </c>
      <c r="C139" s="14">
        <v>0</v>
      </c>
      <c r="D139" s="14">
        <v>1</v>
      </c>
      <c r="E139" s="30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568</v>
      </c>
      <c r="B140" s="29" t="s">
        <v>569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570</v>
      </c>
      <c r="B141" s="29" t="s">
        <v>571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572</v>
      </c>
      <c r="B142" s="29" t="s">
        <v>573</v>
      </c>
      <c r="C142" s="14">
        <v>1</v>
      </c>
      <c r="D142" s="14">
        <v>0</v>
      </c>
      <c r="E142" s="30">
        <v>0</v>
      </c>
      <c r="F142" s="14">
        <v>0</v>
      </c>
      <c r="G142" s="14">
        <v>0</v>
      </c>
      <c r="H142" s="14">
        <v>4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3</v>
      </c>
      <c r="O142" s="14">
        <v>0</v>
      </c>
      <c r="P142" s="23">
        <v>4</v>
      </c>
    </row>
    <row r="143" spans="1:16" ht="33.75" x14ac:dyDescent="0.25">
      <c r="A143" s="29" t="s">
        <v>574</v>
      </c>
      <c r="B143" s="29" t="s">
        <v>575</v>
      </c>
      <c r="C143" s="14">
        <v>0</v>
      </c>
      <c r="D143" s="14">
        <v>0</v>
      </c>
      <c r="E143" s="30">
        <v>0</v>
      </c>
      <c r="F143" s="14">
        <v>0</v>
      </c>
      <c r="G143" s="14">
        <v>0</v>
      </c>
      <c r="H143" s="14">
        <v>3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3</v>
      </c>
    </row>
    <row r="144" spans="1:16" x14ac:dyDescent="0.25">
      <c r="A144" s="189" t="s">
        <v>576</v>
      </c>
      <c r="B144" s="190"/>
      <c r="C144" s="26">
        <v>3</v>
      </c>
      <c r="D144" s="26">
        <v>6</v>
      </c>
      <c r="E144" s="27">
        <v>-0.5</v>
      </c>
      <c r="F144" s="26">
        <v>0</v>
      </c>
      <c r="G144" s="26">
        <v>0</v>
      </c>
      <c r="H144" s="26">
        <v>0</v>
      </c>
      <c r="I144" s="26">
        <v>1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2</v>
      </c>
      <c r="P144" s="28">
        <v>0</v>
      </c>
    </row>
    <row r="145" spans="1:16" ht="33.75" x14ac:dyDescent="0.25">
      <c r="A145" s="29" t="s">
        <v>577</v>
      </c>
      <c r="B145" s="29" t="s">
        <v>578</v>
      </c>
      <c r="C145" s="14">
        <v>1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579</v>
      </c>
      <c r="B146" s="29" t="s">
        <v>580</v>
      </c>
      <c r="C146" s="14">
        <v>2</v>
      </c>
      <c r="D146" s="14">
        <v>6</v>
      </c>
      <c r="E146" s="30">
        <v>-0.66666666666666696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23">
        <v>0</v>
      </c>
    </row>
    <row r="147" spans="1:16" x14ac:dyDescent="0.25">
      <c r="A147" s="189" t="s">
        <v>581</v>
      </c>
      <c r="B147" s="190"/>
      <c r="C147" s="26">
        <v>56</v>
      </c>
      <c r="D147" s="26">
        <v>87</v>
      </c>
      <c r="E147" s="27">
        <v>-0.35632183908046</v>
      </c>
      <c r="F147" s="26">
        <v>0</v>
      </c>
      <c r="G147" s="26">
        <v>0</v>
      </c>
      <c r="H147" s="26">
        <v>60</v>
      </c>
      <c r="I147" s="26">
        <v>28</v>
      </c>
      <c r="J147" s="26">
        <v>0</v>
      </c>
      <c r="K147" s="26">
        <v>0</v>
      </c>
      <c r="L147" s="26">
        <v>0</v>
      </c>
      <c r="M147" s="26">
        <v>0</v>
      </c>
      <c r="N147" s="26">
        <v>28</v>
      </c>
      <c r="O147" s="26">
        <v>0</v>
      </c>
      <c r="P147" s="28">
        <v>4</v>
      </c>
    </row>
    <row r="148" spans="1:16" ht="22.5" x14ac:dyDescent="0.25">
      <c r="A148" s="29" t="s">
        <v>582</v>
      </c>
      <c r="B148" s="29" t="s">
        <v>583</v>
      </c>
      <c r="C148" s="14">
        <v>30</v>
      </c>
      <c r="D148" s="14">
        <v>37</v>
      </c>
      <c r="E148" s="30">
        <v>-0.18918918918918901</v>
      </c>
      <c r="F148" s="14">
        <v>0</v>
      </c>
      <c r="G148" s="14">
        <v>0</v>
      </c>
      <c r="H148" s="14">
        <v>45</v>
      </c>
      <c r="I148" s="14">
        <v>19</v>
      </c>
      <c r="J148" s="14">
        <v>0</v>
      </c>
      <c r="K148" s="14">
        <v>0</v>
      </c>
      <c r="L148" s="14">
        <v>0</v>
      </c>
      <c r="M148" s="14">
        <v>0</v>
      </c>
      <c r="N148" s="14">
        <v>12</v>
      </c>
      <c r="O148" s="14">
        <v>0</v>
      </c>
      <c r="P148" s="23">
        <v>2</v>
      </c>
    </row>
    <row r="149" spans="1:16" ht="22.5" x14ac:dyDescent="0.25">
      <c r="A149" s="29" t="s">
        <v>584</v>
      </c>
      <c r="B149" s="29" t="s">
        <v>585</v>
      </c>
      <c r="C149" s="14">
        <v>0</v>
      </c>
      <c r="D149" s="14">
        <v>0</v>
      </c>
      <c r="E149" s="30">
        <v>0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588</v>
      </c>
      <c r="B151" s="29" t="s">
        <v>589</v>
      </c>
      <c r="C151" s="14">
        <v>2</v>
      </c>
      <c r="D151" s="14">
        <v>12</v>
      </c>
      <c r="E151" s="30">
        <v>-0.83333333333333304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3">
        <v>1</v>
      </c>
    </row>
    <row r="152" spans="1:16" ht="33.75" x14ac:dyDescent="0.25">
      <c r="A152" s="29" t="s">
        <v>590</v>
      </c>
      <c r="B152" s="29" t="s">
        <v>591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592</v>
      </c>
      <c r="B153" s="29" t="s">
        <v>593</v>
      </c>
      <c r="C153" s="14">
        <v>1</v>
      </c>
      <c r="D153" s="14">
        <v>1</v>
      </c>
      <c r="E153" s="30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594</v>
      </c>
      <c r="B154" s="29" t="s">
        <v>595</v>
      </c>
      <c r="C154" s="14">
        <v>5</v>
      </c>
      <c r="D154" s="14">
        <v>23</v>
      </c>
      <c r="E154" s="30">
        <v>-0.78260869565217395</v>
      </c>
      <c r="F154" s="14">
        <v>0</v>
      </c>
      <c r="G154" s="14">
        <v>0</v>
      </c>
      <c r="H154" s="14">
        <v>8</v>
      </c>
      <c r="I154" s="14">
        <v>6</v>
      </c>
      <c r="J154" s="14">
        <v>0</v>
      </c>
      <c r="K154" s="14">
        <v>0</v>
      </c>
      <c r="L154" s="14">
        <v>0</v>
      </c>
      <c r="M154" s="14">
        <v>0</v>
      </c>
      <c r="N154" s="14">
        <v>12</v>
      </c>
      <c r="O154" s="14">
        <v>0</v>
      </c>
      <c r="P154" s="23">
        <v>0</v>
      </c>
    </row>
    <row r="155" spans="1:16" ht="22.5" x14ac:dyDescent="0.25">
      <c r="A155" s="29" t="s">
        <v>596</v>
      </c>
      <c r="B155" s="29" t="s">
        <v>597</v>
      </c>
      <c r="C155" s="14">
        <v>18</v>
      </c>
      <c r="D155" s="14">
        <v>14</v>
      </c>
      <c r="E155" s="30">
        <v>0.28571428571428598</v>
      </c>
      <c r="F155" s="14">
        <v>0</v>
      </c>
      <c r="G155" s="14">
        <v>0</v>
      </c>
      <c r="H155" s="14">
        <v>5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1</v>
      </c>
    </row>
    <row r="156" spans="1:16" x14ac:dyDescent="0.25">
      <c r="A156" s="189" t="s">
        <v>598</v>
      </c>
      <c r="B156" s="190"/>
      <c r="C156" s="26">
        <v>39</v>
      </c>
      <c r="D156" s="26">
        <v>34</v>
      </c>
      <c r="E156" s="27">
        <v>0.14705882352941199</v>
      </c>
      <c r="F156" s="26">
        <v>0</v>
      </c>
      <c r="G156" s="26">
        <v>0</v>
      </c>
      <c r="H156" s="26">
        <v>7</v>
      </c>
      <c r="I156" s="26">
        <v>1</v>
      </c>
      <c r="J156" s="26">
        <v>1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8">
        <v>5</v>
      </c>
    </row>
    <row r="157" spans="1:16" ht="22.5" x14ac:dyDescent="0.25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601</v>
      </c>
      <c r="B158" s="29" t="s">
        <v>602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603</v>
      </c>
      <c r="B159" s="29" t="s">
        <v>604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605</v>
      </c>
      <c r="B160" s="29" t="s">
        <v>606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607</v>
      </c>
      <c r="B161" s="29" t="s">
        <v>608</v>
      </c>
      <c r="C161" s="14">
        <v>0</v>
      </c>
      <c r="D161" s="14">
        <v>0</v>
      </c>
      <c r="E161" s="30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3</v>
      </c>
    </row>
    <row r="162" spans="1:16" x14ac:dyDescent="0.25">
      <c r="A162" s="29" t="s">
        <v>609</v>
      </c>
      <c r="B162" s="29" t="s">
        <v>610</v>
      </c>
      <c r="C162" s="14">
        <v>22</v>
      </c>
      <c r="D162" s="14">
        <v>25</v>
      </c>
      <c r="E162" s="30">
        <v>-0.12</v>
      </c>
      <c r="F162" s="14">
        <v>0</v>
      </c>
      <c r="G162" s="14">
        <v>0</v>
      </c>
      <c r="H162" s="14">
        <v>4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1</v>
      </c>
    </row>
    <row r="163" spans="1:16" ht="22.5" x14ac:dyDescent="0.25">
      <c r="A163" s="29" t="s">
        <v>611</v>
      </c>
      <c r="B163" s="29" t="s">
        <v>612</v>
      </c>
      <c r="C163" s="14">
        <v>6</v>
      </c>
      <c r="D163" s="14">
        <v>0</v>
      </c>
      <c r="E163" s="30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613</v>
      </c>
      <c r="B164" s="29" t="s">
        <v>614</v>
      </c>
      <c r="C164" s="14">
        <v>4</v>
      </c>
      <c r="D164" s="14">
        <v>4</v>
      </c>
      <c r="E164" s="30">
        <v>0</v>
      </c>
      <c r="F164" s="14">
        <v>0</v>
      </c>
      <c r="G164" s="14">
        <v>0</v>
      </c>
      <c r="H164" s="14">
        <v>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1</v>
      </c>
    </row>
    <row r="165" spans="1:16" x14ac:dyDescent="0.25">
      <c r="A165" s="29" t="s">
        <v>615</v>
      </c>
      <c r="B165" s="29" t="s">
        <v>616</v>
      </c>
      <c r="C165" s="14">
        <v>7</v>
      </c>
      <c r="D165" s="14">
        <v>5</v>
      </c>
      <c r="E165" s="30">
        <v>0.4</v>
      </c>
      <c r="F165" s="14">
        <v>0</v>
      </c>
      <c r="G165" s="14">
        <v>0</v>
      </c>
      <c r="H165" s="14">
        <v>1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9" t="s">
        <v>617</v>
      </c>
      <c r="B166" s="190"/>
      <c r="C166" s="26">
        <v>98</v>
      </c>
      <c r="D166" s="26">
        <v>113</v>
      </c>
      <c r="E166" s="27">
        <v>-0.132743362831858</v>
      </c>
      <c r="F166" s="26">
        <v>0</v>
      </c>
      <c r="G166" s="26">
        <v>1</v>
      </c>
      <c r="H166" s="26">
        <v>71</v>
      </c>
      <c r="I166" s="26">
        <v>51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24</v>
      </c>
      <c r="P166" s="28">
        <v>27</v>
      </c>
    </row>
    <row r="167" spans="1:16" ht="22.5" x14ac:dyDescent="0.25">
      <c r="A167" s="29" t="s">
        <v>618</v>
      </c>
      <c r="B167" s="29" t="s">
        <v>619</v>
      </c>
      <c r="C167" s="14">
        <v>29</v>
      </c>
      <c r="D167" s="14">
        <v>36</v>
      </c>
      <c r="E167" s="30">
        <v>-0.194444444444444</v>
      </c>
      <c r="F167" s="14">
        <v>0</v>
      </c>
      <c r="G167" s="14">
        <v>0</v>
      </c>
      <c r="H167" s="14">
        <v>32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5</v>
      </c>
      <c r="P167" s="23">
        <v>0</v>
      </c>
    </row>
    <row r="168" spans="1:16" ht="33.75" x14ac:dyDescent="0.25">
      <c r="A168" s="29" t="s">
        <v>620</v>
      </c>
      <c r="B168" s="29" t="s">
        <v>621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622</v>
      </c>
      <c r="B169" s="29" t="s">
        <v>623</v>
      </c>
      <c r="C169" s="14">
        <v>1</v>
      </c>
      <c r="D169" s="14">
        <v>0</v>
      </c>
      <c r="E169" s="30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624</v>
      </c>
      <c r="B170" s="29" t="s">
        <v>625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626</v>
      </c>
      <c r="B171" s="29" t="s">
        <v>627</v>
      </c>
      <c r="C171" s="14">
        <v>0</v>
      </c>
      <c r="D171" s="14">
        <v>2</v>
      </c>
      <c r="E171" s="30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628</v>
      </c>
      <c r="B172" s="29" t="s">
        <v>629</v>
      </c>
      <c r="C172" s="14">
        <v>1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630</v>
      </c>
      <c r="B173" s="29" t="s">
        <v>631</v>
      </c>
      <c r="C173" s="14">
        <v>41</v>
      </c>
      <c r="D173" s="14">
        <v>41</v>
      </c>
      <c r="E173" s="30">
        <v>0</v>
      </c>
      <c r="F173" s="14">
        <v>0</v>
      </c>
      <c r="G173" s="14">
        <v>0</v>
      </c>
      <c r="H173" s="14">
        <v>25</v>
      </c>
      <c r="I173" s="14">
        <v>21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12</v>
      </c>
      <c r="P173" s="23">
        <v>19</v>
      </c>
    </row>
    <row r="174" spans="1:16" ht="22.5" x14ac:dyDescent="0.25">
      <c r="A174" s="29" t="s">
        <v>632</v>
      </c>
      <c r="B174" s="29" t="s">
        <v>633</v>
      </c>
      <c r="C174" s="14">
        <v>19</v>
      </c>
      <c r="D174" s="14">
        <v>25</v>
      </c>
      <c r="E174" s="30">
        <v>-0.24</v>
      </c>
      <c r="F174" s="14">
        <v>0</v>
      </c>
      <c r="G174" s="14">
        <v>1</v>
      </c>
      <c r="H174" s="14">
        <v>7</v>
      </c>
      <c r="I174" s="14">
        <v>28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7</v>
      </c>
      <c r="P174" s="23">
        <v>8</v>
      </c>
    </row>
    <row r="175" spans="1:16" x14ac:dyDescent="0.25">
      <c r="A175" s="29" t="s">
        <v>634</v>
      </c>
      <c r="B175" s="29" t="s">
        <v>635</v>
      </c>
      <c r="C175" s="14">
        <v>6</v>
      </c>
      <c r="D175" s="14">
        <v>7</v>
      </c>
      <c r="E175" s="30">
        <v>-0.14285714285714299</v>
      </c>
      <c r="F175" s="14">
        <v>0</v>
      </c>
      <c r="G175" s="14">
        <v>0</v>
      </c>
      <c r="H175" s="14">
        <v>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0</v>
      </c>
    </row>
    <row r="176" spans="1:16" ht="22.5" x14ac:dyDescent="0.25">
      <c r="A176" s="29" t="s">
        <v>636</v>
      </c>
      <c r="B176" s="29" t="s">
        <v>637</v>
      </c>
      <c r="C176" s="14">
        <v>1</v>
      </c>
      <c r="D176" s="14">
        <v>2</v>
      </c>
      <c r="E176" s="30">
        <v>-0.5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9" t="s">
        <v>640</v>
      </c>
      <c r="B178" s="190"/>
      <c r="C178" s="26">
        <v>251</v>
      </c>
      <c r="D178" s="26">
        <v>259</v>
      </c>
      <c r="E178" s="27">
        <v>-3.0888030888030899E-2</v>
      </c>
      <c r="F178" s="26">
        <v>443</v>
      </c>
      <c r="G178" s="26">
        <v>432</v>
      </c>
      <c r="H178" s="26">
        <v>161</v>
      </c>
      <c r="I178" s="26">
        <v>173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8">
        <v>557</v>
      </c>
    </row>
    <row r="179" spans="1:16" ht="22.5" x14ac:dyDescent="0.25">
      <c r="A179" s="29" t="s">
        <v>641</v>
      </c>
      <c r="B179" s="29" t="s">
        <v>642</v>
      </c>
      <c r="C179" s="14">
        <v>2</v>
      </c>
      <c r="D179" s="14">
        <v>4</v>
      </c>
      <c r="E179" s="30">
        <v>-0.5</v>
      </c>
      <c r="F179" s="14">
        <v>3</v>
      </c>
      <c r="G179" s="14">
        <v>0</v>
      </c>
      <c r="H179" s="14">
        <v>2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2</v>
      </c>
    </row>
    <row r="180" spans="1:16" ht="22.5" x14ac:dyDescent="0.25">
      <c r="A180" s="29" t="s">
        <v>643</v>
      </c>
      <c r="B180" s="29" t="s">
        <v>644</v>
      </c>
      <c r="C180" s="14">
        <v>150</v>
      </c>
      <c r="D180" s="14">
        <v>156</v>
      </c>
      <c r="E180" s="30">
        <v>-3.8461538461538498E-2</v>
      </c>
      <c r="F180" s="14">
        <v>261</v>
      </c>
      <c r="G180" s="14">
        <v>271</v>
      </c>
      <c r="H180" s="14">
        <v>93</v>
      </c>
      <c r="I180" s="14">
        <v>89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341</v>
      </c>
    </row>
    <row r="181" spans="1:16" x14ac:dyDescent="0.25">
      <c r="A181" s="29" t="s">
        <v>645</v>
      </c>
      <c r="B181" s="29" t="s">
        <v>646</v>
      </c>
      <c r="C181" s="14">
        <v>15</v>
      </c>
      <c r="D181" s="14">
        <v>14</v>
      </c>
      <c r="E181" s="30">
        <v>7.1428571428571397E-2</v>
      </c>
      <c r="F181" s="14">
        <v>2</v>
      </c>
      <c r="G181" s="14">
        <v>5</v>
      </c>
      <c r="H181" s="14">
        <v>8</v>
      </c>
      <c r="I181" s="14">
        <v>15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13</v>
      </c>
    </row>
    <row r="182" spans="1:16" ht="22.5" x14ac:dyDescent="0.25">
      <c r="A182" s="29" t="s">
        <v>647</v>
      </c>
      <c r="B182" s="29" t="s">
        <v>648</v>
      </c>
      <c r="C182" s="14">
        <v>2</v>
      </c>
      <c r="D182" s="14">
        <v>0</v>
      </c>
      <c r="E182" s="30">
        <v>0</v>
      </c>
      <c r="F182" s="14">
        <v>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2.5" x14ac:dyDescent="0.25">
      <c r="A183" s="29" t="s">
        <v>649</v>
      </c>
      <c r="B183" s="29" t="s">
        <v>650</v>
      </c>
      <c r="C183" s="14">
        <v>9</v>
      </c>
      <c r="D183" s="14">
        <v>5</v>
      </c>
      <c r="E183" s="30">
        <v>0.8</v>
      </c>
      <c r="F183" s="14">
        <v>7</v>
      </c>
      <c r="G183" s="14">
        <v>11</v>
      </c>
      <c r="H183" s="14">
        <v>4</v>
      </c>
      <c r="I183" s="14">
        <v>13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14</v>
      </c>
    </row>
    <row r="184" spans="1:16" ht="22.5" x14ac:dyDescent="0.25">
      <c r="A184" s="29" t="s">
        <v>651</v>
      </c>
      <c r="B184" s="29" t="s">
        <v>652</v>
      </c>
      <c r="C184" s="14">
        <v>69</v>
      </c>
      <c r="D184" s="14">
        <v>79</v>
      </c>
      <c r="E184" s="30">
        <v>-0.126582278481013</v>
      </c>
      <c r="F184" s="14">
        <v>168</v>
      </c>
      <c r="G184" s="14">
        <v>145</v>
      </c>
      <c r="H184" s="14">
        <v>53</v>
      </c>
      <c r="I184" s="14">
        <v>54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173</v>
      </c>
    </row>
    <row r="185" spans="1:16" ht="22.5" x14ac:dyDescent="0.25">
      <c r="A185" s="29" t="s">
        <v>653</v>
      </c>
      <c r="B185" s="29" t="s">
        <v>654</v>
      </c>
      <c r="C185" s="14">
        <v>4</v>
      </c>
      <c r="D185" s="14">
        <v>1</v>
      </c>
      <c r="E185" s="30">
        <v>3</v>
      </c>
      <c r="F185" s="14">
        <v>1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13</v>
      </c>
    </row>
    <row r="186" spans="1:16" x14ac:dyDescent="0.25">
      <c r="A186" s="189" t="s">
        <v>655</v>
      </c>
      <c r="B186" s="190"/>
      <c r="C186" s="26">
        <v>109</v>
      </c>
      <c r="D186" s="26">
        <v>126</v>
      </c>
      <c r="E186" s="27">
        <v>-0.134920634920635</v>
      </c>
      <c r="F186" s="26">
        <v>0</v>
      </c>
      <c r="G186" s="26">
        <v>1</v>
      </c>
      <c r="H186" s="26">
        <v>51</v>
      </c>
      <c r="I186" s="26">
        <v>31</v>
      </c>
      <c r="J186" s="26">
        <v>0</v>
      </c>
      <c r="K186" s="26">
        <v>0</v>
      </c>
      <c r="L186" s="26">
        <v>0</v>
      </c>
      <c r="M186" s="26">
        <v>0</v>
      </c>
      <c r="N186" s="26">
        <v>4</v>
      </c>
      <c r="O186" s="26">
        <v>0</v>
      </c>
      <c r="P186" s="28">
        <v>18</v>
      </c>
    </row>
    <row r="187" spans="1:16" x14ac:dyDescent="0.25">
      <c r="A187" s="29" t="s">
        <v>656</v>
      </c>
      <c r="B187" s="29" t="s">
        <v>657</v>
      </c>
      <c r="C187" s="14">
        <v>3</v>
      </c>
      <c r="D187" s="14">
        <v>3</v>
      </c>
      <c r="E187" s="30">
        <v>0</v>
      </c>
      <c r="F187" s="14">
        <v>0</v>
      </c>
      <c r="G187" s="14">
        <v>0</v>
      </c>
      <c r="H187" s="14">
        <v>0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2</v>
      </c>
    </row>
    <row r="188" spans="1:16" ht="22.5" x14ac:dyDescent="0.25">
      <c r="A188" s="29" t="s">
        <v>658</v>
      </c>
      <c r="B188" s="29" t="s">
        <v>659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660</v>
      </c>
      <c r="B189" s="29" t="s">
        <v>661</v>
      </c>
      <c r="C189" s="14">
        <v>37</v>
      </c>
      <c r="D189" s="14">
        <v>39</v>
      </c>
      <c r="E189" s="30">
        <v>-5.1282051282051301E-2</v>
      </c>
      <c r="F189" s="14">
        <v>0</v>
      </c>
      <c r="G189" s="14">
        <v>0</v>
      </c>
      <c r="H189" s="14">
        <v>25</v>
      </c>
      <c r="I189" s="14">
        <v>6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3">
        <v>6</v>
      </c>
    </row>
    <row r="190" spans="1:16" ht="22.5" x14ac:dyDescent="0.25">
      <c r="A190" s="29" t="s">
        <v>662</v>
      </c>
      <c r="B190" s="29" t="s">
        <v>663</v>
      </c>
      <c r="C190" s="14">
        <v>1</v>
      </c>
      <c r="D190" s="14">
        <v>2</v>
      </c>
      <c r="E190" s="30">
        <v>-0.5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664</v>
      </c>
      <c r="B191" s="29" t="s">
        <v>665</v>
      </c>
      <c r="C191" s="14">
        <v>8</v>
      </c>
      <c r="D191" s="14">
        <v>6</v>
      </c>
      <c r="E191" s="30">
        <v>0.33333333333333298</v>
      </c>
      <c r="F191" s="14">
        <v>0</v>
      </c>
      <c r="G191" s="14">
        <v>1</v>
      </c>
      <c r="H191" s="14">
        <v>8</v>
      </c>
      <c r="I191" s="14">
        <v>17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8</v>
      </c>
    </row>
    <row r="192" spans="1:16" ht="22.5" x14ac:dyDescent="0.25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668</v>
      </c>
      <c r="B193" s="29" t="s">
        <v>669</v>
      </c>
      <c r="C193" s="14">
        <v>7</v>
      </c>
      <c r="D193" s="14">
        <v>14</v>
      </c>
      <c r="E193" s="30">
        <v>-0.5</v>
      </c>
      <c r="F193" s="14">
        <v>0</v>
      </c>
      <c r="G193" s="14">
        <v>0</v>
      </c>
      <c r="H193" s="14">
        <v>4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2</v>
      </c>
    </row>
    <row r="194" spans="1:16" x14ac:dyDescent="0.25">
      <c r="A194" s="29" t="s">
        <v>670</v>
      </c>
      <c r="B194" s="29" t="s">
        <v>671</v>
      </c>
      <c r="C194" s="14">
        <v>0</v>
      </c>
      <c r="D194" s="14">
        <v>0</v>
      </c>
      <c r="E194" s="30">
        <v>0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3">
        <v>0</v>
      </c>
    </row>
    <row r="195" spans="1:16" ht="22.5" x14ac:dyDescent="0.25">
      <c r="A195" s="29" t="s">
        <v>672</v>
      </c>
      <c r="B195" s="29" t="s">
        <v>673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1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674</v>
      </c>
      <c r="B196" s="29" t="s">
        <v>675</v>
      </c>
      <c r="C196" s="14">
        <v>0</v>
      </c>
      <c r="D196" s="14">
        <v>1</v>
      </c>
      <c r="E196" s="30">
        <v>-1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9" t="s">
        <v>676</v>
      </c>
      <c r="B197" s="29" t="s">
        <v>677</v>
      </c>
      <c r="C197" s="14">
        <v>50</v>
      </c>
      <c r="D197" s="14">
        <v>60</v>
      </c>
      <c r="E197" s="30">
        <v>-0.16666666666666699</v>
      </c>
      <c r="F197" s="14">
        <v>0</v>
      </c>
      <c r="G197" s="14">
        <v>0</v>
      </c>
      <c r="H197" s="14">
        <v>12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9" t="s">
        <v>678</v>
      </c>
      <c r="B198" s="29" t="s">
        <v>679</v>
      </c>
      <c r="C198" s="14">
        <v>2</v>
      </c>
      <c r="D198" s="14">
        <v>0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680</v>
      </c>
      <c r="B199" s="29" t="s">
        <v>681</v>
      </c>
      <c r="C199" s="14">
        <v>1</v>
      </c>
      <c r="D199" s="14">
        <v>0</v>
      </c>
      <c r="E199" s="30">
        <v>0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3">
        <v>0</v>
      </c>
    </row>
    <row r="200" spans="1:16" ht="22.5" x14ac:dyDescent="0.25">
      <c r="A200" s="29" t="s">
        <v>682</v>
      </c>
      <c r="B200" s="29" t="s">
        <v>683</v>
      </c>
      <c r="C200" s="14">
        <v>0</v>
      </c>
      <c r="D200" s="14">
        <v>1</v>
      </c>
      <c r="E200" s="30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9" t="s">
        <v>684</v>
      </c>
      <c r="B201" s="190"/>
      <c r="C201" s="26">
        <v>11</v>
      </c>
      <c r="D201" s="26">
        <v>18</v>
      </c>
      <c r="E201" s="27">
        <v>-0.38888888888888901</v>
      </c>
      <c r="F201" s="26">
        <v>0</v>
      </c>
      <c r="G201" s="26">
        <v>1</v>
      </c>
      <c r="H201" s="26">
        <v>12</v>
      </c>
      <c r="I201" s="26">
        <v>12</v>
      </c>
      <c r="J201" s="26">
        <v>0</v>
      </c>
      <c r="K201" s="26">
        <v>0</v>
      </c>
      <c r="L201" s="26">
        <v>0</v>
      </c>
      <c r="M201" s="26">
        <v>0</v>
      </c>
      <c r="N201" s="26">
        <v>6</v>
      </c>
      <c r="O201" s="26">
        <v>0</v>
      </c>
      <c r="P201" s="28">
        <v>0</v>
      </c>
    </row>
    <row r="202" spans="1:16" x14ac:dyDescent="0.25">
      <c r="A202" s="29" t="s">
        <v>685</v>
      </c>
      <c r="B202" s="29" t="s">
        <v>686</v>
      </c>
      <c r="C202" s="14">
        <v>7</v>
      </c>
      <c r="D202" s="14">
        <v>3</v>
      </c>
      <c r="E202" s="30">
        <v>1.3333333333333299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0</v>
      </c>
      <c r="P202" s="23">
        <v>0</v>
      </c>
    </row>
    <row r="203" spans="1:16" x14ac:dyDescent="0.25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689</v>
      </c>
      <c r="B204" s="29" t="s">
        <v>690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691</v>
      </c>
      <c r="B205" s="29" t="s">
        <v>692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693</v>
      </c>
      <c r="B206" s="29" t="s">
        <v>694</v>
      </c>
      <c r="C206" s="14">
        <v>0</v>
      </c>
      <c r="D206" s="14">
        <v>14</v>
      </c>
      <c r="E206" s="30">
        <v>-1</v>
      </c>
      <c r="F206" s="14">
        <v>0</v>
      </c>
      <c r="G206" s="14">
        <v>1</v>
      </c>
      <c r="H206" s="14">
        <v>11</v>
      </c>
      <c r="I206" s="14">
        <v>12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2.5" x14ac:dyDescent="0.25">
      <c r="A207" s="29" t="s">
        <v>695</v>
      </c>
      <c r="B207" s="29" t="s">
        <v>696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697</v>
      </c>
      <c r="B208" s="29" t="s">
        <v>698</v>
      </c>
      <c r="C208" s="14">
        <v>0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699</v>
      </c>
      <c r="B209" s="29" t="s">
        <v>700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701</v>
      </c>
      <c r="B210" s="29" t="s">
        <v>702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703</v>
      </c>
      <c r="B211" s="29" t="s">
        <v>704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705</v>
      </c>
      <c r="B212" s="29" t="s">
        <v>706</v>
      </c>
      <c r="C212" s="14">
        <v>0</v>
      </c>
      <c r="D212" s="14">
        <v>0</v>
      </c>
      <c r="E212" s="30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29" t="s">
        <v>707</v>
      </c>
      <c r="B213" s="29" t="s">
        <v>708</v>
      </c>
      <c r="C213" s="14">
        <v>2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3">
        <v>0</v>
      </c>
    </row>
    <row r="214" spans="1:16" x14ac:dyDescent="0.25">
      <c r="A214" s="29" t="s">
        <v>709</v>
      </c>
      <c r="B214" s="29" t="s">
        <v>710</v>
      </c>
      <c r="C214" s="14">
        <v>2</v>
      </c>
      <c r="D214" s="14">
        <v>0</v>
      </c>
      <c r="E214" s="30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3">
        <v>0</v>
      </c>
    </row>
    <row r="215" spans="1:16" ht="22.5" x14ac:dyDescent="0.25">
      <c r="A215" s="29" t="s">
        <v>711</v>
      </c>
      <c r="B215" s="29" t="s">
        <v>712</v>
      </c>
      <c r="C215" s="14">
        <v>0</v>
      </c>
      <c r="D215" s="14">
        <v>1</v>
      </c>
      <c r="E215" s="30">
        <v>-1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713</v>
      </c>
      <c r="B216" s="29" t="s">
        <v>714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715</v>
      </c>
      <c r="B217" s="29" t="s">
        <v>716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3">
        <v>0</v>
      </c>
    </row>
    <row r="218" spans="1:16" ht="33.75" x14ac:dyDescent="0.25">
      <c r="A218" s="29" t="s">
        <v>717</v>
      </c>
      <c r="B218" s="29" t="s">
        <v>718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725</v>
      </c>
      <c r="B222" s="29" t="s">
        <v>726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9" t="s">
        <v>727</v>
      </c>
      <c r="B223" s="190"/>
      <c r="C223" s="26">
        <v>269</v>
      </c>
      <c r="D223" s="26">
        <v>297</v>
      </c>
      <c r="E223" s="27">
        <v>-9.4276094276094305E-2</v>
      </c>
      <c r="F223" s="26">
        <v>88</v>
      </c>
      <c r="G223" s="26">
        <v>79</v>
      </c>
      <c r="H223" s="26">
        <v>107</v>
      </c>
      <c r="I223" s="26">
        <v>100</v>
      </c>
      <c r="J223" s="26">
        <v>0</v>
      </c>
      <c r="K223" s="26">
        <v>1</v>
      </c>
      <c r="L223" s="26">
        <v>1</v>
      </c>
      <c r="M223" s="26">
        <v>0</v>
      </c>
      <c r="N223" s="26">
        <v>0</v>
      </c>
      <c r="O223" s="26">
        <v>5</v>
      </c>
      <c r="P223" s="28">
        <v>148</v>
      </c>
    </row>
    <row r="224" spans="1:16" x14ac:dyDescent="0.25">
      <c r="A224" s="29" t="s">
        <v>728</v>
      </c>
      <c r="B224" s="29" t="s">
        <v>729</v>
      </c>
      <c r="C224" s="14">
        <v>1</v>
      </c>
      <c r="D224" s="14">
        <v>2</v>
      </c>
      <c r="E224" s="30">
        <v>-0.5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730</v>
      </c>
      <c r="B225" s="29" t="s">
        <v>731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1</v>
      </c>
    </row>
    <row r="227" spans="1:16" ht="22.5" x14ac:dyDescent="0.25">
      <c r="A227" s="29" t="s">
        <v>734</v>
      </c>
      <c r="B227" s="29" t="s">
        <v>735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736</v>
      </c>
      <c r="B228" s="29" t="s">
        <v>737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738</v>
      </c>
      <c r="B229" s="29" t="s">
        <v>739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740</v>
      </c>
      <c r="B230" s="29" t="s">
        <v>741</v>
      </c>
      <c r="C230" s="14">
        <v>0</v>
      </c>
      <c r="D230" s="14">
        <v>3</v>
      </c>
      <c r="E230" s="30">
        <v>-1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0</v>
      </c>
    </row>
    <row r="231" spans="1:16" x14ac:dyDescent="0.25">
      <c r="A231" s="29" t="s">
        <v>742</v>
      </c>
      <c r="B231" s="29" t="s">
        <v>743</v>
      </c>
      <c r="C231" s="14">
        <v>12</v>
      </c>
      <c r="D231" s="14">
        <v>15</v>
      </c>
      <c r="E231" s="30">
        <v>-0.2</v>
      </c>
      <c r="F231" s="14">
        <v>0</v>
      </c>
      <c r="G231" s="14">
        <v>0</v>
      </c>
      <c r="H231" s="14">
        <v>4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1</v>
      </c>
    </row>
    <row r="232" spans="1:16" x14ac:dyDescent="0.25">
      <c r="A232" s="29" t="s">
        <v>744</v>
      </c>
      <c r="B232" s="29" t="s">
        <v>745</v>
      </c>
      <c r="C232" s="14">
        <v>13</v>
      </c>
      <c r="D232" s="14">
        <v>28</v>
      </c>
      <c r="E232" s="30">
        <v>-0.53571428571428603</v>
      </c>
      <c r="F232" s="14">
        <v>0</v>
      </c>
      <c r="G232" s="14">
        <v>0</v>
      </c>
      <c r="H232" s="14">
        <v>8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6</v>
      </c>
    </row>
    <row r="233" spans="1:16" x14ac:dyDescent="0.25">
      <c r="A233" s="29" t="s">
        <v>746</v>
      </c>
      <c r="B233" s="29" t="s">
        <v>747</v>
      </c>
      <c r="C233" s="14">
        <v>6</v>
      </c>
      <c r="D233" s="14">
        <v>2</v>
      </c>
      <c r="E233" s="30">
        <v>2</v>
      </c>
      <c r="F233" s="14">
        <v>0</v>
      </c>
      <c r="G233" s="14">
        <v>0</v>
      </c>
      <c r="H233" s="14">
        <v>1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3</v>
      </c>
    </row>
    <row r="234" spans="1:16" ht="22.5" x14ac:dyDescent="0.25">
      <c r="A234" s="29" t="s">
        <v>748</v>
      </c>
      <c r="B234" s="29" t="s">
        <v>749</v>
      </c>
      <c r="C234" s="14">
        <v>2</v>
      </c>
      <c r="D234" s="14">
        <v>6</v>
      </c>
      <c r="E234" s="30">
        <v>-0.66666666666666696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33.75" x14ac:dyDescent="0.25">
      <c r="A235" s="29" t="s">
        <v>750</v>
      </c>
      <c r="B235" s="29" t="s">
        <v>751</v>
      </c>
      <c r="C235" s="14">
        <v>1</v>
      </c>
      <c r="D235" s="14">
        <v>1</v>
      </c>
      <c r="E235" s="30">
        <v>0</v>
      </c>
      <c r="F235" s="14">
        <v>0</v>
      </c>
      <c r="G235" s="14">
        <v>1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2</v>
      </c>
    </row>
    <row r="236" spans="1:16" x14ac:dyDescent="0.25">
      <c r="A236" s="29" t="s">
        <v>752</v>
      </c>
      <c r="B236" s="29" t="s">
        <v>753</v>
      </c>
      <c r="C236" s="14">
        <v>0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754</v>
      </c>
      <c r="B237" s="29" t="s">
        <v>755</v>
      </c>
      <c r="C237" s="14">
        <v>0</v>
      </c>
      <c r="D237" s="14">
        <v>1</v>
      </c>
      <c r="E237" s="30">
        <v>-1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756</v>
      </c>
      <c r="B238" s="29" t="s">
        <v>757</v>
      </c>
      <c r="C238" s="14">
        <v>234</v>
      </c>
      <c r="D238" s="14">
        <v>239</v>
      </c>
      <c r="E238" s="30">
        <v>-2.0920502092050201E-2</v>
      </c>
      <c r="F238" s="14">
        <v>88</v>
      </c>
      <c r="G238" s="14">
        <v>78</v>
      </c>
      <c r="H238" s="14">
        <v>94</v>
      </c>
      <c r="I238" s="14">
        <v>90</v>
      </c>
      <c r="J238" s="14">
        <v>0</v>
      </c>
      <c r="K238" s="14">
        <v>1</v>
      </c>
      <c r="L238" s="14">
        <v>1</v>
      </c>
      <c r="M238" s="14">
        <v>0</v>
      </c>
      <c r="N238" s="14">
        <v>0</v>
      </c>
      <c r="O238" s="14">
        <v>5</v>
      </c>
      <c r="P238" s="23">
        <v>134</v>
      </c>
    </row>
    <row r="239" spans="1:16" x14ac:dyDescent="0.25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762</v>
      </c>
      <c r="B241" s="29" t="s">
        <v>763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764</v>
      </c>
      <c r="B242" s="29" t="s">
        <v>765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9" t="s">
        <v>768</v>
      </c>
      <c r="B244" s="190"/>
      <c r="C244" s="26">
        <v>1</v>
      </c>
      <c r="D244" s="26">
        <v>1</v>
      </c>
      <c r="E244" s="27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1</v>
      </c>
      <c r="O244" s="26">
        <v>0</v>
      </c>
      <c r="P244" s="28">
        <v>0</v>
      </c>
    </row>
    <row r="245" spans="1:16" x14ac:dyDescent="0.25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773</v>
      </c>
      <c r="B247" s="29" t="s">
        <v>774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775</v>
      </c>
      <c r="B248" s="29" t="s">
        <v>776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777</v>
      </c>
      <c r="B249" s="29" t="s">
        <v>778</v>
      </c>
      <c r="C249" s="14">
        <v>0</v>
      </c>
      <c r="D249" s="14">
        <v>0</v>
      </c>
      <c r="E249" s="30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779</v>
      </c>
      <c r="B250" s="29" t="s">
        <v>780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783</v>
      </c>
      <c r="B252" s="29" t="s">
        <v>784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785</v>
      </c>
      <c r="B253" s="29" t="s">
        <v>786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787</v>
      </c>
      <c r="B254" s="29" t="s">
        <v>788</v>
      </c>
      <c r="C254" s="14">
        <v>1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1</v>
      </c>
      <c r="O254" s="14">
        <v>0</v>
      </c>
      <c r="P254" s="23">
        <v>0</v>
      </c>
    </row>
    <row r="255" spans="1:16" ht="22.5" x14ac:dyDescent="0.25">
      <c r="A255" s="29" t="s">
        <v>789</v>
      </c>
      <c r="B255" s="29" t="s">
        <v>790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791</v>
      </c>
      <c r="B256" s="29" t="s">
        <v>792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793</v>
      </c>
      <c r="B257" s="29" t="s">
        <v>794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795</v>
      </c>
      <c r="B258" s="29" t="s">
        <v>796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799</v>
      </c>
      <c r="B260" s="29" t="s">
        <v>800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801</v>
      </c>
      <c r="B261" s="29" t="s">
        <v>802</v>
      </c>
      <c r="C261" s="14">
        <v>0</v>
      </c>
      <c r="D261" s="14">
        <v>1</v>
      </c>
      <c r="E261" s="30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805</v>
      </c>
      <c r="B263" s="29" t="s">
        <v>806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815</v>
      </c>
      <c r="B268" s="29" t="s">
        <v>816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817</v>
      </c>
      <c r="B269" s="29" t="s">
        <v>818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819</v>
      </c>
      <c r="B270" s="29" t="s">
        <v>820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9" t="s">
        <v>821</v>
      </c>
      <c r="B271" s="190"/>
      <c r="C271" s="26">
        <v>151</v>
      </c>
      <c r="D271" s="26">
        <v>117</v>
      </c>
      <c r="E271" s="27">
        <v>0.29059829059829001</v>
      </c>
      <c r="F271" s="26">
        <v>14</v>
      </c>
      <c r="G271" s="26">
        <v>11</v>
      </c>
      <c r="H271" s="26">
        <v>94</v>
      </c>
      <c r="I271" s="26">
        <v>102</v>
      </c>
      <c r="J271" s="26">
        <v>0</v>
      </c>
      <c r="K271" s="26">
        <v>0</v>
      </c>
      <c r="L271" s="26">
        <v>0</v>
      </c>
      <c r="M271" s="26">
        <v>0</v>
      </c>
      <c r="N271" s="26">
        <v>1</v>
      </c>
      <c r="O271" s="26">
        <v>0</v>
      </c>
      <c r="P271" s="28">
        <v>64</v>
      </c>
    </row>
    <row r="272" spans="1:16" x14ac:dyDescent="0.25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824</v>
      </c>
      <c r="B273" s="29" t="s">
        <v>825</v>
      </c>
      <c r="C273" s="14">
        <v>58</v>
      </c>
      <c r="D273" s="14">
        <v>55</v>
      </c>
      <c r="E273" s="30">
        <v>5.4545454545454501E-2</v>
      </c>
      <c r="F273" s="14">
        <v>6</v>
      </c>
      <c r="G273" s="14">
        <v>5</v>
      </c>
      <c r="H273" s="14">
        <v>49</v>
      </c>
      <c r="I273" s="14">
        <v>67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33</v>
      </c>
    </row>
    <row r="274" spans="1:16" ht="33.75" x14ac:dyDescent="0.25">
      <c r="A274" s="29" t="s">
        <v>826</v>
      </c>
      <c r="B274" s="29" t="s">
        <v>827</v>
      </c>
      <c r="C274" s="14">
        <v>85</v>
      </c>
      <c r="D274" s="14">
        <v>60</v>
      </c>
      <c r="E274" s="30">
        <v>0.41666666666666702</v>
      </c>
      <c r="F274" s="14">
        <v>8</v>
      </c>
      <c r="G274" s="14">
        <v>5</v>
      </c>
      <c r="H274" s="14">
        <v>43</v>
      </c>
      <c r="I274" s="14">
        <v>27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3">
        <v>26</v>
      </c>
    </row>
    <row r="275" spans="1:16" ht="22.5" x14ac:dyDescent="0.25">
      <c r="A275" s="29" t="s">
        <v>828</v>
      </c>
      <c r="B275" s="29" t="s">
        <v>829</v>
      </c>
      <c r="C275" s="14">
        <v>2</v>
      </c>
      <c r="D275" s="14">
        <v>0</v>
      </c>
      <c r="E275" s="30">
        <v>0</v>
      </c>
      <c r="F275" s="14">
        <v>0</v>
      </c>
      <c r="G275" s="14">
        <v>0</v>
      </c>
      <c r="H275" s="14">
        <v>1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830</v>
      </c>
      <c r="B276" s="29" t="s">
        <v>831</v>
      </c>
      <c r="C276" s="14">
        <v>3</v>
      </c>
      <c r="D276" s="14">
        <v>2</v>
      </c>
      <c r="E276" s="30">
        <v>0.5</v>
      </c>
      <c r="F276" s="14">
        <v>0</v>
      </c>
      <c r="G276" s="14">
        <v>0</v>
      </c>
      <c r="H276" s="14">
        <v>0</v>
      </c>
      <c r="I276" s="14">
        <v>1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2</v>
      </c>
    </row>
    <row r="277" spans="1:16" ht="22.5" x14ac:dyDescent="0.25">
      <c r="A277" s="29" t="s">
        <v>832</v>
      </c>
      <c r="B277" s="29" t="s">
        <v>833</v>
      </c>
      <c r="C277" s="14">
        <v>1</v>
      </c>
      <c r="D277" s="14">
        <v>0</v>
      </c>
      <c r="E277" s="30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1</v>
      </c>
    </row>
    <row r="278" spans="1:16" ht="22.5" x14ac:dyDescent="0.25">
      <c r="A278" s="29" t="s">
        <v>834</v>
      </c>
      <c r="B278" s="29" t="s">
        <v>835</v>
      </c>
      <c r="C278" s="14">
        <v>1</v>
      </c>
      <c r="D278" s="14">
        <v>0</v>
      </c>
      <c r="E278" s="30">
        <v>0</v>
      </c>
      <c r="F278" s="14">
        <v>0</v>
      </c>
      <c r="G278" s="14">
        <v>0</v>
      </c>
      <c r="H278" s="14">
        <v>1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0</v>
      </c>
    </row>
    <row r="279" spans="1:16" ht="22.5" x14ac:dyDescent="0.25">
      <c r="A279" s="29" t="s">
        <v>836</v>
      </c>
      <c r="B279" s="29" t="s">
        <v>837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838</v>
      </c>
      <c r="B280" s="29" t="s">
        <v>839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844</v>
      </c>
      <c r="B283" s="29" t="s">
        <v>845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852</v>
      </c>
      <c r="B287" s="29" t="s">
        <v>853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854</v>
      </c>
      <c r="B288" s="29" t="s">
        <v>855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1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860</v>
      </c>
      <c r="B291" s="29" t="s">
        <v>861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1</v>
      </c>
    </row>
    <row r="292" spans="1:16" ht="22.5" x14ac:dyDescent="0.25">
      <c r="A292" s="29" t="s">
        <v>862</v>
      </c>
      <c r="B292" s="29" t="s">
        <v>863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866</v>
      </c>
      <c r="B294" s="29" t="s">
        <v>867</v>
      </c>
      <c r="C294" s="14">
        <v>1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1</v>
      </c>
    </row>
    <row r="295" spans="1:16" ht="22.5" x14ac:dyDescent="0.25">
      <c r="A295" s="29" t="s">
        <v>868</v>
      </c>
      <c r="B295" s="29" t="s">
        <v>869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9" t="s">
        <v>880</v>
      </c>
      <c r="B301" s="190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9" t="s">
        <v>887</v>
      </c>
      <c r="B305" s="190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9" t="s">
        <v>900</v>
      </c>
      <c r="B312" s="190"/>
      <c r="C312" s="26">
        <v>3</v>
      </c>
      <c r="D312" s="26">
        <v>2</v>
      </c>
      <c r="E312" s="27">
        <v>0.5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901</v>
      </c>
      <c r="B313" s="29" t="s">
        <v>902</v>
      </c>
      <c r="C313" s="14">
        <v>1</v>
      </c>
      <c r="D313" s="14">
        <v>2</v>
      </c>
      <c r="E313" s="30">
        <v>-0.5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9" t="s">
        <v>903</v>
      </c>
      <c r="B314" s="29" t="s">
        <v>904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905</v>
      </c>
      <c r="B315" s="29" t="s">
        <v>906</v>
      </c>
      <c r="C315" s="14">
        <v>2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9" t="s">
        <v>911</v>
      </c>
      <c r="B318" s="190"/>
      <c r="C318" s="26">
        <v>0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912</v>
      </c>
      <c r="B319" s="29" t="s">
        <v>913</v>
      </c>
      <c r="C319" s="14">
        <v>0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9" t="s">
        <v>914</v>
      </c>
      <c r="B320" s="190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915</v>
      </c>
      <c r="B321" s="29" t="s">
        <v>916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9" t="s">
        <v>919</v>
      </c>
      <c r="B323" s="190"/>
      <c r="C323" s="26">
        <v>3335</v>
      </c>
      <c r="D323" s="26">
        <v>2830</v>
      </c>
      <c r="E323" s="27">
        <v>0.17844522968197901</v>
      </c>
      <c r="F323" s="26">
        <v>63</v>
      </c>
      <c r="G323" s="26">
        <v>0</v>
      </c>
      <c r="H323" s="26">
        <v>0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5</v>
      </c>
      <c r="O323" s="26">
        <v>0</v>
      </c>
      <c r="P323" s="28">
        <v>0</v>
      </c>
    </row>
    <row r="324" spans="1:16" x14ac:dyDescent="0.25">
      <c r="A324" s="29" t="s">
        <v>920</v>
      </c>
      <c r="B324" s="29" t="s">
        <v>921</v>
      </c>
      <c r="C324" s="14">
        <v>3335</v>
      </c>
      <c r="D324" s="14">
        <v>2830</v>
      </c>
      <c r="E324" s="30">
        <v>0.17844522968197901</v>
      </c>
      <c r="F324" s="14">
        <v>63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5</v>
      </c>
      <c r="O324" s="14">
        <v>0</v>
      </c>
      <c r="P324" s="23">
        <v>0</v>
      </c>
    </row>
    <row r="325" spans="1:16" x14ac:dyDescent="0.25">
      <c r="A325" s="189" t="s">
        <v>922</v>
      </c>
      <c r="B325" s="190"/>
      <c r="C325" s="26">
        <v>0</v>
      </c>
      <c r="D325" s="26">
        <v>2</v>
      </c>
      <c r="E325" s="27">
        <v>-1</v>
      </c>
      <c r="F325" s="26">
        <v>0</v>
      </c>
      <c r="G325" s="26">
        <v>0</v>
      </c>
      <c r="H325" s="26">
        <v>0</v>
      </c>
      <c r="I325" s="26">
        <v>1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1</v>
      </c>
    </row>
    <row r="326" spans="1:16" ht="45" x14ac:dyDescent="0.25">
      <c r="A326" s="29" t="s">
        <v>923</v>
      </c>
      <c r="B326" s="29" t="s">
        <v>924</v>
      </c>
      <c r="C326" s="14">
        <v>0</v>
      </c>
      <c r="D326" s="14">
        <v>2</v>
      </c>
      <c r="E326" s="30">
        <v>-1</v>
      </c>
      <c r="F326" s="14">
        <v>0</v>
      </c>
      <c r="G326" s="14">
        <v>0</v>
      </c>
      <c r="H326" s="14">
        <v>0</v>
      </c>
      <c r="I326" s="14">
        <v>1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1</v>
      </c>
    </row>
    <row r="327" spans="1:16" ht="56.25" x14ac:dyDescent="0.25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927</v>
      </c>
      <c r="B328" s="29" t="s">
        <v>928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935</v>
      </c>
      <c r="B332" s="29" t="s">
        <v>936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9" t="s">
        <v>945</v>
      </c>
      <c r="B337" s="190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9" t="s">
        <v>948</v>
      </c>
      <c r="B339" s="190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91" t="s">
        <v>951</v>
      </c>
      <c r="B341" s="192"/>
      <c r="C341" s="31">
        <v>10254</v>
      </c>
      <c r="D341" s="31">
        <v>8552</v>
      </c>
      <c r="E341" s="32">
        <v>0.19901777362020601</v>
      </c>
      <c r="F341" s="31">
        <v>1257</v>
      </c>
      <c r="G341" s="31">
        <v>774</v>
      </c>
      <c r="H341" s="31">
        <v>1551</v>
      </c>
      <c r="I341" s="31">
        <v>1364</v>
      </c>
      <c r="J341" s="31">
        <v>31</v>
      </c>
      <c r="K341" s="31">
        <v>53</v>
      </c>
      <c r="L341" s="31">
        <v>7</v>
      </c>
      <c r="M341" s="31">
        <v>10</v>
      </c>
      <c r="N341" s="31">
        <v>73</v>
      </c>
      <c r="O341" s="31">
        <v>92</v>
      </c>
      <c r="P341" s="31">
        <v>1618</v>
      </c>
    </row>
  </sheetData>
  <sheetProtection algorithmName="SHA-512" hashValue="UOoxUHJSctNbq6WtLJwjs8S7VGVaES/gL0Hb69OOU0TEf0+j/Bcl2XwHqRey7Fnr3fUziPT1jE15RLbybGfq3Q==" saltValue="Ud1rDRRP8Qz268bEWKNxj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9" t="s">
        <v>954</v>
      </c>
      <c r="B5" s="13" t="s">
        <v>955</v>
      </c>
      <c r="C5" s="23">
        <v>0</v>
      </c>
    </row>
    <row r="6" spans="1:3" x14ac:dyDescent="0.25">
      <c r="A6" s="181"/>
      <c r="B6" s="13" t="s">
        <v>329</v>
      </c>
      <c r="C6" s="23">
        <v>17</v>
      </c>
    </row>
    <row r="7" spans="1:3" x14ac:dyDescent="0.25">
      <c r="A7" s="181"/>
      <c r="B7" s="13" t="s">
        <v>956</v>
      </c>
      <c r="C7" s="23">
        <v>10</v>
      </c>
    </row>
    <row r="8" spans="1:3" x14ac:dyDescent="0.25">
      <c r="A8" s="181"/>
      <c r="B8" s="13" t="s">
        <v>957</v>
      </c>
      <c r="C8" s="23">
        <v>8</v>
      </c>
    </row>
    <row r="9" spans="1:3" x14ac:dyDescent="0.25">
      <c r="A9" s="181"/>
      <c r="B9" s="13" t="s">
        <v>958</v>
      </c>
      <c r="C9" s="23">
        <v>29</v>
      </c>
    </row>
    <row r="10" spans="1:3" x14ac:dyDescent="0.25">
      <c r="A10" s="181"/>
      <c r="B10" s="13" t="s">
        <v>959</v>
      </c>
      <c r="C10" s="23">
        <v>18</v>
      </c>
    </row>
    <row r="11" spans="1:3" x14ac:dyDescent="0.25">
      <c r="A11" s="181"/>
      <c r="B11" s="13" t="s">
        <v>960</v>
      </c>
      <c r="C11" s="23">
        <v>18</v>
      </c>
    </row>
    <row r="12" spans="1:3" x14ac:dyDescent="0.25">
      <c r="A12" s="181"/>
      <c r="B12" s="13" t="s">
        <v>513</v>
      </c>
      <c r="C12" s="23">
        <v>10</v>
      </c>
    </row>
    <row r="13" spans="1:3" x14ac:dyDescent="0.25">
      <c r="A13" s="181"/>
      <c r="B13" s="13" t="s">
        <v>961</v>
      </c>
      <c r="C13" s="23">
        <v>0</v>
      </c>
    </row>
    <row r="14" spans="1:3" x14ac:dyDescent="0.25">
      <c r="A14" s="181"/>
      <c r="B14" s="13" t="s">
        <v>962</v>
      </c>
      <c r="C14" s="23">
        <v>0</v>
      </c>
    </row>
    <row r="15" spans="1:3" x14ac:dyDescent="0.25">
      <c r="A15" s="181"/>
      <c r="B15" s="13" t="s">
        <v>646</v>
      </c>
      <c r="C15" s="23">
        <v>1</v>
      </c>
    </row>
    <row r="16" spans="1:3" x14ac:dyDescent="0.25">
      <c r="A16" s="181"/>
      <c r="B16" s="13" t="s">
        <v>963</v>
      </c>
      <c r="C16" s="23">
        <v>10</v>
      </c>
    </row>
    <row r="17" spans="1:3" x14ac:dyDescent="0.25">
      <c r="A17" s="181"/>
      <c r="B17" s="13" t="s">
        <v>964</v>
      </c>
      <c r="C17" s="23">
        <v>14</v>
      </c>
    </row>
    <row r="18" spans="1:3" x14ac:dyDescent="0.25">
      <c r="A18" s="181"/>
      <c r="B18" s="13" t="s">
        <v>965</v>
      </c>
      <c r="C18" s="23">
        <v>2</v>
      </c>
    </row>
    <row r="19" spans="1:3" x14ac:dyDescent="0.25">
      <c r="A19" s="180"/>
      <c r="B19" s="13" t="s">
        <v>106</v>
      </c>
      <c r="C19" s="23">
        <v>50</v>
      </c>
    </row>
    <row r="20" spans="1:3" x14ac:dyDescent="0.25">
      <c r="A20" s="179" t="s">
        <v>966</v>
      </c>
      <c r="B20" s="13" t="s">
        <v>967</v>
      </c>
      <c r="C20" s="23">
        <v>1</v>
      </c>
    </row>
    <row r="21" spans="1:3" x14ac:dyDescent="0.25">
      <c r="A21" s="180"/>
      <c r="B21" s="13" t="s">
        <v>968</v>
      </c>
      <c r="C21" s="23">
        <v>2</v>
      </c>
    </row>
    <row r="22" spans="1:3" x14ac:dyDescent="0.25">
      <c r="A22" s="179" t="s">
        <v>969</v>
      </c>
      <c r="B22" s="13" t="s">
        <v>970</v>
      </c>
      <c r="C22" s="23">
        <v>86</v>
      </c>
    </row>
    <row r="23" spans="1:3" x14ac:dyDescent="0.25">
      <c r="A23" s="181"/>
      <c r="B23" s="13" t="s">
        <v>971</v>
      </c>
      <c r="C23" s="23">
        <v>115</v>
      </c>
    </row>
    <row r="24" spans="1:3" x14ac:dyDescent="0.25">
      <c r="A24" s="180"/>
      <c r="B24" s="13" t="s">
        <v>972</v>
      </c>
      <c r="C24" s="23">
        <v>2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3">
        <v>75</v>
      </c>
    </row>
    <row r="29" spans="1:3" x14ac:dyDescent="0.25">
      <c r="A29" s="179" t="s">
        <v>975</v>
      </c>
      <c r="B29" s="13" t="s">
        <v>976</v>
      </c>
      <c r="C29" s="23">
        <v>1</v>
      </c>
    </row>
    <row r="30" spans="1:3" x14ac:dyDescent="0.25">
      <c r="A30" s="181"/>
      <c r="B30" s="13" t="s">
        <v>977</v>
      </c>
      <c r="C30" s="23">
        <v>7</v>
      </c>
    </row>
    <row r="31" spans="1:3" x14ac:dyDescent="0.25">
      <c r="A31" s="181"/>
      <c r="B31" s="13" t="s">
        <v>978</v>
      </c>
      <c r="C31" s="23">
        <v>2</v>
      </c>
    </row>
    <row r="32" spans="1:3" x14ac:dyDescent="0.25">
      <c r="A32" s="180"/>
      <c r="B32" s="13" t="s">
        <v>979</v>
      </c>
      <c r="C32" s="23">
        <v>1</v>
      </c>
    </row>
    <row r="33" spans="1:3" x14ac:dyDescent="0.25">
      <c r="A33" s="12" t="s">
        <v>980</v>
      </c>
      <c r="B33" s="17"/>
      <c r="C33" s="23">
        <v>3</v>
      </c>
    </row>
    <row r="34" spans="1:3" x14ac:dyDescent="0.25">
      <c r="A34" s="12" t="s">
        <v>981</v>
      </c>
      <c r="B34" s="17"/>
      <c r="C34" s="23">
        <v>45</v>
      </c>
    </row>
    <row r="35" spans="1:3" x14ac:dyDescent="0.25">
      <c r="A35" s="12" t="s">
        <v>982</v>
      </c>
      <c r="B35" s="17"/>
      <c r="C35" s="23">
        <v>1</v>
      </c>
    </row>
    <row r="36" spans="1:3" x14ac:dyDescent="0.25">
      <c r="A36" s="12" t="s">
        <v>983</v>
      </c>
      <c r="B36" s="17"/>
      <c r="C36" s="23">
        <v>0</v>
      </c>
    </row>
    <row r="37" spans="1:3" x14ac:dyDescent="0.25">
      <c r="A37" s="12" t="s">
        <v>984</v>
      </c>
      <c r="B37" s="17"/>
      <c r="C37" s="23">
        <v>5</v>
      </c>
    </row>
    <row r="38" spans="1:3" x14ac:dyDescent="0.25">
      <c r="A38" s="12" t="s">
        <v>985</v>
      </c>
      <c r="B38" s="17"/>
      <c r="C38" s="23">
        <v>2</v>
      </c>
    </row>
    <row r="39" spans="1:3" x14ac:dyDescent="0.25">
      <c r="A39" s="12" t="s">
        <v>972</v>
      </c>
      <c r="B39" s="17"/>
      <c r="C39" s="23">
        <v>0</v>
      </c>
    </row>
    <row r="40" spans="1:3" x14ac:dyDescent="0.25">
      <c r="A40" s="179" t="s">
        <v>986</v>
      </c>
      <c r="B40" s="13" t="s">
        <v>987</v>
      </c>
      <c r="C40" s="23">
        <v>5</v>
      </c>
    </row>
    <row r="41" spans="1:3" x14ac:dyDescent="0.25">
      <c r="A41" s="181"/>
      <c r="B41" s="13" t="s">
        <v>988</v>
      </c>
      <c r="C41" s="23">
        <v>0</v>
      </c>
    </row>
    <row r="42" spans="1:3" x14ac:dyDescent="0.25">
      <c r="A42" s="181"/>
      <c r="B42" s="13" t="s">
        <v>989</v>
      </c>
      <c r="C42" s="23">
        <v>30</v>
      </c>
    </row>
    <row r="43" spans="1:3" x14ac:dyDescent="0.25">
      <c r="A43" s="181"/>
      <c r="B43" s="13" t="s">
        <v>990</v>
      </c>
      <c r="C43" s="23">
        <v>0</v>
      </c>
    </row>
    <row r="44" spans="1:3" x14ac:dyDescent="0.25">
      <c r="A44" s="180"/>
      <c r="B44" s="13" t="s">
        <v>991</v>
      </c>
      <c r="C44" s="23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3">
        <v>7</v>
      </c>
    </row>
    <row r="49" spans="1:3" x14ac:dyDescent="0.25">
      <c r="A49" s="179" t="s">
        <v>76</v>
      </c>
      <c r="B49" s="13" t="s">
        <v>993</v>
      </c>
      <c r="C49" s="23">
        <v>28</v>
      </c>
    </row>
    <row r="50" spans="1:3" x14ac:dyDescent="0.25">
      <c r="A50" s="180"/>
      <c r="B50" s="13" t="s">
        <v>994</v>
      </c>
      <c r="C50" s="23">
        <v>37</v>
      </c>
    </row>
    <row r="51" spans="1:3" x14ac:dyDescent="0.25">
      <c r="A51" s="179" t="s">
        <v>995</v>
      </c>
      <c r="B51" s="13" t="s">
        <v>996</v>
      </c>
      <c r="C51" s="23">
        <v>0</v>
      </c>
    </row>
    <row r="52" spans="1:3" x14ac:dyDescent="0.25">
      <c r="A52" s="180"/>
      <c r="B52" s="13" t="s">
        <v>997</v>
      </c>
      <c r="C52" s="23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9" t="s">
        <v>240</v>
      </c>
      <c r="B56" s="13" t="s">
        <v>15</v>
      </c>
      <c r="C56" s="23">
        <v>854</v>
      </c>
    </row>
    <row r="57" spans="1:3" x14ac:dyDescent="0.25">
      <c r="A57" s="181"/>
      <c r="B57" s="13" t="s">
        <v>999</v>
      </c>
      <c r="C57" s="23">
        <v>63</v>
      </c>
    </row>
    <row r="58" spans="1:3" x14ac:dyDescent="0.25">
      <c r="A58" s="181"/>
      <c r="B58" s="13" t="s">
        <v>1000</v>
      </c>
      <c r="C58" s="23">
        <v>36</v>
      </c>
    </row>
    <row r="59" spans="1:3" x14ac:dyDescent="0.25">
      <c r="A59" s="181"/>
      <c r="B59" s="13" t="s">
        <v>1001</v>
      </c>
      <c r="C59" s="23">
        <v>368</v>
      </c>
    </row>
    <row r="60" spans="1:3" x14ac:dyDescent="0.25">
      <c r="A60" s="180"/>
      <c r="B60" s="13" t="s">
        <v>1002</v>
      </c>
      <c r="C60" s="23">
        <v>40</v>
      </c>
    </row>
    <row r="61" spans="1:3" x14ac:dyDescent="0.25">
      <c r="A61" s="179" t="s">
        <v>1003</v>
      </c>
      <c r="B61" s="13" t="s">
        <v>1004</v>
      </c>
      <c r="C61" s="23">
        <v>207</v>
      </c>
    </row>
    <row r="62" spans="1:3" x14ac:dyDescent="0.25">
      <c r="A62" s="181"/>
      <c r="B62" s="13" t="s">
        <v>1005</v>
      </c>
      <c r="C62" s="23">
        <v>13</v>
      </c>
    </row>
    <row r="63" spans="1:3" x14ac:dyDescent="0.25">
      <c r="A63" s="181"/>
      <c r="B63" s="13" t="s">
        <v>1006</v>
      </c>
      <c r="C63" s="23">
        <v>1</v>
      </c>
    </row>
    <row r="64" spans="1:3" x14ac:dyDescent="0.25">
      <c r="A64" s="181"/>
      <c r="B64" s="13" t="s">
        <v>1007</v>
      </c>
      <c r="C64" s="23">
        <v>88</v>
      </c>
    </row>
    <row r="65" spans="1:3" x14ac:dyDescent="0.25">
      <c r="A65" s="180"/>
      <c r="B65" s="13" t="s">
        <v>1002</v>
      </c>
      <c r="C65" s="23">
        <v>79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3">
        <v>39</v>
      </c>
    </row>
    <row r="70" spans="1:3" ht="22.5" x14ac:dyDescent="0.25">
      <c r="A70" s="12" t="s">
        <v>1010</v>
      </c>
      <c r="B70" s="17"/>
      <c r="C70" s="23">
        <v>40</v>
      </c>
    </row>
    <row r="71" spans="1:3" ht="22.5" x14ac:dyDescent="0.25">
      <c r="A71" s="12" t="s">
        <v>1011</v>
      </c>
      <c r="B71" s="17"/>
      <c r="C71" s="23">
        <v>59</v>
      </c>
    </row>
    <row r="72" spans="1:3" x14ac:dyDescent="0.25">
      <c r="A72" s="179" t="s">
        <v>1012</v>
      </c>
      <c r="B72" s="13" t="s">
        <v>1013</v>
      </c>
      <c r="C72" s="23">
        <v>0</v>
      </c>
    </row>
    <row r="73" spans="1:3" x14ac:dyDescent="0.25">
      <c r="A73" s="180"/>
      <c r="B73" s="13" t="s">
        <v>1014</v>
      </c>
      <c r="C73" s="23">
        <v>0</v>
      </c>
    </row>
    <row r="74" spans="1:3" x14ac:dyDescent="0.25">
      <c r="A74" s="12" t="s">
        <v>1015</v>
      </c>
      <c r="B74" s="17"/>
      <c r="C74" s="23">
        <v>5</v>
      </c>
    </row>
    <row r="75" spans="1:3" x14ac:dyDescent="0.25">
      <c r="A75" s="12" t="s">
        <v>1016</v>
      </c>
      <c r="B75" s="17"/>
      <c r="C75" s="23">
        <v>0</v>
      </c>
    </row>
    <row r="76" spans="1:3" ht="22.5" x14ac:dyDescent="0.25">
      <c r="A76" s="12" t="s">
        <v>1017</v>
      </c>
      <c r="B76" s="17"/>
      <c r="C76" s="23">
        <v>0</v>
      </c>
    </row>
    <row r="77" spans="1:3" x14ac:dyDescent="0.25">
      <c r="A77" s="12" t="s">
        <v>1018</v>
      </c>
      <c r="B77" s="17"/>
      <c r="C77" s="23">
        <v>16</v>
      </c>
    </row>
    <row r="78" spans="1:3" x14ac:dyDescent="0.25">
      <c r="A78" s="12" t="s">
        <v>1019</v>
      </c>
      <c r="B78" s="17"/>
      <c r="C78" s="23">
        <v>0</v>
      </c>
    </row>
    <row r="79" spans="1:3" x14ac:dyDescent="0.25">
      <c r="A79" s="12" t="s">
        <v>1020</v>
      </c>
      <c r="B79" s="17"/>
      <c r="C79" s="23">
        <v>0</v>
      </c>
    </row>
  </sheetData>
  <sheetProtection algorithmName="SHA-512" hashValue="TpqtspeayS8gH9blXKg+GNPtuJTFkchX/Wa/Li4qAPjgHUlk/jVSNaYydwhCg3dC9bX1LfRgUaIIGY5p6bcbHQ==" saltValue="Sj3q27AifMIv8EY5lDSS/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1021</v>
      </c>
    </row>
    <row r="3" spans="1:3" x14ac:dyDescent="0.25">
      <c r="A3" s="34" t="s">
        <v>1022</v>
      </c>
    </row>
    <row r="4" spans="1:3" x14ac:dyDescent="0.25">
      <c r="A4" s="35" t="s">
        <v>9</v>
      </c>
      <c r="B4" s="35" t="s">
        <v>10</v>
      </c>
      <c r="C4" s="36" t="s">
        <v>2</v>
      </c>
    </row>
    <row r="5" spans="1:3" x14ac:dyDescent="0.25">
      <c r="A5" s="195" t="s">
        <v>1023</v>
      </c>
      <c r="B5" s="38" t="s">
        <v>1024</v>
      </c>
      <c r="C5" s="39">
        <v>96</v>
      </c>
    </row>
    <row r="6" spans="1:3" x14ac:dyDescent="0.25">
      <c r="A6" s="196"/>
      <c r="B6" s="38" t="s">
        <v>299</v>
      </c>
      <c r="C6" s="39">
        <v>125</v>
      </c>
    </row>
    <row r="7" spans="1:3" x14ac:dyDescent="0.25">
      <c r="A7" s="196"/>
      <c r="B7" s="38" t="s">
        <v>1025</v>
      </c>
      <c r="C7" s="39">
        <v>27</v>
      </c>
    </row>
    <row r="8" spans="1:3" x14ac:dyDescent="0.25">
      <c r="A8" s="196"/>
      <c r="B8" s="38" t="s">
        <v>1026</v>
      </c>
      <c r="C8" s="39">
        <v>1</v>
      </c>
    </row>
    <row r="9" spans="1:3" x14ac:dyDescent="0.25">
      <c r="A9" s="196"/>
      <c r="B9" s="38" t="s">
        <v>1027</v>
      </c>
      <c r="C9" s="39">
        <v>0</v>
      </c>
    </row>
    <row r="10" spans="1:3" x14ac:dyDescent="0.25">
      <c r="A10" s="196"/>
      <c r="B10" s="38" t="s">
        <v>1028</v>
      </c>
      <c r="C10" s="39">
        <v>0</v>
      </c>
    </row>
    <row r="11" spans="1:3" x14ac:dyDescent="0.25">
      <c r="A11" s="197"/>
      <c r="B11" s="38" t="s">
        <v>1029</v>
      </c>
      <c r="C11" s="39">
        <v>0</v>
      </c>
    </row>
    <row r="12" spans="1:3" x14ac:dyDescent="0.25">
      <c r="A12" s="195" t="s">
        <v>1030</v>
      </c>
      <c r="B12" s="38" t="s">
        <v>60</v>
      </c>
      <c r="C12" s="39">
        <v>83</v>
      </c>
    </row>
    <row r="13" spans="1:3" x14ac:dyDescent="0.25">
      <c r="A13" s="196"/>
      <c r="B13" s="38" t="s">
        <v>1031</v>
      </c>
      <c r="C13" s="39">
        <v>22</v>
      </c>
    </row>
    <row r="14" spans="1:3" x14ac:dyDescent="0.25">
      <c r="A14" s="196"/>
      <c r="B14" s="38" t="s">
        <v>1032</v>
      </c>
      <c r="C14" s="39">
        <v>14</v>
      </c>
    </row>
    <row r="15" spans="1:3" x14ac:dyDescent="0.25">
      <c r="A15" s="197"/>
      <c r="B15" s="38" t="s">
        <v>1033</v>
      </c>
      <c r="C15" s="39">
        <v>20</v>
      </c>
    </row>
    <row r="16" spans="1:3" x14ac:dyDescent="0.25">
      <c r="A16" s="16"/>
    </row>
    <row r="17" spans="1:3" x14ac:dyDescent="0.25">
      <c r="A17" s="34" t="s">
        <v>1034</v>
      </c>
    </row>
    <row r="18" spans="1:3" x14ac:dyDescent="0.25">
      <c r="A18" s="35" t="s">
        <v>9</v>
      </c>
      <c r="B18" s="35" t="s">
        <v>10</v>
      </c>
      <c r="C18" s="36" t="s">
        <v>2</v>
      </c>
    </row>
    <row r="19" spans="1:3" x14ac:dyDescent="0.25">
      <c r="A19" s="37" t="s">
        <v>1035</v>
      </c>
      <c r="B19" s="40"/>
      <c r="C19" s="39">
        <v>14</v>
      </c>
    </row>
    <row r="20" spans="1:3" x14ac:dyDescent="0.25">
      <c r="A20" s="37" t="s">
        <v>1036</v>
      </c>
      <c r="B20" s="40"/>
      <c r="C20" s="39">
        <v>8</v>
      </c>
    </row>
    <row r="21" spans="1:3" x14ac:dyDescent="0.25">
      <c r="A21" s="37" t="s">
        <v>1037</v>
      </c>
      <c r="B21" s="40"/>
      <c r="C21" s="39">
        <v>27</v>
      </c>
    </row>
    <row r="22" spans="1:3" x14ac:dyDescent="0.25">
      <c r="A22" s="37" t="s">
        <v>1038</v>
      </c>
      <c r="B22" s="40"/>
      <c r="C22" s="39">
        <v>12</v>
      </c>
    </row>
    <row r="23" spans="1:3" x14ac:dyDescent="0.25">
      <c r="A23" s="37" t="s">
        <v>1039</v>
      </c>
      <c r="B23" s="40"/>
      <c r="C23" s="39">
        <v>52</v>
      </c>
    </row>
    <row r="24" spans="1:3" x14ac:dyDescent="0.25">
      <c r="A24" s="37" t="s">
        <v>1040</v>
      </c>
      <c r="B24" s="40"/>
      <c r="C24" s="39">
        <v>126</v>
      </c>
    </row>
    <row r="25" spans="1:3" x14ac:dyDescent="0.25">
      <c r="A25" s="37" t="s">
        <v>1041</v>
      </c>
      <c r="B25" s="40"/>
      <c r="C25" s="39">
        <v>1</v>
      </c>
    </row>
    <row r="26" spans="1:3" x14ac:dyDescent="0.25">
      <c r="A26" s="37" t="s">
        <v>1042</v>
      </c>
      <c r="B26" s="40"/>
      <c r="C26" s="39">
        <v>10</v>
      </c>
    </row>
    <row r="27" spans="1:3" x14ac:dyDescent="0.25">
      <c r="A27" s="37" t="s">
        <v>1043</v>
      </c>
      <c r="B27" s="40"/>
      <c r="C27" s="39">
        <v>0</v>
      </c>
    </row>
    <row r="28" spans="1:3" x14ac:dyDescent="0.25">
      <c r="A28" s="37" t="s">
        <v>1044</v>
      </c>
      <c r="B28" s="40"/>
      <c r="C28" s="39">
        <v>24</v>
      </c>
    </row>
    <row r="29" spans="1:3" x14ac:dyDescent="0.25">
      <c r="A29" s="16"/>
    </row>
    <row r="30" spans="1:3" x14ac:dyDescent="0.25">
      <c r="A30" s="34" t="s">
        <v>1045</v>
      </c>
    </row>
    <row r="31" spans="1:3" x14ac:dyDescent="0.25">
      <c r="A31" s="35" t="s">
        <v>9</v>
      </c>
      <c r="B31" s="35" t="s">
        <v>10</v>
      </c>
      <c r="C31" s="36" t="s">
        <v>2</v>
      </c>
    </row>
    <row r="32" spans="1:3" x14ac:dyDescent="0.25">
      <c r="A32" s="37" t="s">
        <v>1046</v>
      </c>
      <c r="B32" s="40"/>
      <c r="C32" s="39">
        <v>3</v>
      </c>
    </row>
    <row r="33" spans="1:6" x14ac:dyDescent="0.25">
      <c r="A33" s="37" t="s">
        <v>1047</v>
      </c>
      <c r="B33" s="40"/>
      <c r="C33" s="39">
        <v>19</v>
      </c>
    </row>
    <row r="34" spans="1:6" x14ac:dyDescent="0.25">
      <c r="A34" s="37" t="s">
        <v>1048</v>
      </c>
      <c r="B34" s="40"/>
      <c r="C34" s="39">
        <v>29</v>
      </c>
    </row>
    <row r="35" spans="1:6" x14ac:dyDescent="0.25">
      <c r="A35" s="37" t="s">
        <v>1049</v>
      </c>
      <c r="B35" s="40"/>
      <c r="C35" s="39">
        <v>48</v>
      </c>
    </row>
    <row r="36" spans="1:6" x14ac:dyDescent="0.25">
      <c r="A36" s="37" t="s">
        <v>1050</v>
      </c>
      <c r="B36" s="40"/>
      <c r="C36" s="39">
        <v>6</v>
      </c>
    </row>
    <row r="37" spans="1:6" x14ac:dyDescent="0.25">
      <c r="A37" s="37" t="s">
        <v>1051</v>
      </c>
      <c r="B37" s="40"/>
      <c r="C37" s="39">
        <v>38</v>
      </c>
    </row>
    <row r="38" spans="1:6" x14ac:dyDescent="0.25">
      <c r="A38" s="37" t="s">
        <v>1052</v>
      </c>
      <c r="B38" s="40"/>
      <c r="C38" s="39">
        <v>4</v>
      </c>
    </row>
    <row r="39" spans="1:6" x14ac:dyDescent="0.25">
      <c r="A39" s="37" t="s">
        <v>1053</v>
      </c>
      <c r="B39" s="40"/>
      <c r="C39" s="39">
        <v>0</v>
      </c>
    </row>
    <row r="40" spans="1:6" x14ac:dyDescent="0.25">
      <c r="A40" s="16"/>
    </row>
    <row r="41" spans="1:6" x14ac:dyDescent="0.25">
      <c r="A41" s="34" t="s">
        <v>1054</v>
      </c>
    </row>
    <row r="42" spans="1:6" x14ac:dyDescent="0.25">
      <c r="A42" s="35" t="s">
        <v>9</v>
      </c>
      <c r="B42" s="35" t="s">
        <v>10</v>
      </c>
      <c r="C42" s="36" t="s">
        <v>2</v>
      </c>
    </row>
    <row r="43" spans="1:6" x14ac:dyDescent="0.25">
      <c r="A43" s="37" t="s">
        <v>99</v>
      </c>
      <c r="B43" s="40"/>
      <c r="C43" s="39">
        <v>0</v>
      </c>
    </row>
    <row r="44" spans="1:6" x14ac:dyDescent="0.25">
      <c r="A44" s="37" t="s">
        <v>109</v>
      </c>
      <c r="B44" s="40"/>
      <c r="C44" s="39">
        <v>0</v>
      </c>
    </row>
    <row r="45" spans="1:6" x14ac:dyDescent="0.25">
      <c r="A45" s="37" t="s">
        <v>1055</v>
      </c>
      <c r="B45" s="40"/>
      <c r="C45" s="39">
        <v>0</v>
      </c>
    </row>
    <row r="46" spans="1:6" x14ac:dyDescent="0.25">
      <c r="A46" s="34" t="s">
        <v>1056</v>
      </c>
    </row>
    <row r="47" spans="1:6" ht="45" x14ac:dyDescent="0.25">
      <c r="A47" s="35" t="s">
        <v>9</v>
      </c>
      <c r="B47" s="35" t="s">
        <v>10</v>
      </c>
      <c r="C47" s="41" t="s">
        <v>99</v>
      </c>
      <c r="D47" s="41" t="s">
        <v>1057</v>
      </c>
      <c r="E47" s="41" t="s">
        <v>1032</v>
      </c>
      <c r="F47" s="41" t="s">
        <v>1031</v>
      </c>
    </row>
    <row r="48" spans="1:6" x14ac:dyDescent="0.25">
      <c r="A48" s="198" t="s">
        <v>954</v>
      </c>
      <c r="B48" s="43" t="s">
        <v>1058</v>
      </c>
      <c r="C48" s="18"/>
      <c r="D48" s="18"/>
      <c r="E48" s="18"/>
      <c r="F48" s="44"/>
    </row>
    <row r="49" spans="1:6" x14ac:dyDescent="0.25">
      <c r="A49" s="199"/>
      <c r="B49" s="43" t="s">
        <v>1059</v>
      </c>
      <c r="C49" s="18"/>
      <c r="D49" s="18"/>
      <c r="E49" s="18"/>
      <c r="F49" s="44"/>
    </row>
    <row r="50" spans="1:6" x14ac:dyDescent="0.25">
      <c r="A50" s="199"/>
      <c r="B50" s="43" t="s">
        <v>1060</v>
      </c>
      <c r="C50" s="18"/>
      <c r="D50" s="18"/>
      <c r="E50" s="18"/>
      <c r="F50" s="44"/>
    </row>
    <row r="51" spans="1:6" x14ac:dyDescent="0.25">
      <c r="A51" s="199"/>
      <c r="B51" s="43" t="s">
        <v>1061</v>
      </c>
      <c r="C51" s="18"/>
      <c r="D51" s="18"/>
      <c r="E51" s="18"/>
      <c r="F51" s="44"/>
    </row>
    <row r="52" spans="1:6" x14ac:dyDescent="0.25">
      <c r="A52" s="199"/>
      <c r="B52" s="43" t="s">
        <v>329</v>
      </c>
      <c r="C52" s="45">
        <v>61</v>
      </c>
      <c r="D52" s="45">
        <v>22</v>
      </c>
      <c r="E52" s="45">
        <v>4</v>
      </c>
      <c r="F52" s="39">
        <v>8</v>
      </c>
    </row>
    <row r="53" spans="1:6" x14ac:dyDescent="0.25">
      <c r="A53" s="199"/>
      <c r="B53" s="43" t="s">
        <v>1062</v>
      </c>
      <c r="C53" s="45">
        <v>118</v>
      </c>
      <c r="D53" s="45">
        <v>21</v>
      </c>
      <c r="E53" s="45">
        <v>6</v>
      </c>
      <c r="F53" s="39">
        <v>5</v>
      </c>
    </row>
    <row r="54" spans="1:6" x14ac:dyDescent="0.25">
      <c r="A54" s="199"/>
      <c r="B54" s="43" t="s">
        <v>1063</v>
      </c>
      <c r="C54" s="45">
        <v>16</v>
      </c>
      <c r="D54" s="45">
        <v>4</v>
      </c>
      <c r="E54" s="45">
        <v>1</v>
      </c>
      <c r="F54" s="44"/>
    </row>
    <row r="55" spans="1:6" x14ac:dyDescent="0.25">
      <c r="A55" s="199"/>
      <c r="B55" s="43" t="s">
        <v>1064</v>
      </c>
      <c r="C55" s="45">
        <v>1</v>
      </c>
      <c r="D55" s="18"/>
      <c r="E55" s="18"/>
      <c r="F55" s="44"/>
    </row>
    <row r="56" spans="1:6" x14ac:dyDescent="0.25">
      <c r="A56" s="199"/>
      <c r="B56" s="43" t="s">
        <v>1065</v>
      </c>
      <c r="C56" s="18"/>
      <c r="D56" s="18"/>
      <c r="E56" s="18"/>
      <c r="F56" s="44"/>
    </row>
    <row r="57" spans="1:6" x14ac:dyDescent="0.25">
      <c r="A57" s="199"/>
      <c r="B57" s="43" t="s">
        <v>1066</v>
      </c>
      <c r="C57" s="45">
        <v>24</v>
      </c>
      <c r="D57" s="45">
        <v>8</v>
      </c>
      <c r="E57" s="45">
        <v>4</v>
      </c>
      <c r="F57" s="44"/>
    </row>
    <row r="58" spans="1:6" x14ac:dyDescent="0.25">
      <c r="A58" s="199"/>
      <c r="B58" s="43" t="s">
        <v>1067</v>
      </c>
      <c r="C58" s="45">
        <v>2</v>
      </c>
      <c r="D58" s="45">
        <v>3</v>
      </c>
      <c r="E58" s="18"/>
      <c r="F58" s="44"/>
    </row>
    <row r="59" spans="1:6" x14ac:dyDescent="0.25">
      <c r="A59" s="199"/>
      <c r="B59" s="43" t="s">
        <v>1068</v>
      </c>
      <c r="C59" s="18"/>
      <c r="D59" s="18"/>
      <c r="E59" s="18"/>
      <c r="F59" s="44"/>
    </row>
    <row r="60" spans="1:6" x14ac:dyDescent="0.25">
      <c r="A60" s="199"/>
      <c r="B60" s="43" t="s">
        <v>400</v>
      </c>
      <c r="C60" s="18"/>
      <c r="D60" s="18"/>
      <c r="E60" s="18"/>
      <c r="F60" s="44"/>
    </row>
    <row r="61" spans="1:6" x14ac:dyDescent="0.25">
      <c r="A61" s="199"/>
      <c r="B61" s="43" t="s">
        <v>1069</v>
      </c>
      <c r="C61" s="45">
        <v>3</v>
      </c>
      <c r="D61" s="45">
        <v>1</v>
      </c>
      <c r="E61" s="18"/>
      <c r="F61" s="44"/>
    </row>
    <row r="62" spans="1:6" x14ac:dyDescent="0.25">
      <c r="A62" s="199"/>
      <c r="B62" s="43" t="s">
        <v>1070</v>
      </c>
      <c r="C62" s="18"/>
      <c r="D62" s="18"/>
      <c r="E62" s="18"/>
      <c r="F62" s="44"/>
    </row>
    <row r="63" spans="1:6" x14ac:dyDescent="0.25">
      <c r="A63" s="199"/>
      <c r="B63" s="43" t="s">
        <v>1071</v>
      </c>
      <c r="C63" s="18"/>
      <c r="D63" s="18"/>
      <c r="E63" s="18"/>
      <c r="F63" s="44"/>
    </row>
    <row r="64" spans="1:6" x14ac:dyDescent="0.25">
      <c r="A64" s="199"/>
      <c r="B64" s="43" t="s">
        <v>1072</v>
      </c>
      <c r="C64" s="45">
        <v>40</v>
      </c>
      <c r="D64" s="45">
        <v>24</v>
      </c>
      <c r="E64" s="45">
        <v>4</v>
      </c>
      <c r="F64" s="39">
        <v>9</v>
      </c>
    </row>
    <row r="65" spans="1:6" x14ac:dyDescent="0.25">
      <c r="A65" s="199"/>
      <c r="B65" s="43" t="s">
        <v>1073</v>
      </c>
      <c r="C65" s="45">
        <v>1</v>
      </c>
      <c r="D65" s="45">
        <v>1</v>
      </c>
      <c r="E65" s="18"/>
      <c r="F65" s="44"/>
    </row>
    <row r="66" spans="1:6" x14ac:dyDescent="0.25">
      <c r="A66" s="200"/>
      <c r="B66" s="43" t="s">
        <v>1074</v>
      </c>
      <c r="C66" s="18"/>
      <c r="D66" s="18"/>
      <c r="E66" s="18"/>
      <c r="F66" s="44"/>
    </row>
    <row r="67" spans="1:6" x14ac:dyDescent="0.25">
      <c r="A67" s="193" t="s">
        <v>1075</v>
      </c>
      <c r="B67" s="194"/>
      <c r="C67" s="46">
        <v>266</v>
      </c>
      <c r="D67" s="46">
        <v>84</v>
      </c>
      <c r="E67" s="46">
        <v>19</v>
      </c>
      <c r="F67" s="46">
        <v>22</v>
      </c>
    </row>
    <row r="68" spans="1:6" x14ac:dyDescent="0.25">
      <c r="A68" s="198" t="s">
        <v>969</v>
      </c>
      <c r="B68" s="43" t="s">
        <v>1076</v>
      </c>
      <c r="C68" s="45">
        <v>4</v>
      </c>
      <c r="D68" s="45">
        <v>7</v>
      </c>
      <c r="E68" s="45">
        <v>3</v>
      </c>
      <c r="F68" s="39">
        <v>5</v>
      </c>
    </row>
    <row r="69" spans="1:6" x14ac:dyDescent="0.25">
      <c r="A69" s="199"/>
      <c r="B69" s="43" t="s">
        <v>1077</v>
      </c>
      <c r="C69" s="18"/>
      <c r="D69" s="18"/>
      <c r="E69" s="18"/>
      <c r="F69" s="44"/>
    </row>
    <row r="70" spans="1:6" x14ac:dyDescent="0.25">
      <c r="A70" s="200"/>
      <c r="B70" s="43" t="s">
        <v>106</v>
      </c>
      <c r="C70" s="45">
        <v>8</v>
      </c>
      <c r="D70" s="45">
        <v>4</v>
      </c>
      <c r="E70" s="45">
        <v>2</v>
      </c>
      <c r="F70" s="39">
        <v>3</v>
      </c>
    </row>
    <row r="71" spans="1:6" x14ac:dyDescent="0.25">
      <c r="A71" s="193" t="s">
        <v>1078</v>
      </c>
      <c r="B71" s="194"/>
      <c r="C71" s="46">
        <v>12</v>
      </c>
      <c r="D71" s="46">
        <v>11</v>
      </c>
      <c r="E71" s="46">
        <v>5</v>
      </c>
      <c r="F71" s="46">
        <v>8</v>
      </c>
    </row>
  </sheetData>
  <sheetProtection algorithmName="SHA-512" hashValue="tI2zKM31Wexq0Fp+KyttEwWWrADHSMkJs+UpsHeVEBh4C75SYk0PUGU7+EMr8WKPoeuEPgjW/X92kjOVvaV3dw==" saltValue="x6tYdK6n31wj4gDNxil7k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6" t="s">
        <v>1081</v>
      </c>
      <c r="B5" s="13" t="s">
        <v>1082</v>
      </c>
      <c r="C5" s="23">
        <v>608</v>
      </c>
    </row>
    <row r="6" spans="1:3" x14ac:dyDescent="0.25">
      <c r="A6" s="187"/>
      <c r="B6" s="13" t="s">
        <v>1024</v>
      </c>
      <c r="C6" s="23">
        <v>169</v>
      </c>
    </row>
    <row r="7" spans="1:3" x14ac:dyDescent="0.25">
      <c r="A7" s="187"/>
      <c r="B7" s="13" t="s">
        <v>1083</v>
      </c>
      <c r="C7" s="23">
        <v>450</v>
      </c>
    </row>
    <row r="8" spans="1:3" x14ac:dyDescent="0.25">
      <c r="A8" s="187"/>
      <c r="B8" s="13" t="s">
        <v>1084</v>
      </c>
      <c r="C8" s="23">
        <v>167</v>
      </c>
    </row>
    <row r="9" spans="1:3" x14ac:dyDescent="0.25">
      <c r="A9" s="187"/>
      <c r="B9" s="13" t="s">
        <v>1026</v>
      </c>
      <c r="C9" s="23">
        <v>2</v>
      </c>
    </row>
    <row r="10" spans="1:3" x14ac:dyDescent="0.25">
      <c r="A10" s="187"/>
      <c r="B10" s="13" t="s">
        <v>1027</v>
      </c>
      <c r="C10" s="23">
        <v>2</v>
      </c>
    </row>
    <row r="11" spans="1:3" x14ac:dyDescent="0.25">
      <c r="A11" s="187"/>
      <c r="B11" s="13" t="s">
        <v>1085</v>
      </c>
      <c r="C11" s="23">
        <v>3</v>
      </c>
    </row>
    <row r="12" spans="1:3" x14ac:dyDescent="0.25">
      <c r="A12" s="188"/>
      <c r="B12" s="13" t="s">
        <v>1086</v>
      </c>
      <c r="C12" s="23">
        <v>0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3">
        <v>448</v>
      </c>
    </row>
    <row r="17" spans="1:3" x14ac:dyDescent="0.25">
      <c r="A17" s="22" t="s">
        <v>1089</v>
      </c>
      <c r="B17" s="17"/>
      <c r="C17" s="23">
        <v>169</v>
      </c>
    </row>
    <row r="18" spans="1:3" x14ac:dyDescent="0.25">
      <c r="A18" s="22" t="s">
        <v>1090</v>
      </c>
      <c r="B18" s="17"/>
      <c r="C18" s="23">
        <v>211</v>
      </c>
    </row>
    <row r="19" spans="1:3" x14ac:dyDescent="0.25">
      <c r="A19" s="22" t="s">
        <v>1091</v>
      </c>
      <c r="B19" s="17"/>
      <c r="C19" s="23">
        <v>125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3">
        <v>1</v>
      </c>
    </row>
    <row r="24" spans="1:3" x14ac:dyDescent="0.25">
      <c r="A24" s="22" t="s">
        <v>1094</v>
      </c>
      <c r="B24" s="17"/>
      <c r="C24" s="23">
        <v>11</v>
      </c>
    </row>
    <row r="25" spans="1:3" x14ac:dyDescent="0.25">
      <c r="A25" s="22" t="s">
        <v>1095</v>
      </c>
      <c r="B25" s="17"/>
      <c r="C25" s="23">
        <v>12</v>
      </c>
    </row>
    <row r="26" spans="1:3" x14ac:dyDescent="0.25">
      <c r="A26" s="22" t="s">
        <v>1096</v>
      </c>
      <c r="B26" s="17"/>
      <c r="C26" s="23">
        <v>0</v>
      </c>
    </row>
    <row r="27" spans="1:3" x14ac:dyDescent="0.25">
      <c r="A27" s="22" t="s">
        <v>1097</v>
      </c>
      <c r="B27" s="17"/>
      <c r="C27" s="23">
        <v>0</v>
      </c>
    </row>
    <row r="28" spans="1:3" x14ac:dyDescent="0.25">
      <c r="A28" s="22" t="s">
        <v>1098</v>
      </c>
      <c r="B28" s="17"/>
      <c r="C28" s="23">
        <v>0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>
        <v>0</v>
      </c>
    </row>
    <row r="33" spans="1:3" x14ac:dyDescent="0.25">
      <c r="A33" s="22" t="s">
        <v>1101</v>
      </c>
      <c r="B33" s="17"/>
      <c r="C33" s="23">
        <v>1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3">
        <v>14</v>
      </c>
    </row>
    <row r="38" spans="1:3" x14ac:dyDescent="0.25">
      <c r="A38" s="22" t="s">
        <v>1103</v>
      </c>
      <c r="B38" s="17"/>
      <c r="C38" s="23">
        <v>37</v>
      </c>
    </row>
    <row r="39" spans="1:3" x14ac:dyDescent="0.25">
      <c r="A39" s="22" t="s">
        <v>1104</v>
      </c>
      <c r="B39" s="17"/>
      <c r="C39" s="23">
        <v>311</v>
      </c>
    </row>
    <row r="40" spans="1:3" x14ac:dyDescent="0.25">
      <c r="A40" s="22" t="s">
        <v>1105</v>
      </c>
      <c r="B40" s="17"/>
      <c r="C40" s="23">
        <v>50</v>
      </c>
    </row>
    <row r="41" spans="1:3" x14ac:dyDescent="0.25">
      <c r="A41" s="22" t="s">
        <v>1106</v>
      </c>
      <c r="B41" s="17"/>
      <c r="C41" s="23">
        <v>212</v>
      </c>
    </row>
    <row r="42" spans="1:3" x14ac:dyDescent="0.25">
      <c r="A42" s="22" t="s">
        <v>1107</v>
      </c>
      <c r="B42" s="17"/>
      <c r="C42" s="23">
        <v>86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3">
        <v>12</v>
      </c>
    </row>
    <row r="47" spans="1:3" x14ac:dyDescent="0.25">
      <c r="A47" s="22" t="s">
        <v>1110</v>
      </c>
      <c r="B47" s="17"/>
      <c r="C47" s="23">
        <v>20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6" t="s">
        <v>1112</v>
      </c>
      <c r="B51" s="13" t="s">
        <v>1113</v>
      </c>
      <c r="C51" s="23">
        <v>225</v>
      </c>
    </row>
    <row r="52" spans="1:6" x14ac:dyDescent="0.25">
      <c r="A52" s="187"/>
      <c r="B52" s="13" t="s">
        <v>1114</v>
      </c>
      <c r="C52" s="23">
        <v>125</v>
      </c>
    </row>
    <row r="53" spans="1:6" x14ac:dyDescent="0.25">
      <c r="A53" s="187"/>
      <c r="B53" s="13" t="s">
        <v>1115</v>
      </c>
      <c r="C53" s="23">
        <v>51</v>
      </c>
    </row>
    <row r="54" spans="1:6" x14ac:dyDescent="0.25">
      <c r="A54" s="188"/>
      <c r="B54" s="13" t="s">
        <v>1116</v>
      </c>
      <c r="C54" s="23">
        <v>0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3">
        <v>1</v>
      </c>
    </row>
    <row r="59" spans="1:6" x14ac:dyDescent="0.25">
      <c r="A59" s="22" t="s">
        <v>109</v>
      </c>
      <c r="B59" s="17"/>
      <c r="C59" s="23">
        <v>0</v>
      </c>
    </row>
    <row r="60" spans="1:6" x14ac:dyDescent="0.25">
      <c r="A60" s="22" t="s">
        <v>1055</v>
      </c>
      <c r="B60" s="17"/>
      <c r="C60" s="23">
        <v>1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25">
      <c r="A63" s="186" t="s">
        <v>954</v>
      </c>
      <c r="B63" s="13" t="s">
        <v>1058</v>
      </c>
      <c r="C63" s="18"/>
      <c r="D63" s="18"/>
      <c r="E63" s="18"/>
      <c r="F63" s="44"/>
    </row>
    <row r="64" spans="1:6" x14ac:dyDescent="0.25">
      <c r="A64" s="187"/>
      <c r="B64" s="13" t="s">
        <v>1059</v>
      </c>
      <c r="C64" s="18"/>
      <c r="D64" s="18"/>
      <c r="E64" s="18"/>
      <c r="F64" s="44"/>
    </row>
    <row r="65" spans="1:6" x14ac:dyDescent="0.25">
      <c r="A65" s="187"/>
      <c r="B65" s="13" t="s">
        <v>1060</v>
      </c>
      <c r="C65" s="14">
        <v>1</v>
      </c>
      <c r="D65" s="18"/>
      <c r="E65" s="18"/>
      <c r="F65" s="44"/>
    </row>
    <row r="66" spans="1:6" x14ac:dyDescent="0.25">
      <c r="A66" s="187"/>
      <c r="B66" s="13" t="s">
        <v>1061</v>
      </c>
      <c r="C66" s="18"/>
      <c r="D66" s="18"/>
      <c r="E66" s="18"/>
      <c r="F66" s="44"/>
    </row>
    <row r="67" spans="1:6" x14ac:dyDescent="0.25">
      <c r="A67" s="187"/>
      <c r="B67" s="13" t="s">
        <v>329</v>
      </c>
      <c r="C67" s="14">
        <v>299</v>
      </c>
      <c r="D67" s="14">
        <v>76</v>
      </c>
      <c r="E67" s="14">
        <v>31</v>
      </c>
      <c r="F67" s="23">
        <v>37</v>
      </c>
    </row>
    <row r="68" spans="1:6" x14ac:dyDescent="0.25">
      <c r="A68" s="187"/>
      <c r="B68" s="13" t="s">
        <v>1117</v>
      </c>
      <c r="C68" s="14">
        <v>459</v>
      </c>
      <c r="D68" s="14">
        <v>105</v>
      </c>
      <c r="E68" s="14">
        <v>47</v>
      </c>
      <c r="F68" s="23">
        <v>38</v>
      </c>
    </row>
    <row r="69" spans="1:6" x14ac:dyDescent="0.25">
      <c r="A69" s="187"/>
      <c r="B69" s="13" t="s">
        <v>1118</v>
      </c>
      <c r="C69" s="14">
        <v>141</v>
      </c>
      <c r="D69" s="14">
        <v>8</v>
      </c>
      <c r="E69" s="14">
        <v>1</v>
      </c>
      <c r="F69" s="23">
        <v>4</v>
      </c>
    </row>
    <row r="70" spans="1:6" x14ac:dyDescent="0.25">
      <c r="A70" s="187"/>
      <c r="B70" s="13" t="s">
        <v>1064</v>
      </c>
      <c r="C70" s="14">
        <v>16</v>
      </c>
      <c r="D70" s="14">
        <v>14</v>
      </c>
      <c r="E70" s="14">
        <v>2</v>
      </c>
      <c r="F70" s="23">
        <v>5</v>
      </c>
    </row>
    <row r="71" spans="1:6" x14ac:dyDescent="0.25">
      <c r="A71" s="187"/>
      <c r="B71" s="13" t="s">
        <v>1119</v>
      </c>
      <c r="C71" s="18"/>
      <c r="D71" s="14">
        <v>1</v>
      </c>
      <c r="E71" s="18"/>
      <c r="F71" s="44"/>
    </row>
    <row r="72" spans="1:6" x14ac:dyDescent="0.25">
      <c r="A72" s="187"/>
      <c r="B72" s="13" t="s">
        <v>1120</v>
      </c>
      <c r="C72" s="14">
        <v>111</v>
      </c>
      <c r="D72" s="14">
        <v>101</v>
      </c>
      <c r="E72" s="14">
        <v>34</v>
      </c>
      <c r="F72" s="23">
        <v>41</v>
      </c>
    </row>
    <row r="73" spans="1:6" x14ac:dyDescent="0.25">
      <c r="A73" s="187"/>
      <c r="B73" s="13" t="s">
        <v>1121</v>
      </c>
      <c r="C73" s="14">
        <v>24</v>
      </c>
      <c r="D73" s="14">
        <v>20</v>
      </c>
      <c r="E73" s="14">
        <v>34</v>
      </c>
      <c r="F73" s="23">
        <v>20</v>
      </c>
    </row>
    <row r="74" spans="1:6" x14ac:dyDescent="0.25">
      <c r="A74" s="187"/>
      <c r="B74" s="13" t="s">
        <v>1068</v>
      </c>
      <c r="C74" s="18"/>
      <c r="D74" s="18"/>
      <c r="E74" s="18"/>
      <c r="F74" s="44"/>
    </row>
    <row r="75" spans="1:6" x14ac:dyDescent="0.25">
      <c r="A75" s="187"/>
      <c r="B75" s="13" t="s">
        <v>400</v>
      </c>
      <c r="C75" s="18"/>
      <c r="D75" s="18"/>
      <c r="E75" s="18"/>
      <c r="F75" s="44"/>
    </row>
    <row r="76" spans="1:6" x14ac:dyDescent="0.25">
      <c r="A76" s="187"/>
      <c r="B76" s="13" t="s">
        <v>1069</v>
      </c>
      <c r="C76" s="14">
        <v>2</v>
      </c>
      <c r="D76" s="18"/>
      <c r="E76" s="14">
        <v>2</v>
      </c>
      <c r="F76" s="44"/>
    </row>
    <row r="77" spans="1:6" x14ac:dyDescent="0.25">
      <c r="A77" s="187"/>
      <c r="B77" s="13" t="s">
        <v>1070</v>
      </c>
      <c r="C77" s="14">
        <v>2</v>
      </c>
      <c r="D77" s="14">
        <v>1</v>
      </c>
      <c r="E77" s="14">
        <v>5</v>
      </c>
      <c r="F77" s="44"/>
    </row>
    <row r="78" spans="1:6" x14ac:dyDescent="0.25">
      <c r="A78" s="187"/>
      <c r="B78" s="13" t="s">
        <v>1071</v>
      </c>
      <c r="C78" s="14">
        <v>2</v>
      </c>
      <c r="D78" s="18"/>
      <c r="E78" s="18"/>
      <c r="F78" s="23">
        <v>1</v>
      </c>
    </row>
    <row r="79" spans="1:6" x14ac:dyDescent="0.25">
      <c r="A79" s="187"/>
      <c r="B79" s="13" t="s">
        <v>1072</v>
      </c>
      <c r="C79" s="14">
        <v>176</v>
      </c>
      <c r="D79" s="14">
        <v>109</v>
      </c>
      <c r="E79" s="14">
        <v>37</v>
      </c>
      <c r="F79" s="23">
        <v>52</v>
      </c>
    </row>
    <row r="80" spans="1:6" x14ac:dyDescent="0.25">
      <c r="A80" s="187"/>
      <c r="B80" s="13" t="s">
        <v>1073</v>
      </c>
      <c r="C80" s="18"/>
      <c r="D80" s="18"/>
      <c r="E80" s="14">
        <v>1</v>
      </c>
      <c r="F80" s="23">
        <v>1</v>
      </c>
    </row>
    <row r="81" spans="1:6" x14ac:dyDescent="0.25">
      <c r="A81" s="188"/>
      <c r="B81" s="13" t="s">
        <v>1074</v>
      </c>
      <c r="C81" s="18"/>
      <c r="D81" s="14">
        <v>3</v>
      </c>
      <c r="E81" s="18"/>
      <c r="F81" s="44"/>
    </row>
    <row r="82" spans="1:6" x14ac:dyDescent="0.25">
      <c r="A82" s="201" t="s">
        <v>1075</v>
      </c>
      <c r="B82" s="202"/>
      <c r="C82" s="31">
        <v>1233</v>
      </c>
      <c r="D82" s="31">
        <v>438</v>
      </c>
      <c r="E82" s="31">
        <v>194</v>
      </c>
      <c r="F82" s="31">
        <v>199</v>
      </c>
    </row>
    <row r="83" spans="1:6" x14ac:dyDescent="0.25">
      <c r="A83" s="186" t="s">
        <v>1122</v>
      </c>
      <c r="B83" s="13" t="s">
        <v>1076</v>
      </c>
      <c r="C83" s="18"/>
      <c r="D83" s="18"/>
      <c r="E83" s="18"/>
      <c r="F83" s="44"/>
    </row>
    <row r="84" spans="1:6" x14ac:dyDescent="0.25">
      <c r="A84" s="187"/>
      <c r="B84" s="13" t="s">
        <v>1077</v>
      </c>
      <c r="C84" s="18"/>
      <c r="D84" s="18"/>
      <c r="E84" s="18"/>
      <c r="F84" s="44"/>
    </row>
    <row r="85" spans="1:6" x14ac:dyDescent="0.25">
      <c r="A85" s="188"/>
      <c r="B85" s="13" t="s">
        <v>106</v>
      </c>
      <c r="C85" s="14">
        <v>45</v>
      </c>
      <c r="D85" s="14">
        <v>77</v>
      </c>
      <c r="E85" s="14">
        <v>20</v>
      </c>
      <c r="F85" s="23">
        <v>31</v>
      </c>
    </row>
    <row r="86" spans="1:6" x14ac:dyDescent="0.25">
      <c r="A86" s="201" t="s">
        <v>1123</v>
      </c>
      <c r="B86" s="202"/>
      <c r="C86" s="31">
        <v>45</v>
      </c>
      <c r="D86" s="31">
        <v>77</v>
      </c>
      <c r="E86" s="31">
        <v>20</v>
      </c>
      <c r="F86" s="31">
        <v>31</v>
      </c>
    </row>
  </sheetData>
  <sheetProtection algorithmName="SHA-512" hashValue="XtkFvVZ4IaKeyIQYQvX0qYGL0WDZUOLdaclfhtv5WoqQz4TnV/CxnujH6/pyjkW9kcwnX5l7ZCKJyAVF5PL7VA==" saltValue="bZ8JcEhFy12nv6cpvxcIE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3">
        <v>2</v>
      </c>
    </row>
    <row r="6" spans="1:3" x14ac:dyDescent="0.25">
      <c r="A6" s="12" t="s">
        <v>1127</v>
      </c>
      <c r="B6" s="17"/>
      <c r="C6" s="23">
        <v>51</v>
      </c>
    </row>
    <row r="7" spans="1:3" x14ac:dyDescent="0.25">
      <c r="A7" s="12" t="s">
        <v>1128</v>
      </c>
      <c r="B7" s="17"/>
      <c r="C7" s="23">
        <v>1</v>
      </c>
    </row>
    <row r="8" spans="1:3" x14ac:dyDescent="0.25">
      <c r="A8" s="12" t="s">
        <v>1129</v>
      </c>
      <c r="B8" s="17"/>
      <c r="C8" s="23">
        <v>0</v>
      </c>
    </row>
    <row r="9" spans="1:3" x14ac:dyDescent="0.25">
      <c r="A9" s="12" t="s">
        <v>1130</v>
      </c>
      <c r="B9" s="17"/>
      <c r="C9" s="23">
        <v>0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3">
        <v>8</v>
      </c>
    </row>
    <row r="14" spans="1:3" x14ac:dyDescent="0.25">
      <c r="A14" s="12" t="s">
        <v>1127</v>
      </c>
      <c r="B14" s="17"/>
      <c r="C14" s="23">
        <v>66</v>
      </c>
    </row>
    <row r="15" spans="1:3" x14ac:dyDescent="0.25">
      <c r="A15" s="12" t="s">
        <v>1132</v>
      </c>
      <c r="B15" s="17"/>
      <c r="C15" s="23">
        <v>0</v>
      </c>
    </row>
    <row r="16" spans="1:3" x14ac:dyDescent="0.25">
      <c r="A16" s="12" t="s">
        <v>1129</v>
      </c>
      <c r="B16" s="17"/>
      <c r="C16" s="23">
        <v>0</v>
      </c>
    </row>
    <row r="17" spans="1:3" x14ac:dyDescent="0.25">
      <c r="A17" s="12" t="s">
        <v>1130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>
        <v>5</v>
      </c>
    </row>
    <row r="22" spans="1:3" x14ac:dyDescent="0.25">
      <c r="A22" s="12" t="s">
        <v>1134</v>
      </c>
      <c r="B22" s="17"/>
      <c r="C22" s="23">
        <v>5</v>
      </c>
    </row>
    <row r="23" spans="1:3" x14ac:dyDescent="0.25">
      <c r="A23" s="12" t="s">
        <v>1135</v>
      </c>
      <c r="B23" s="17"/>
      <c r="C23" s="23">
        <v>0</v>
      </c>
    </row>
    <row r="24" spans="1:3" x14ac:dyDescent="0.25">
      <c r="A24" s="12" t="s">
        <v>1136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3">
        <v>5</v>
      </c>
    </row>
    <row r="29" spans="1:3" x14ac:dyDescent="0.25">
      <c r="A29" s="12" t="s">
        <v>1139</v>
      </c>
      <c r="B29" s="17"/>
      <c r="C29" s="23">
        <v>1</v>
      </c>
    </row>
    <row r="30" spans="1:3" x14ac:dyDescent="0.25">
      <c r="A30" s="12" t="s">
        <v>1140</v>
      </c>
      <c r="B30" s="17"/>
      <c r="C30" s="23">
        <v>2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>
        <v>0</v>
      </c>
    </row>
    <row r="35" spans="1:3" x14ac:dyDescent="0.25">
      <c r="A35" s="12" t="s">
        <v>1143</v>
      </c>
      <c r="B35" s="17"/>
      <c r="C35" s="23">
        <v>10</v>
      </c>
    </row>
    <row r="36" spans="1:3" x14ac:dyDescent="0.25">
      <c r="A36" s="12" t="s">
        <v>1144</v>
      </c>
      <c r="B36" s="17"/>
      <c r="C36" s="23">
        <v>0</v>
      </c>
    </row>
  </sheetData>
  <sheetProtection algorithmName="SHA-512" hashValue="j0marabPEK9A1g9x48N1fvzWmxwEVEXc1iJK9CQF8hGfdlJs1WxqMTcWuOQUX8uCOXvZFrbeXtpdvnqdvatT2w==" saltValue="RONoYENabB4mtyav79Osp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3">
        <v>34</v>
      </c>
    </row>
    <row r="6" spans="1:3" x14ac:dyDescent="0.25">
      <c r="A6" s="12" t="s">
        <v>1148</v>
      </c>
      <c r="B6" s="17"/>
      <c r="C6" s="23">
        <v>16</v>
      </c>
    </row>
    <row r="7" spans="1:3" x14ac:dyDescent="0.25">
      <c r="A7" s="12" t="s">
        <v>1149</v>
      </c>
      <c r="B7" s="17"/>
      <c r="C7" s="44"/>
    </row>
    <row r="8" spans="1:3" x14ac:dyDescent="0.25">
      <c r="A8" s="12" t="s">
        <v>1150</v>
      </c>
      <c r="B8" s="17"/>
      <c r="C8" s="44"/>
    </row>
    <row r="9" spans="1:3" x14ac:dyDescent="0.25">
      <c r="A9" s="12" t="s">
        <v>1151</v>
      </c>
      <c r="B9" s="17"/>
      <c r="C9" s="23">
        <v>0</v>
      </c>
    </row>
    <row r="10" spans="1:3" x14ac:dyDescent="0.25">
      <c r="A10" s="12" t="s">
        <v>1152</v>
      </c>
      <c r="B10" s="17"/>
      <c r="C10" s="44"/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3">
        <v>13</v>
      </c>
    </row>
    <row r="15" spans="1:3" x14ac:dyDescent="0.25">
      <c r="A15" s="12" t="s">
        <v>1155</v>
      </c>
      <c r="B15" s="17"/>
      <c r="C15" s="23">
        <v>1</v>
      </c>
    </row>
    <row r="16" spans="1:3" x14ac:dyDescent="0.25">
      <c r="A16" s="12" t="s">
        <v>1156</v>
      </c>
      <c r="B16" s="17"/>
      <c r="C16" s="44"/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3">
        <v>1</v>
      </c>
    </row>
    <row r="21" spans="1:3" x14ac:dyDescent="0.25">
      <c r="A21" s="12" t="s">
        <v>1159</v>
      </c>
      <c r="B21" s="17"/>
      <c r="C21" s="23">
        <v>2</v>
      </c>
    </row>
    <row r="22" spans="1:3" x14ac:dyDescent="0.25">
      <c r="A22" s="12" t="s">
        <v>1160</v>
      </c>
      <c r="B22" s="17"/>
      <c r="C22" s="44"/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44"/>
    </row>
    <row r="27" spans="1:3" x14ac:dyDescent="0.25">
      <c r="A27" s="12" t="s">
        <v>1163</v>
      </c>
      <c r="B27" s="17"/>
      <c r="C27" s="44"/>
    </row>
    <row r="28" spans="1:3" x14ac:dyDescent="0.25">
      <c r="A28" s="12" t="s">
        <v>1164</v>
      </c>
      <c r="B28" s="17"/>
      <c r="C28" s="44"/>
    </row>
    <row r="29" spans="1:3" x14ac:dyDescent="0.25">
      <c r="A29" s="12" t="s">
        <v>1165</v>
      </c>
      <c r="B29" s="17"/>
      <c r="C29" s="44"/>
    </row>
    <row r="30" spans="1:3" x14ac:dyDescent="0.25">
      <c r="A30" s="12" t="s">
        <v>1166</v>
      </c>
      <c r="B30" s="17"/>
      <c r="C30" s="44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44"/>
    </row>
    <row r="35" spans="1:3" x14ac:dyDescent="0.25">
      <c r="A35" s="12" t="s">
        <v>1169</v>
      </c>
      <c r="B35" s="17"/>
      <c r="C35" s="44"/>
    </row>
    <row r="36" spans="1:3" x14ac:dyDescent="0.25">
      <c r="A36" s="12" t="s">
        <v>1170</v>
      </c>
      <c r="B36" s="17"/>
      <c r="C36" s="23">
        <v>0</v>
      </c>
    </row>
    <row r="37" spans="1:3" x14ac:dyDescent="0.25">
      <c r="A37" s="12" t="s">
        <v>1088</v>
      </c>
      <c r="B37" s="17"/>
      <c r="C37" s="23">
        <v>1</v>
      </c>
    </row>
    <row r="38" spans="1:3" x14ac:dyDescent="0.25">
      <c r="A38" s="12" t="s">
        <v>1171</v>
      </c>
      <c r="B38" s="17"/>
      <c r="C38" s="23">
        <v>1</v>
      </c>
    </row>
    <row r="39" spans="1:3" x14ac:dyDescent="0.25">
      <c r="A39" s="12" t="s">
        <v>1172</v>
      </c>
      <c r="B39" s="17"/>
      <c r="C39" s="44"/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44"/>
    </row>
    <row r="44" spans="1:3" x14ac:dyDescent="0.25">
      <c r="A44" s="12" t="s">
        <v>1169</v>
      </c>
      <c r="B44" s="17"/>
      <c r="C44" s="44"/>
    </row>
    <row r="45" spans="1:3" x14ac:dyDescent="0.25">
      <c r="A45" s="12" t="s">
        <v>1170</v>
      </c>
      <c r="B45" s="17"/>
      <c r="C45" s="23">
        <v>1</v>
      </c>
    </row>
    <row r="46" spans="1:3" x14ac:dyDescent="0.25">
      <c r="A46" s="12" t="s">
        <v>1088</v>
      </c>
      <c r="B46" s="17"/>
      <c r="C46" s="44"/>
    </row>
    <row r="47" spans="1:3" x14ac:dyDescent="0.25">
      <c r="A47" s="12" t="s">
        <v>1171</v>
      </c>
      <c r="B47" s="17"/>
      <c r="C47" s="44"/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>
        <v>1</v>
      </c>
    </row>
    <row r="52" spans="1:3" x14ac:dyDescent="0.25">
      <c r="A52" s="12" t="s">
        <v>1169</v>
      </c>
      <c r="B52" s="17"/>
      <c r="C52" s="44"/>
    </row>
    <row r="53" spans="1:3" x14ac:dyDescent="0.25">
      <c r="A53" s="12" t="s">
        <v>1170</v>
      </c>
      <c r="B53" s="17"/>
      <c r="C53" s="23">
        <v>1</v>
      </c>
    </row>
    <row r="54" spans="1:3" x14ac:dyDescent="0.25">
      <c r="A54" s="12" t="s">
        <v>1088</v>
      </c>
      <c r="B54" s="17"/>
      <c r="C54" s="44"/>
    </row>
    <row r="55" spans="1:3" x14ac:dyDescent="0.25">
      <c r="A55" s="12" t="s">
        <v>1171</v>
      </c>
      <c r="B55" s="17"/>
      <c r="C55" s="44"/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44"/>
    </row>
    <row r="60" spans="1:3" x14ac:dyDescent="0.25">
      <c r="A60" s="12" t="s">
        <v>1169</v>
      </c>
      <c r="B60" s="17"/>
      <c r="C60" s="44"/>
    </row>
    <row r="61" spans="1:3" x14ac:dyDescent="0.25">
      <c r="A61" s="12" t="s">
        <v>1170</v>
      </c>
      <c r="B61" s="17"/>
      <c r="C61" s="44"/>
    </row>
    <row r="62" spans="1:3" x14ac:dyDescent="0.25">
      <c r="A62" s="12" t="s">
        <v>1088</v>
      </c>
      <c r="B62" s="17"/>
      <c r="C62" s="44"/>
    </row>
    <row r="63" spans="1:3" x14ac:dyDescent="0.25">
      <c r="A63" s="12" t="s">
        <v>1171</v>
      </c>
      <c r="B63" s="17"/>
      <c r="C63" s="23">
        <v>1</v>
      </c>
    </row>
  </sheetData>
  <sheetProtection algorithmName="SHA-512" hashValue="TDxsD3P5DUx4nMzKrPu4yo34M93/8Jz/+d7P/2QH7Ts5uApda8G6jX11V0uy/eaPfkW95e6yt2nLk4hpMaTYdA==" saltValue="jRHNREqKJ0r9HDV7TOGmD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25">
      <c r="A4" s="203" t="s">
        <v>640</v>
      </c>
      <c r="B4" s="204"/>
      <c r="C4" s="31">
        <v>251</v>
      </c>
      <c r="D4" s="31">
        <v>259</v>
      </c>
      <c r="E4" s="32">
        <v>-1</v>
      </c>
      <c r="F4" s="31">
        <v>443</v>
      </c>
      <c r="G4" s="31">
        <v>432</v>
      </c>
      <c r="H4" s="31">
        <v>161</v>
      </c>
      <c r="I4" s="31">
        <v>173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557</v>
      </c>
    </row>
    <row r="5" spans="1:16" ht="45" x14ac:dyDescent="0.25">
      <c r="A5" s="48" t="s">
        <v>641</v>
      </c>
      <c r="B5" s="48" t="s">
        <v>642</v>
      </c>
      <c r="C5" s="14">
        <v>2</v>
      </c>
      <c r="D5" s="14">
        <v>4</v>
      </c>
      <c r="E5" s="30">
        <v>-1</v>
      </c>
      <c r="F5" s="14">
        <v>3</v>
      </c>
      <c r="G5" s="14">
        <v>0</v>
      </c>
      <c r="H5" s="14">
        <v>2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2</v>
      </c>
    </row>
    <row r="6" spans="1:16" ht="33.75" x14ac:dyDescent="0.25">
      <c r="A6" s="48" t="s">
        <v>643</v>
      </c>
      <c r="B6" s="48" t="s">
        <v>644</v>
      </c>
      <c r="C6" s="14">
        <v>150</v>
      </c>
      <c r="D6" s="14">
        <v>156</v>
      </c>
      <c r="E6" s="30">
        <v>-1</v>
      </c>
      <c r="F6" s="14">
        <v>261</v>
      </c>
      <c r="G6" s="14">
        <v>271</v>
      </c>
      <c r="H6" s="14">
        <v>93</v>
      </c>
      <c r="I6" s="14">
        <v>89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341</v>
      </c>
    </row>
    <row r="7" spans="1:16" ht="22.5" x14ac:dyDescent="0.25">
      <c r="A7" s="48" t="s">
        <v>645</v>
      </c>
      <c r="B7" s="48" t="s">
        <v>646</v>
      </c>
      <c r="C7" s="14">
        <v>15</v>
      </c>
      <c r="D7" s="14">
        <v>14</v>
      </c>
      <c r="E7" s="30">
        <v>0</v>
      </c>
      <c r="F7" s="14">
        <v>2</v>
      </c>
      <c r="G7" s="14">
        <v>5</v>
      </c>
      <c r="H7" s="14">
        <v>8</v>
      </c>
      <c r="I7" s="14">
        <v>15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13</v>
      </c>
    </row>
    <row r="8" spans="1:16" ht="33.75" x14ac:dyDescent="0.25">
      <c r="A8" s="48" t="s">
        <v>647</v>
      </c>
      <c r="B8" s="48" t="s">
        <v>648</v>
      </c>
      <c r="C8" s="14">
        <v>2</v>
      </c>
      <c r="D8" s="14">
        <v>0</v>
      </c>
      <c r="E8" s="30">
        <v>0</v>
      </c>
      <c r="F8" s="14">
        <v>1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5" x14ac:dyDescent="0.25">
      <c r="A9" s="48" t="s">
        <v>649</v>
      </c>
      <c r="B9" s="48" t="s">
        <v>650</v>
      </c>
      <c r="C9" s="14">
        <v>9</v>
      </c>
      <c r="D9" s="14">
        <v>5</v>
      </c>
      <c r="E9" s="30">
        <v>0</v>
      </c>
      <c r="F9" s="14">
        <v>7</v>
      </c>
      <c r="G9" s="14">
        <v>11</v>
      </c>
      <c r="H9" s="14">
        <v>4</v>
      </c>
      <c r="I9" s="14">
        <v>13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14</v>
      </c>
    </row>
    <row r="10" spans="1:16" ht="33.75" x14ac:dyDescent="0.25">
      <c r="A10" s="48" t="s">
        <v>651</v>
      </c>
      <c r="B10" s="48" t="s">
        <v>652</v>
      </c>
      <c r="C10" s="14">
        <v>69</v>
      </c>
      <c r="D10" s="14">
        <v>79</v>
      </c>
      <c r="E10" s="30">
        <v>-1</v>
      </c>
      <c r="F10" s="14">
        <v>168</v>
      </c>
      <c r="G10" s="14">
        <v>145</v>
      </c>
      <c r="H10" s="14">
        <v>53</v>
      </c>
      <c r="I10" s="14">
        <v>54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173</v>
      </c>
    </row>
    <row r="11" spans="1:16" ht="45" x14ac:dyDescent="0.25">
      <c r="A11" s="48" t="s">
        <v>653</v>
      </c>
      <c r="B11" s="48" t="s">
        <v>654</v>
      </c>
      <c r="C11" s="14">
        <v>4</v>
      </c>
      <c r="D11" s="14">
        <v>1</v>
      </c>
      <c r="E11" s="30">
        <v>3</v>
      </c>
      <c r="F11" s="14">
        <v>1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13</v>
      </c>
    </row>
  </sheetData>
  <sheetProtection algorithmName="SHA-512" hashValue="gnIpRS/MN+Fh2jos1kuBLZvBGTkPBQsaWpUNfO2jrtCq+GwMDMOgdnk5N+lnxqpfXNjsGXEXlaTOs+dzUSSUew==" saltValue="c7FGC41+8TyT9iqgj+Wim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Props1.xml><?xml version="1.0" encoding="utf-8"?>
<ds:datastoreItem xmlns:ds="http://schemas.openxmlformats.org/officeDocument/2006/customXml" ds:itemID="{7D079DE2-C2C7-4D29-B2A8-E7E1120C8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AB96FB-625B-4619-B2CC-E2944E6C0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97967C-E5D9-4651-AFC2-29B9DA0ED9C2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2023-04-13T08:00:50Z</dcterms:created>
  <dcterms:modified xsi:type="dcterms:W3CDTF">2023-05-25T11:50:50Z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