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D4E915A-0D32-48B4-BCA4-48C76F65C5B7}" xr6:coauthVersionLast="47" xr6:coauthVersionMax="47" xr10:uidLastSave="{00000000-0000-0000-0000-000000000000}"/>
  <workbookProtection workbookAlgorithmName="SHA-512" workbookHashValue="GoU27MqHgCm8EgN6e8/mwbFuv/OppB/83/RdfsM6xh87fmvLhIfki9tyhzcWGQjvlcmT84O4qhBt6Sp/PECHPg==" workbookSaltValue="TgNf+Lk478Dwoi1AuJ80og==" workbookSpinCount="100000" lockStructure="1"/>
  <bookViews>
    <workbookView xWindow="23880" yWindow="-120" windowWidth="24240" windowHeight="13140" firstSheet="14" activeTab="14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V7" i="20" s="1"/>
  <c r="T7" i="20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D82" i="15" s="1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K43" i="15" s="1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I43" i="15" l="1"/>
  <c r="J43" i="15"/>
  <c r="G43" i="15"/>
  <c r="F43" i="15"/>
  <c r="D43" i="15"/>
  <c r="E43" i="15"/>
  <c r="L43" i="15"/>
  <c r="H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9578B11-CE7B-4508-B96F-EF916CF66D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E62E25E-3B74-4CBB-BB60-7FDD27F9B7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9EF5425-74C9-4658-A510-8C5F08FBB1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1150695-7093-4F46-8ACC-2CFB6F3F7A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C355779-0788-48FC-9D76-2C40C96A2A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2612F78-2BA8-42FA-B5A9-28D0CD0C99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326E66B-91E4-47C7-9CD0-DC87E27D29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EC52180-9819-4238-A2C0-10523F670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E2395E5-7CD0-475C-9C27-E5B68889A0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B602539-E88A-4390-9F0F-C8FF9E02F5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3DDEEB1-E226-4E52-B54A-E38F283928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5885D89-E9FC-43A9-A005-AC4610D8DB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FBDE476-6437-428A-A200-45884BBDB8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D261081-83FC-4D14-954D-BDB1AA6AD0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DCDF876-F038-423A-ADF3-3790C02A62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83A6CF-6092-499F-AAB2-5B1DB16433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3E196FA-7A4A-4342-A5C2-08C2CEE557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69D6AE7-CEF9-4788-A720-C7F82AF63C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254739-BDE7-4FD7-B55E-BC50961E4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D350DB-869A-4699-9F19-30C15957F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2BBA52-5B49-47CB-BA34-5600AD5DB7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2C26E4B-DAFB-4511-AA45-BF4611DC2D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B7831C2-E9EE-424E-B757-752F010974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64E72E0-2363-4785-B2F2-C1BEF970F5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3DDD70B-7C59-42E0-B0AE-9A1263BD6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769FFA-941A-4EDC-981C-906FDBF59A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21905EA-F56A-4148-9866-BAAE48E1EC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3C7AFF0-EAEE-4B23-86FF-956ED68621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D99AD48-2CBB-422E-BF12-C14306B7A1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F34897-2704-46D1-B9CD-184BBC5ED2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8B6106-8A6D-4F34-8887-94C9860A11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19BF57-8E29-4ED0-BCAF-CF28A40AD5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<sst xmlns="http://schemas.openxmlformats.org/spreadsheetml/2006/main" count="2898" uniqueCount="1826">
  <si>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</si>
  <si>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</si>
  <si>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</si>
  <si>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</si>
  <si>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</si>
  <si>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</si>
  <si>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Albacete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</si>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</sst>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6083CE8-3C63-40FA-B0A8-A4A56BF96415}"/>
    <cellStyle name="Normal" xfId="0" builtinId="0"/>
    <cellStyle name="Normal 2" xfId="1" xr:uid="{F2CC0604-C824-41BE-8452-E4EAA3A4418F}"/>
    <cellStyle name="Normal 3" xfId="3" xr:uid="{98A96946-FCF8-411F-8307-E3C85A0895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5F-40C4-B0EC-A4254D7C7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5F-40C4-B0EC-A4254D7C76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1990</c:v>
                </c:pt>
                <c:pt idx="1">
                  <c:v>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5F-40C4-B0EC-A4254D7C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55-415D-AAC3-2E60EE741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55-415D-AAC3-2E60EE741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55-415D-AAC3-2E60EE7412E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397</c:v>
                </c:pt>
                <c:pt idx="2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5-415D-AAC3-2E60EE741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0D-496B-A092-C2777D5EC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0D-496B-A092-C2777D5EC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0D-496B-A092-C2777D5EC3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806</c:v>
                </c:pt>
                <c:pt idx="1">
                  <c:v>223</c:v>
                </c:pt>
                <c:pt idx="2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0D-496B-A092-C2777D5EC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60-4F88-A8B8-2187161B5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60-4F88-A8B8-2187161B57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190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0-4F88-A8B8-2187161B5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DE-4ACF-85DD-D6DEFA08F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DE-4ACF-85DD-D6DEFA08FB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2124</c:v>
                </c:pt>
                <c:pt idx="1">
                  <c:v>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E-4ACF-85DD-D6DEFA08F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159</c:v>
              </c:pt>
              <c:pt idx="1">
                <c:v>1715</c:v>
              </c:pt>
              <c:pt idx="2">
                <c:v>29</c:v>
              </c:pt>
              <c:pt idx="3">
                <c:v>4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3-D704-4C84-A9B5-D77983449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756</c:v>
              </c:pt>
              <c:pt idx="1">
                <c:v>1179</c:v>
              </c:pt>
              <c:pt idx="2">
                <c:v>54</c:v>
              </c:pt>
              <c:pt idx="3">
                <c:v>24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F0E5-46F1-B239-1C51D1141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4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4BBD-4185-A872-855694374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46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124D-478F-8AD1-14242E4C1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1201</c:v>
              </c:pt>
              <c:pt idx="1">
                <c:v>13</c:v>
              </c:pt>
              <c:pt idx="2">
                <c:v>168</c:v>
              </c:pt>
              <c:pt idx="3">
                <c:v>22</c:v>
              </c:pt>
              <c:pt idx="4">
                <c:v>20</c:v>
              </c:pt>
              <c:pt idx="5">
                <c:v>6</c:v>
              </c:pt>
              <c:pt idx="6">
                <c:v>11</c:v>
              </c:pt>
              <c:pt idx="7">
                <c:v>234</c:v>
              </c:pt>
              <c:pt idx="8">
                <c:v>5</c:v>
              </c:pt>
              <c:pt idx="9">
                <c:v>99</c:v>
              </c:pt>
              <c:pt idx="10">
                <c:v>1173</c:v>
              </c:pt>
            </c:numLit>
          </c:val>
          <c:extLst>
            <c:ext xmlns:c16="http://schemas.microsoft.com/office/drawing/2014/chart" uri="{C3380CC4-5D6E-409C-BE32-E72D297353CC}">
              <c16:uniqueId val="{00000003-FAF1-421C-97A1-E626B421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148</c:v>
              </c:pt>
              <c:pt idx="1">
                <c:v>249</c:v>
              </c:pt>
              <c:pt idx="2">
                <c:v>206</c:v>
              </c:pt>
              <c:pt idx="3">
                <c:v>38</c:v>
              </c:pt>
              <c:pt idx="4">
                <c:v>161</c:v>
              </c:pt>
              <c:pt idx="5">
                <c:v>200</c:v>
              </c:pt>
              <c:pt idx="6">
                <c:v>188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7E48-4413-82C9-F6E66E61D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C1-4599-B303-2A8A4602D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C1-4599-B303-2A8A4602D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C1-4599-B303-2A8A4602DB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153</c:v>
                </c:pt>
                <c:pt idx="1">
                  <c:v>244</c:v>
                </c:pt>
                <c:pt idx="2">
                  <c:v>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C1-4599-B303-2A8A4602D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1690</c:v>
              </c:pt>
              <c:pt idx="1">
                <c:v>540</c:v>
              </c:pt>
              <c:pt idx="2">
                <c:v>356</c:v>
              </c:pt>
              <c:pt idx="3">
                <c:v>167</c:v>
              </c:pt>
              <c:pt idx="4">
                <c:v>187</c:v>
              </c:pt>
              <c:pt idx="5">
                <c:v>1623</c:v>
              </c:pt>
              <c:pt idx="6">
                <c:v>259</c:v>
              </c:pt>
              <c:pt idx="7">
                <c:v>126</c:v>
              </c:pt>
              <c:pt idx="8">
                <c:v>297</c:v>
              </c:pt>
              <c:pt idx="9">
                <c:v>117</c:v>
              </c:pt>
              <c:pt idx="10">
                <c:v>2830</c:v>
              </c:pt>
              <c:pt idx="11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0-A967-461E-B0DC-865FC375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578</c:v>
              </c:pt>
              <c:pt idx="1">
                <c:v>503</c:v>
              </c:pt>
              <c:pt idx="2">
                <c:v>67</c:v>
              </c:pt>
              <c:pt idx="3">
                <c:v>73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F083-4A40-A679-3D99E6550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131</c:v>
              </c:pt>
              <c:pt idx="2">
                <c:v>97</c:v>
              </c:pt>
              <c:pt idx="3">
                <c:v>16</c:v>
              </c:pt>
              <c:pt idx="4">
                <c:v>27</c:v>
              </c:pt>
              <c:pt idx="5">
                <c:v>18</c:v>
              </c:pt>
              <c:pt idx="6">
                <c:v>35</c:v>
              </c:pt>
              <c:pt idx="7">
                <c:v>476</c:v>
              </c:pt>
              <c:pt idx="8">
                <c:v>71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81C-4890-ABB6-A1F027829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146</c:v>
              </c:pt>
              <c:pt idx="1">
                <c:v>174</c:v>
              </c:pt>
              <c:pt idx="2">
                <c:v>106</c:v>
              </c:pt>
              <c:pt idx="3">
                <c:v>505</c:v>
              </c:pt>
              <c:pt idx="4">
                <c:v>199</c:v>
              </c:pt>
              <c:pt idx="5">
                <c:v>121</c:v>
              </c:pt>
              <c:pt idx="6">
                <c:v>112</c:v>
              </c:pt>
              <c:pt idx="7">
                <c:v>113</c:v>
              </c:pt>
              <c:pt idx="8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F9BC-42DE-BCB9-2B73A089A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191</c:v>
              </c:pt>
              <c:pt idx="1">
                <c:v>98</c:v>
              </c:pt>
              <c:pt idx="2">
                <c:v>63</c:v>
              </c:pt>
              <c:pt idx="3">
                <c:v>352</c:v>
              </c:pt>
              <c:pt idx="4">
                <c:v>211</c:v>
              </c:pt>
              <c:pt idx="5">
                <c:v>99</c:v>
              </c:pt>
              <c:pt idx="6">
                <c:v>130</c:v>
              </c:pt>
              <c:pt idx="7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A10D-453E-AAC3-F924B2E0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4</c:v>
              </c:pt>
              <c:pt idx="2">
                <c:v>17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D3-4DB6-91FB-09FEB55E0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</c:v>
              </c:pt>
              <c:pt idx="1">
                <c:v>10</c:v>
              </c:pt>
              <c:pt idx="2">
                <c:v>3</c:v>
              </c:pt>
              <c:pt idx="3">
                <c:v>23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3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2B8-42D2-8B93-7E6BD071D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Administración Pública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D2-4653-BBF7-666DD9B54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28-4E35-B7FC-170D16070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Ordenación territorio</c:v>
                </c:pt>
                <c:pt idx="1">
                  <c:v>Medio ambiente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26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5F57-44BD-B1AD-87D7D1650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48-4D9A-B359-2B403E544F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48-4D9A-B359-2B403E544F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491</c:v>
                </c:pt>
                <c:pt idx="1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8-4D9A-B359-2B403E544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6</c:v>
              </c:pt>
              <c:pt idx="2">
                <c:v>5</c:v>
              </c:pt>
              <c:pt idx="3">
                <c:v>27</c:v>
              </c:pt>
              <c:pt idx="4">
                <c:v>1</c:v>
              </c:pt>
              <c:pt idx="5">
                <c:v>1</c:v>
              </c:pt>
              <c:pt idx="6">
                <c:v>29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259-4F6F-A3EB-51102E9DD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173</c:v>
              </c:pt>
              <c:pt idx="1">
                <c:v>172</c:v>
              </c:pt>
              <c:pt idx="2">
                <c:v>97</c:v>
              </c:pt>
              <c:pt idx="3">
                <c:v>249</c:v>
              </c:pt>
              <c:pt idx="4">
                <c:v>577</c:v>
              </c:pt>
              <c:pt idx="5">
                <c:v>104</c:v>
              </c:pt>
              <c:pt idx="6">
                <c:v>66</c:v>
              </c:pt>
              <c:pt idx="7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353F-4189-B6C9-4F9FACF84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E8-495E-B8BE-AE1016E29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E8-495E-B8BE-AE1016E29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E8-495E-B8BE-AE1016E29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E8-495E-B8BE-AE1016E2983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8-495E-B8BE-AE1016E29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E8-495E-B8BE-AE1016E2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90-45AF-A7BA-4AE33C5DC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90-45AF-A7BA-4AE33C5DC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90-45AF-A7BA-4AE33C5DC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590-45AF-A7BA-4AE33C5DC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590-45AF-A7BA-4AE33C5DCA1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90-45AF-A7BA-4AE33C5DCA1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0-45AF-A7BA-4AE33C5DCA1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0-45AF-A7BA-4AE33C5DC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90-45AF-A7BA-4AE33C5DC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745</c:v>
              </c:pt>
              <c:pt idx="1">
                <c:v>71</c:v>
              </c:pt>
              <c:pt idx="2">
                <c:v>19</c:v>
              </c:pt>
              <c:pt idx="3">
                <c:v>459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33A-49D2-89E1-A1D7AEB8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168</c:v>
              </c:pt>
              <c:pt idx="1">
                <c:v>35</c:v>
              </c:pt>
              <c:pt idx="2">
                <c:v>2</c:v>
              </c:pt>
              <c:pt idx="3">
                <c:v>72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3F1D-4791-8BFE-2B579FB76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45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D90F-4120-B9A3-F8AE3A95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4B3-4004-8177-EF8E7ED30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95</c:v>
              </c:pt>
              <c:pt idx="1">
                <c:v>14</c:v>
              </c:pt>
              <c:pt idx="2">
                <c:v>2</c:v>
              </c:pt>
              <c:pt idx="3">
                <c:v>34</c:v>
              </c:pt>
              <c:pt idx="4">
                <c:v>3</c:v>
              </c:pt>
              <c:pt idx="5">
                <c:v>1</c:v>
              </c:pt>
              <c:pt idx="6">
                <c:v>7</c:v>
              </c:pt>
              <c:pt idx="7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5E0-4D59-ADED-E803BE66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421096073473346"/>
          <c:y val="0.30167945778929534"/>
          <c:w val="0.2558056782003747"/>
          <c:h val="0.4282866540416624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3</c:v>
              </c:pt>
              <c:pt idx="2">
                <c:v>13</c:v>
              </c:pt>
              <c:pt idx="3">
                <c:v>25</c:v>
              </c:pt>
              <c:pt idx="4">
                <c:v>11</c:v>
              </c:pt>
              <c:pt idx="5">
                <c:v>14</c:v>
              </c:pt>
              <c:pt idx="6">
                <c:v>8</c:v>
              </c:pt>
              <c:pt idx="7">
                <c:v>3</c:v>
              </c:pt>
              <c:pt idx="8">
                <c:v>5</c:v>
              </c:pt>
              <c:pt idx="9">
                <c:v>17</c:v>
              </c:pt>
              <c:pt idx="10">
                <c:v>23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97-47CB-AB05-B19CA6C2F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74-4670-B9B1-22CCBE860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74-4670-B9B1-22CCBE860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738</c:v>
                </c:pt>
                <c:pt idx="1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4-4670-B9B1-22CCBE860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</c:v>
              </c:pt>
              <c:pt idx="1">
                <c:v>47</c:v>
              </c:pt>
              <c:pt idx="2">
                <c:v>52</c:v>
              </c:pt>
              <c:pt idx="3">
                <c:v>5</c:v>
              </c:pt>
              <c:pt idx="4">
                <c:v>1</c:v>
              </c:pt>
              <c:pt idx="5">
                <c:v>10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A02-4BAD-A424-71EB87B8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97-4C73-B616-1993F5F88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97-4C73-B616-1993F5F882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7-4C73-B616-1993F5F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C1-4642-9272-14C8D1839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C1-4642-9272-14C8D1839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C1-4642-9272-14C8D1839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C1-4642-9272-14C8D183929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1-4642-9272-14C8D183929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</c:v>
                </c:pt>
                <c:pt idx="1">
                  <c:v>36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C1-4642-9272-14C8D18392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231</c:v>
              </c:pt>
              <c:pt idx="1">
                <c:v>16</c:v>
              </c:pt>
              <c:pt idx="2">
                <c:v>3</c:v>
              </c:pt>
              <c:pt idx="3">
                <c:v>1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18D6-4679-BE68-4A8484964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119</c:v>
              </c:pt>
              <c:pt idx="1">
                <c:v>29</c:v>
              </c:pt>
              <c:pt idx="2">
                <c:v>2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D84B-4F74-B4B0-183707B2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4</c:v>
              </c:pt>
              <c:pt idx="2">
                <c:v>28</c:v>
              </c:pt>
              <c:pt idx="3">
                <c:v>23</c:v>
              </c:pt>
              <c:pt idx="4">
                <c:v>85</c:v>
              </c:pt>
              <c:pt idx="5">
                <c:v>105</c:v>
              </c:pt>
              <c:pt idx="6">
                <c:v>2</c:v>
              </c:pt>
              <c:pt idx="7">
                <c:v>10</c:v>
              </c:pt>
              <c:pt idx="8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F8A8-4846-8CE7-8DCB0AB5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65-42DF-AA64-337C5AFB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42-485A-99E3-28DA4E08F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42-485A-99E3-28DA4E08F1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42-485A-99E3-28DA4E08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81-41E5-845E-17B986ADF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81-41E5-845E-17B986ADF7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81-41E5-845E-17B986ADF7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81-41E5-845E-17B986ADF76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1-41E5-845E-17B986ADF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44</c:v>
                </c:pt>
                <c:pt idx="1">
                  <c:v>183</c:v>
                </c:pt>
                <c:pt idx="2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1-41E5-845E-17B986ADF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870</c:v>
              </c:pt>
              <c:pt idx="1">
                <c:v>125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616A-4AC5-8455-C5AF91133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4B-408F-A376-6F893B0A2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4B-408F-A376-6F893B0A29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520</c:v>
                </c:pt>
                <c:pt idx="1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B-408F-A376-6F893B0A2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259</c:v>
              </c:pt>
              <c:pt idx="1">
                <c:v>134</c:v>
              </c:pt>
              <c:pt idx="2">
                <c:v>2</c:v>
              </c:pt>
              <c:pt idx="3">
                <c:v>6</c:v>
              </c:pt>
              <c:pt idx="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13B0-4638-9970-444B9D8E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F1-4730-981C-A732823FF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7822-460B-A4FE-03C5BFD22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3A0D-46D5-82CD-65760EF7C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FC0-40C7-B972-535C3CBFA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E1E-430E-95F5-DBA95E06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66-473B-B638-8EB0A909C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156</c:v>
              </c:pt>
              <c:pt idx="2">
                <c:v>14</c:v>
              </c:pt>
              <c:pt idx="3">
                <c:v>5</c:v>
              </c:pt>
              <c:pt idx="4">
                <c:v>79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1D-4650-9448-3278B8D8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36-41C4-9B7F-3813B15C2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36-41C4-9B7F-3813B15C2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39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6-41C4-9B7F-3813B15C2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329</c:v>
              </c:pt>
              <c:pt idx="2">
                <c:v>3</c:v>
              </c:pt>
              <c:pt idx="3">
                <c:v>3</c:v>
              </c:pt>
              <c:pt idx="4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4A4-4693-849E-4233FBAD5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315</c:v>
              </c:pt>
              <c:pt idx="1">
                <c:v>3</c:v>
              </c:pt>
              <c:pt idx="2">
                <c:v>8</c:v>
              </c:pt>
              <c:pt idx="3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518C-47B0-9762-48C88F0F6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123</c:v>
              </c:pt>
              <c:pt idx="2">
                <c:v>12</c:v>
              </c:pt>
              <c:pt idx="3">
                <c:v>5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56F6-49DC-BBE7-900C85F15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123</c:v>
              </c:pt>
              <c:pt idx="2">
                <c:v>8</c:v>
              </c:pt>
              <c:pt idx="3">
                <c:v>2</c:v>
              </c:pt>
              <c:pt idx="4">
                <c:v>12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8921-4233-888E-92E1E1A85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385</c:v>
              </c:pt>
              <c:pt idx="2">
                <c:v>5</c:v>
              </c:pt>
              <c:pt idx="3">
                <c:v>2</c:v>
              </c:pt>
              <c:pt idx="4">
                <c:v>9</c:v>
              </c:pt>
              <c:pt idx="5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D08D-4227-A833-B2A48E2C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21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9616-4CA2-A892-2A5737DB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114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3234-49AF-9452-E21B67E1C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628-4553-8D63-1695702BB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82C-490E-9C10-55F43835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01-4864-A76C-623D6852E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01-4864-A76C-623D6852E5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60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1-4864-A76C-623D6852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BF-4DCE-83D6-FAD6998423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BF-4DCE-83D6-FAD6998423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BF-4DCE-83D6-FAD69984233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BF-4DCE-83D6-FAD69984233D}"/>
                </c:ext>
              </c:extLst>
            </c:dLbl>
            <c:dLbl>
              <c:idx val="2"/>
              <c:layout>
                <c:manualLayout>
                  <c:x val="1.2404984149163658E-2"/>
                  <c:y val="-2.52596749874350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F-4DCE-83D6-FAD6998423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BF-4DCE-83D6-FAD69984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78-49C8-9336-1C60CC1DB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78-49C8-9336-1C60CC1DBB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350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78-49C8-9336-1C60CC1DB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CE3F2AF-3A5D-401C-980A-2C856525C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7C8218F-0250-4FD4-B85A-EDAE0C1D4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3CB709F-C698-471E-8C23-E44074791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9C31427-0312-4C1E-B0B4-442EFE902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5975158-FAB7-496B-B5A5-63E017705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E6FB624-8F37-464D-AD50-1685DC31B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21</xdr:row>
      <xdr:rowOff>57149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27F0B71-AF7E-4E31-9097-977A6A3CF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9C012F8-3A10-4090-B6CF-B64EA42374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D19B6B8-23B7-4583-B142-636E0C97B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B690DA3-5E54-422A-A28B-6C15EBBAD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8729661-29F8-4387-AE73-2291EC3FC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9332854-714D-4A1F-9EF5-D589B2FE4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103F71-E1DD-4256-9DD1-49C60201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3475D9-C07F-4BBD-8E90-F8BB4DBC7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1E658F1-7E52-433A-B791-199980EAF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2597E61-3DD7-4B84-9B85-D1B0398F3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A8E7796-25B5-4846-BC57-CEBF4CBAA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7B33095-69D0-4E52-833F-43DADB302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93A4F0A-3E68-4F07-90C7-15535CEF2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11986895-A869-4DDF-8E70-14FF87A07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1A1D30C-B8AC-4BAF-9E16-B05BC612F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9EBE265-F3DB-46C1-8D69-443B4A703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89368BA-61CB-4D05-A1B0-63082921E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DC4453A-FF84-44C1-84C0-4558E5B54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CCB809A-DA4B-462B-A9EE-199EC8795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E789DC0-93DD-4FDB-872F-BFBDEA958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5346EB7-3AC1-402B-8809-9C5E7D6C7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CC94811-0584-4D67-8A43-F28071077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975700A-F0F3-4EB8-8FEB-10D796C51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AAD92AA-DE3C-4660-8819-233FF23BD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E00CB98-FD4C-46D7-8B4C-ACC733DB8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00A1E3E-EEDF-4935-9BC8-0018AFC4E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0C7BAC6-DA26-4016-B337-165BF706E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E6DE33D-ECAB-4C2C-AC32-448659ED0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E6D6F21-79F6-4C17-9156-D966DA516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679450</xdr:colOff>
      <xdr:row>6</xdr:row>
      <xdr:rowOff>238125</xdr:rowOff>
    </xdr:from>
    <xdr:to>
      <xdr:col>22</xdr:col>
      <xdr:colOff>361950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FF5B52A-1A15-4B6A-A6FE-EAA4E68B1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167D86C-9B95-4E1F-B9A1-5A270A99B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212725</xdr:rowOff>
    </xdr:from>
    <xdr:to>
      <xdr:col>60</xdr:col>
      <xdr:colOff>457200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8DCA418-5A10-4188-BD4B-1EC2C1D9F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21</xdr:row>
      <xdr:rowOff>47624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FD6BB38-CC39-4D27-A7C3-D1E2D4CD8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EB444CC-75F0-423E-AC19-E6BD97C92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0C7F58-0043-4B94-B42F-981185A67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B350B23-20DC-4686-B04D-105731651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B0895C7-9B81-40C0-8E2F-FCA7A12BF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C816AA3-11C2-4698-BD79-0F657F76F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530CC8F-DFE1-44C1-B14B-D1FA5082B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EDEE958-AA1F-408D-B986-099D9A042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386C63-96BA-4593-BF62-0E083F57F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1A36EF7-8804-4C1B-9FA4-97B724600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10C0A20-2808-4D4D-AFEF-BE74C5468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12BF5D5-C1B9-452A-A875-04CC16D71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8143EE0-19CD-4B69-BEC5-92CF695D3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989E401-7F99-44C7-90AF-9FF9FB6CF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3AF49C8-9023-4819-96D7-481735521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520AD34-5E29-4185-806A-60560EF68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6CF482C-1F55-4146-8912-11429039E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C4E8701-D4B9-4DD1-A9F2-5B45947F8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46EEF5D-424C-4FA3-95E6-2FCA1A22C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365A2C1-47A9-418E-8C14-BFD04321B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D5B9694-1FAB-4D93-A8D4-F394864CD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1B96D67-306E-492B-AB24-F1EB5C58A7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F88001B-7083-4A1C-9CA0-D86670C95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99F3749-7B76-4979-8BF5-120E3A170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BE07634-DE8E-4D7F-A0A6-0D540EFB9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525E06C-DFF7-46AE-A661-95E8154B0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5410520-8E8B-47F0-9079-F8FF5A786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A549D19-35C8-4245-B4B9-58A3764D8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A74ADEE-B835-45E8-BF20-5A17BAA35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38ADAFB-CA9B-4F4F-857D-5064FE6F9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</v>
      </c>
      <c r="D5" s="14">
        <v>1</v>
      </c>
      <c r="E5" s="23">
        <v>5</v>
      </c>
    </row>
    <row r="6" spans="1:5" x14ac:dyDescent="0.25">
      <c r="A6" s="22" t="s">
        <v>1204</v>
      </c>
      <c r="B6" s="17"/>
      <c r="C6" s="14">
        <v>21</v>
      </c>
      <c r="D6" s="14">
        <v>19</v>
      </c>
      <c r="E6" s="23">
        <v>1</v>
      </c>
    </row>
    <row r="7" spans="1:5" x14ac:dyDescent="0.25">
      <c r="A7" s="22" t="s">
        <v>1205</v>
      </c>
      <c r="B7" s="17"/>
      <c r="C7" s="18"/>
      <c r="D7" s="18"/>
      <c r="E7" s="24"/>
    </row>
    <row r="8" spans="1:5" x14ac:dyDescent="0.25">
      <c r="A8" s="22" t="s">
        <v>1206</v>
      </c>
      <c r="B8" s="17"/>
      <c r="C8" s="14">
        <v>24</v>
      </c>
      <c r="D8" s="14">
        <v>0</v>
      </c>
      <c r="E8" s="23">
        <v>18</v>
      </c>
    </row>
    <row r="9" spans="1:5" x14ac:dyDescent="0.25">
      <c r="A9" s="22" t="s">
        <v>635</v>
      </c>
      <c r="B9" s="17"/>
      <c r="C9" s="18"/>
      <c r="D9" s="18"/>
      <c r="E9" s="24"/>
    </row>
    <row r="10" spans="1:5" x14ac:dyDescent="0.25">
      <c r="A10" s="22" t="s">
        <v>1207</v>
      </c>
      <c r="B10" s="17"/>
      <c r="C10" s="18"/>
      <c r="D10" s="18"/>
      <c r="E10" s="24"/>
    </row>
    <row r="11" spans="1:5" x14ac:dyDescent="0.25">
      <c r="A11" s="197" t="s">
        <v>976</v>
      </c>
      <c r="B11" s="198"/>
      <c r="C11" s="32">
        <v>47</v>
      </c>
      <c r="D11" s="32">
        <v>20</v>
      </c>
      <c r="E11" s="32">
        <v>24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/>
    </row>
    <row r="15" spans="1:5" x14ac:dyDescent="0.25">
      <c r="A15" s="22" t="s">
        <v>1210</v>
      </c>
      <c r="B15" s="17"/>
      <c r="C15" s="24"/>
    </row>
    <row r="16" spans="1:5" x14ac:dyDescent="0.25">
      <c r="A16" s="22" t="s">
        <v>1211</v>
      </c>
      <c r="B16" s="17"/>
      <c r="C16" s="24"/>
    </row>
    <row r="17" spans="1:3" x14ac:dyDescent="0.25">
      <c r="A17" s="197" t="s">
        <v>976</v>
      </c>
      <c r="B17" s="198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13</v>
      </c>
    </row>
    <row r="22" spans="1:3" x14ac:dyDescent="0.25">
      <c r="A22" s="22" t="s">
        <v>1204</v>
      </c>
      <c r="B22" s="17"/>
      <c r="C22" s="23">
        <v>39</v>
      </c>
    </row>
    <row r="23" spans="1:3" x14ac:dyDescent="0.25">
      <c r="A23" s="22" t="s">
        <v>1205</v>
      </c>
      <c r="B23" s="17"/>
      <c r="C23" s="24"/>
    </row>
    <row r="24" spans="1:3" x14ac:dyDescent="0.25">
      <c r="A24" s="22" t="s">
        <v>1206</v>
      </c>
      <c r="B24" s="17"/>
      <c r="C24" s="23">
        <v>26</v>
      </c>
    </row>
    <row r="25" spans="1:3" x14ac:dyDescent="0.25">
      <c r="A25" s="22" t="s">
        <v>635</v>
      </c>
      <c r="B25" s="17"/>
      <c r="C25" s="23">
        <v>26</v>
      </c>
    </row>
    <row r="26" spans="1:3" x14ac:dyDescent="0.25">
      <c r="A26" s="22" t="s">
        <v>1207</v>
      </c>
      <c r="B26" s="17"/>
      <c r="C26" s="23">
        <v>17</v>
      </c>
    </row>
    <row r="27" spans="1:3" x14ac:dyDescent="0.25">
      <c r="A27" s="197" t="s">
        <v>976</v>
      </c>
      <c r="B27" s="198"/>
      <c r="C27" s="32">
        <v>121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1</v>
      </c>
    </row>
    <row r="32" spans="1:3" x14ac:dyDescent="0.25">
      <c r="A32" s="22" t="s">
        <v>1048</v>
      </c>
      <c r="B32" s="17"/>
      <c r="C32" s="24"/>
    </row>
    <row r="33" spans="1:3" x14ac:dyDescent="0.25">
      <c r="A33" s="22" t="s">
        <v>1213</v>
      </c>
      <c r="B33" s="17"/>
      <c r="C33" s="23">
        <v>114</v>
      </c>
    </row>
    <row r="34" spans="1:3" x14ac:dyDescent="0.25">
      <c r="A34" s="22" t="s">
        <v>1146</v>
      </c>
      <c r="B34" s="17"/>
      <c r="C34" s="23">
        <v>2</v>
      </c>
    </row>
    <row r="35" spans="1:3" x14ac:dyDescent="0.25">
      <c r="A35" s="22" t="s">
        <v>1214</v>
      </c>
      <c r="B35" s="17"/>
      <c r="C35" s="23">
        <v>5</v>
      </c>
    </row>
    <row r="36" spans="1:3" x14ac:dyDescent="0.25">
      <c r="A36" s="22" t="s">
        <v>1050</v>
      </c>
      <c r="B36" s="17"/>
      <c r="C36" s="24"/>
    </row>
    <row r="37" spans="1:3" x14ac:dyDescent="0.25">
      <c r="A37" s="22" t="s">
        <v>1051</v>
      </c>
      <c r="B37" s="17"/>
      <c r="C37" s="24"/>
    </row>
    <row r="38" spans="1:3" x14ac:dyDescent="0.25">
      <c r="A38" s="22" t="s">
        <v>1109</v>
      </c>
      <c r="B38" s="17"/>
      <c r="C38" s="24"/>
    </row>
    <row r="39" spans="1:3" x14ac:dyDescent="0.25">
      <c r="A39" s="22" t="s">
        <v>1110</v>
      </c>
      <c r="B39" s="17"/>
      <c r="C39" s="24"/>
    </row>
    <row r="40" spans="1:3" x14ac:dyDescent="0.25">
      <c r="A40" s="197" t="s">
        <v>976</v>
      </c>
      <c r="B40" s="198"/>
      <c r="C40" s="32">
        <v>122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/>
    </row>
    <row r="45" spans="1:3" x14ac:dyDescent="0.25">
      <c r="A45" s="22" t="s">
        <v>1204</v>
      </c>
      <c r="B45" s="17"/>
      <c r="C45" s="23">
        <v>7</v>
      </c>
    </row>
    <row r="46" spans="1:3" x14ac:dyDescent="0.25">
      <c r="A46" s="22" t="s">
        <v>1205</v>
      </c>
      <c r="B46" s="17"/>
      <c r="C46" s="24"/>
    </row>
    <row r="47" spans="1:3" x14ac:dyDescent="0.25">
      <c r="A47" s="22" t="s">
        <v>1206</v>
      </c>
      <c r="B47" s="17"/>
      <c r="C47" s="23">
        <v>4</v>
      </c>
    </row>
    <row r="48" spans="1:3" x14ac:dyDescent="0.25">
      <c r="A48" s="22" t="s">
        <v>635</v>
      </c>
      <c r="B48" s="17"/>
      <c r="C48" s="23">
        <v>4</v>
      </c>
    </row>
    <row r="49" spans="1:3" x14ac:dyDescent="0.25">
      <c r="A49" s="22" t="s">
        <v>1207</v>
      </c>
      <c r="B49" s="17"/>
      <c r="C49" s="23">
        <v>6</v>
      </c>
    </row>
    <row r="50" spans="1:3" x14ac:dyDescent="0.25">
      <c r="A50" s="197" t="s">
        <v>976</v>
      </c>
      <c r="B50" s="198"/>
      <c r="C50" s="32">
        <v>21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>
        <v>0</v>
      </c>
    </row>
    <row r="54" spans="1:3" x14ac:dyDescent="0.25">
      <c r="A54" s="176"/>
      <c r="B54" s="13" t="s">
        <v>81</v>
      </c>
      <c r="C54" s="24"/>
    </row>
    <row r="55" spans="1:3" x14ac:dyDescent="0.25">
      <c r="A55" s="174" t="s">
        <v>1204</v>
      </c>
      <c r="B55" s="13" t="s">
        <v>80</v>
      </c>
      <c r="C55" s="23">
        <v>1</v>
      </c>
    </row>
    <row r="56" spans="1:3" x14ac:dyDescent="0.25">
      <c r="A56" s="176"/>
      <c r="B56" s="13" t="s">
        <v>81</v>
      </c>
      <c r="C56" s="23">
        <v>1</v>
      </c>
    </row>
    <row r="57" spans="1:3" x14ac:dyDescent="0.25">
      <c r="A57" s="174" t="s">
        <v>1205</v>
      </c>
      <c r="B57" s="13" t="s">
        <v>80</v>
      </c>
      <c r="C57" s="24"/>
    </row>
    <row r="58" spans="1:3" x14ac:dyDescent="0.25">
      <c r="A58" s="176"/>
      <c r="B58" s="13" t="s">
        <v>81</v>
      </c>
      <c r="C58" s="24"/>
    </row>
    <row r="59" spans="1:3" x14ac:dyDescent="0.25">
      <c r="A59" s="174" t="s">
        <v>1206</v>
      </c>
      <c r="B59" s="13" t="s">
        <v>80</v>
      </c>
      <c r="C59" s="23">
        <v>2</v>
      </c>
    </row>
    <row r="60" spans="1:3" x14ac:dyDescent="0.25">
      <c r="A60" s="176"/>
      <c r="B60" s="13" t="s">
        <v>81</v>
      </c>
      <c r="C60" s="23">
        <v>0</v>
      </c>
    </row>
    <row r="61" spans="1:3" x14ac:dyDescent="0.25">
      <c r="A61" s="174" t="s">
        <v>635</v>
      </c>
      <c r="B61" s="13" t="s">
        <v>80</v>
      </c>
      <c r="C61" s="23">
        <v>1</v>
      </c>
    </row>
    <row r="62" spans="1:3" x14ac:dyDescent="0.25">
      <c r="A62" s="176"/>
      <c r="B62" s="13" t="s">
        <v>81</v>
      </c>
      <c r="C62" s="23">
        <v>1</v>
      </c>
    </row>
    <row r="63" spans="1:3" x14ac:dyDescent="0.25">
      <c r="A63" s="174" t="s">
        <v>1207</v>
      </c>
      <c r="B63" s="13" t="s">
        <v>80</v>
      </c>
      <c r="C63" s="23">
        <v>1</v>
      </c>
    </row>
    <row r="64" spans="1:3" x14ac:dyDescent="0.25">
      <c r="A64" s="176"/>
      <c r="B64" s="13" t="s">
        <v>81</v>
      </c>
      <c r="C64" s="23">
        <v>1</v>
      </c>
    </row>
    <row r="65" spans="1:3" x14ac:dyDescent="0.25">
      <c r="A65" s="197" t="s">
        <v>976</v>
      </c>
      <c r="B65" s="198"/>
      <c r="C65" s="32">
        <v>8</v>
      </c>
    </row>
  </sheetData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9</v>
      </c>
      <c r="D5" s="14">
        <v>2</v>
      </c>
      <c r="E5" s="14">
        <v>0</v>
      </c>
      <c r="F5" s="23">
        <v>0</v>
      </c>
    </row>
    <row r="6" spans="1:6" x14ac:dyDescent="0.25">
      <c r="A6" s="179"/>
      <c r="B6" s="49" t="s">
        <v>1223</v>
      </c>
      <c r="C6" s="14">
        <v>2</v>
      </c>
      <c r="D6" s="14">
        <v>3</v>
      </c>
      <c r="E6" s="14">
        <v>0</v>
      </c>
      <c r="F6" s="23">
        <v>0</v>
      </c>
    </row>
    <row r="7" spans="1:6" x14ac:dyDescent="0.25">
      <c r="A7" s="12" t="s">
        <v>1224</v>
      </c>
      <c r="B7" s="49" t="s">
        <v>1225</v>
      </c>
      <c r="C7" s="14">
        <v>1</v>
      </c>
      <c r="D7" s="14">
        <v>0</v>
      </c>
      <c r="E7" s="14">
        <v>0</v>
      </c>
      <c r="F7" s="23">
        <v>0</v>
      </c>
    </row>
    <row r="8" spans="1:6" ht="22.5" x14ac:dyDescent="0.25">
      <c r="A8" s="177" t="s">
        <v>1226</v>
      </c>
      <c r="B8" s="49" t="s">
        <v>1227</v>
      </c>
      <c r="C8" s="14">
        <v>5</v>
      </c>
      <c r="D8" s="14">
        <v>4</v>
      </c>
      <c r="E8" s="14">
        <v>2</v>
      </c>
      <c r="F8" s="23">
        <v>0</v>
      </c>
    </row>
    <row r="9" spans="1:6" x14ac:dyDescent="0.25">
      <c r="A9" s="178"/>
      <c r="B9" s="49" t="s">
        <v>1228</v>
      </c>
      <c r="C9" s="14">
        <v>2</v>
      </c>
      <c r="D9" s="14">
        <v>1</v>
      </c>
      <c r="E9" s="14">
        <v>0</v>
      </c>
      <c r="F9" s="23">
        <v>0</v>
      </c>
    </row>
    <row r="10" spans="1:6" ht="22.5" x14ac:dyDescent="0.25">
      <c r="A10" s="179"/>
      <c r="B10" s="49" t="s">
        <v>1229</v>
      </c>
      <c r="C10" s="14">
        <v>0</v>
      </c>
      <c r="D10" s="14">
        <v>1</v>
      </c>
      <c r="E10" s="14">
        <v>0</v>
      </c>
      <c r="F10" s="23">
        <v>0</v>
      </c>
    </row>
    <row r="11" spans="1:6" ht="22.5" x14ac:dyDescent="0.25">
      <c r="A11" s="177" t="s">
        <v>1230</v>
      </c>
      <c r="B11" s="49" t="s">
        <v>1231</v>
      </c>
      <c r="C11" s="18"/>
      <c r="D11" s="18"/>
      <c r="E11" s="18"/>
      <c r="F11" s="24"/>
    </row>
    <row r="12" spans="1:6" x14ac:dyDescent="0.25">
      <c r="A12" s="178"/>
      <c r="B12" s="49" t="s">
        <v>1232</v>
      </c>
      <c r="C12" s="18"/>
      <c r="D12" s="18"/>
      <c r="E12" s="18"/>
      <c r="F12" s="24"/>
    </row>
    <row r="13" spans="1:6" ht="22.5" x14ac:dyDescent="0.25">
      <c r="A13" s="179"/>
      <c r="B13" s="49" t="s">
        <v>1233</v>
      </c>
      <c r="C13" s="14">
        <v>0</v>
      </c>
      <c r="D13" s="14">
        <v>1</v>
      </c>
      <c r="E13" s="14">
        <v>0</v>
      </c>
      <c r="F13" s="23">
        <v>0</v>
      </c>
    </row>
    <row r="14" spans="1:6" ht="22.5" x14ac:dyDescent="0.25">
      <c r="A14" s="12" t="s">
        <v>1234</v>
      </c>
      <c r="B14" s="49" t="s">
        <v>1235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177" t="s">
        <v>1236</v>
      </c>
      <c r="B15" s="49" t="s">
        <v>1237</v>
      </c>
      <c r="C15" s="14">
        <v>106</v>
      </c>
      <c r="D15" s="14">
        <v>23</v>
      </c>
      <c r="E15" s="14">
        <v>11</v>
      </c>
      <c r="F15" s="23">
        <v>2</v>
      </c>
    </row>
    <row r="16" spans="1:6" x14ac:dyDescent="0.25">
      <c r="A16" s="178"/>
      <c r="B16" s="49" t="s">
        <v>1238</v>
      </c>
      <c r="C16" s="18"/>
      <c r="D16" s="18"/>
      <c r="E16" s="18"/>
      <c r="F16" s="24"/>
    </row>
    <row r="17" spans="1:6" ht="22.5" x14ac:dyDescent="0.25">
      <c r="A17" s="178"/>
      <c r="B17" s="49" t="s">
        <v>1239</v>
      </c>
      <c r="C17" s="18"/>
      <c r="D17" s="18"/>
      <c r="E17" s="18"/>
      <c r="F17" s="24"/>
    </row>
    <row r="18" spans="1:6" x14ac:dyDescent="0.25">
      <c r="A18" s="178"/>
      <c r="B18" s="49" t="s">
        <v>1240</v>
      </c>
      <c r="C18" s="14">
        <v>1</v>
      </c>
      <c r="D18" s="14">
        <v>0</v>
      </c>
      <c r="E18" s="14">
        <v>0</v>
      </c>
      <c r="F18" s="23">
        <v>0</v>
      </c>
    </row>
    <row r="19" spans="1:6" ht="22.5" x14ac:dyDescent="0.25">
      <c r="A19" s="179"/>
      <c r="B19" s="49" t="s">
        <v>1241</v>
      </c>
      <c r="C19" s="18"/>
      <c r="D19" s="18"/>
      <c r="E19" s="18"/>
      <c r="F19" s="24"/>
    </row>
    <row r="20" spans="1:6" x14ac:dyDescent="0.25">
      <c r="A20" s="12" t="s">
        <v>1242</v>
      </c>
      <c r="B20" s="49" t="s">
        <v>1243</v>
      </c>
      <c r="C20" s="14">
        <v>6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4"/>
    </row>
    <row r="22" spans="1:6" x14ac:dyDescent="0.25">
      <c r="A22" s="197" t="s">
        <v>976</v>
      </c>
      <c r="B22" s="198"/>
      <c r="C22" s="32">
        <v>132</v>
      </c>
      <c r="D22" s="32">
        <v>35</v>
      </c>
      <c r="E22" s="32">
        <v>13</v>
      </c>
      <c r="F22" s="32">
        <v>2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2</v>
      </c>
    </row>
    <row r="26" spans="1:6" x14ac:dyDescent="0.25">
      <c r="A26" s="22" t="s">
        <v>113</v>
      </c>
      <c r="B26" s="17"/>
      <c r="C26" s="24"/>
    </row>
    <row r="27" spans="1:6" x14ac:dyDescent="0.25">
      <c r="A27" s="22" t="s">
        <v>1079</v>
      </c>
      <c r="B27" s="17"/>
      <c r="C27" s="23">
        <v>2</v>
      </c>
    </row>
    <row r="28" spans="1:6" x14ac:dyDescent="0.25">
      <c r="A28" s="197" t="s">
        <v>976</v>
      </c>
      <c r="B28" s="198"/>
      <c r="C28" s="32">
        <v>4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4</v>
      </c>
    </row>
    <row r="33" spans="1:3" x14ac:dyDescent="0.25">
      <c r="A33" s="22" t="s">
        <v>1248</v>
      </c>
      <c r="B33" s="17"/>
      <c r="C33" s="23">
        <v>9</v>
      </c>
    </row>
    <row r="34" spans="1:3" x14ac:dyDescent="0.25">
      <c r="A34" s="22" t="s">
        <v>81</v>
      </c>
      <c r="B34" s="17"/>
      <c r="C34" s="23">
        <v>1</v>
      </c>
    </row>
    <row r="35" spans="1:3" x14ac:dyDescent="0.25">
      <c r="A35" s="197" t="s">
        <v>976</v>
      </c>
      <c r="B35" s="198"/>
      <c r="C35" s="32">
        <v>14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35</v>
      </c>
    </row>
    <row r="40" spans="1:3" x14ac:dyDescent="0.25">
      <c r="A40" s="22" t="s">
        <v>1251</v>
      </c>
      <c r="B40" s="17"/>
      <c r="C40" s="23">
        <v>12</v>
      </c>
    </row>
    <row r="41" spans="1:3" x14ac:dyDescent="0.25">
      <c r="A41" s="197" t="s">
        <v>976</v>
      </c>
      <c r="B41" s="198"/>
      <c r="C41" s="32">
        <v>47</v>
      </c>
    </row>
    <row r="42" spans="1:3" ht="15.95" customHeight="1" x14ac:dyDescent="0.25"/>
  </sheetData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310</v>
      </c>
      <c r="D5" s="18"/>
      <c r="E5" s="15">
        <v>0</v>
      </c>
    </row>
    <row r="6" spans="1:5" x14ac:dyDescent="0.25">
      <c r="A6" s="178"/>
      <c r="B6" s="13" t="s">
        <v>1256</v>
      </c>
      <c r="C6" s="14">
        <v>26</v>
      </c>
      <c r="D6" s="18"/>
      <c r="E6" s="15">
        <v>0</v>
      </c>
    </row>
    <row r="7" spans="1:5" x14ac:dyDescent="0.25">
      <c r="A7" s="179"/>
      <c r="B7" s="13" t="s">
        <v>1257</v>
      </c>
      <c r="C7" s="14">
        <v>80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47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52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48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32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3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3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4</v>
      </c>
      <c r="D8" s="18"/>
      <c r="E8" s="15">
        <v>0</v>
      </c>
    </row>
    <row r="9" spans="1:5" x14ac:dyDescent="0.25">
      <c r="A9" s="178"/>
      <c r="B9" s="13" t="s">
        <v>1286</v>
      </c>
      <c r="C9" s="14">
        <v>1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4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1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2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24</v>
      </c>
      <c r="D16" s="18"/>
      <c r="E16" s="15">
        <v>0</v>
      </c>
    </row>
  </sheetData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11</v>
      </c>
      <c r="D5" s="53">
        <v>0</v>
      </c>
      <c r="E5" s="53">
        <v>7</v>
      </c>
      <c r="F5" s="53">
        <v>0</v>
      </c>
      <c r="G5" s="53">
        <v>0</v>
      </c>
      <c r="H5" s="53">
        <v>16</v>
      </c>
      <c r="I5" s="53">
        <v>0</v>
      </c>
      <c r="J5" s="53">
        <v>0</v>
      </c>
      <c r="K5" s="53">
        <v>0</v>
      </c>
      <c r="L5" s="54">
        <v>2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5</v>
      </c>
      <c r="D10" s="53">
        <v>0</v>
      </c>
      <c r="E10" s="53">
        <v>4</v>
      </c>
      <c r="F10" s="53">
        <v>0</v>
      </c>
      <c r="G10" s="53">
        <v>0</v>
      </c>
      <c r="H10" s="53">
        <v>3</v>
      </c>
      <c r="I10" s="53">
        <v>0</v>
      </c>
      <c r="J10" s="53">
        <v>0</v>
      </c>
      <c r="K10" s="53">
        <v>0</v>
      </c>
      <c r="L10" s="54">
        <v>1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2</v>
      </c>
      <c r="D24" s="53">
        <v>0</v>
      </c>
      <c r="E24" s="53">
        <v>3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1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2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1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1</v>
      </c>
      <c r="D187" s="53">
        <v>0</v>
      </c>
      <c r="E187" s="53">
        <v>0</v>
      </c>
      <c r="F187" s="53">
        <v>0</v>
      </c>
      <c r="G187" s="53">
        <v>0</v>
      </c>
      <c r="H187" s="53">
        <v>5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1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10</v>
      </c>
      <c r="D262" s="53">
        <v>0</v>
      </c>
      <c r="E262" s="53">
        <v>0</v>
      </c>
      <c r="F262" s="53">
        <v>0</v>
      </c>
      <c r="G262" s="53">
        <v>0</v>
      </c>
      <c r="H262" s="53">
        <v>10</v>
      </c>
      <c r="I262" s="53">
        <v>0</v>
      </c>
      <c r="J262" s="53">
        <v>0</v>
      </c>
      <c r="K262" s="53">
        <v>0</v>
      </c>
      <c r="L262" s="54">
        <v>2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1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1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2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1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1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7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1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3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4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4833-97EB-4F52-93EB-404CFB232564}">
  <dimension ref="A1:CO66"/>
  <sheetViews>
    <sheetView showGridLines="0" showRowColHeaders="0" tabSelected="1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8552</v>
      </c>
      <c r="D7" s="121">
        <f>SUM(DatosGenerales!C15:C19)</f>
        <v>1990</v>
      </c>
      <c r="E7" s="120">
        <f>SUM(DatosGenerales!C12:C14)</f>
        <v>6543</v>
      </c>
      <c r="I7" s="122">
        <f>DatosGenerales!C31</f>
        <v>1298</v>
      </c>
      <c r="J7" s="121">
        <f>DatosGenerales!C32</f>
        <v>153</v>
      </c>
      <c r="K7" s="120">
        <f>SUM(DatosGenerales!C33:C34)</f>
        <v>244</v>
      </c>
      <c r="L7" s="121">
        <f>DatosGenerales!C36</f>
        <v>756</v>
      </c>
      <c r="M7" s="120">
        <f>DatosGenerales!C95</f>
        <v>491</v>
      </c>
      <c r="N7" s="123">
        <f>L7-M7</f>
        <v>265</v>
      </c>
      <c r="O7" s="123"/>
      <c r="Q7" s="122">
        <f>DatosGenerales!C36</f>
        <v>756</v>
      </c>
      <c r="R7" s="121">
        <f>DatosGenerales!C49</f>
        <v>1179</v>
      </c>
      <c r="S7" s="121">
        <f>DatosGenerales!C50</f>
        <v>54</v>
      </c>
      <c r="T7" s="121">
        <f>DatosGenerales!C62</f>
        <v>24</v>
      </c>
      <c r="U7" s="121">
        <f>DatosGenerales!C78</f>
        <v>2</v>
      </c>
      <c r="V7" s="124">
        <f>SUM(Q7:U7)</f>
        <v>2015</v>
      </c>
      <c r="Z7" s="122">
        <f>SUM(DatosGenerales!C106,DatosGenerales!C107,DatosGenerales!C109)</f>
        <v>738</v>
      </c>
      <c r="AA7" s="121">
        <f>SUM(DatosGenerales!C108,DatosGenerales!C110)</f>
        <v>226</v>
      </c>
      <c r="AB7" s="121">
        <f>DatosGenerales!C106</f>
        <v>520</v>
      </c>
      <c r="AC7" s="124">
        <f>DatosGenerales!C107</f>
        <v>188</v>
      </c>
      <c r="AH7" s="122">
        <f>SUM(DatosGenerales!C115,DatosGenerales!C116,DatosGenerales!C118)</f>
        <v>60</v>
      </c>
      <c r="AI7" s="121">
        <f>SUM(DatosGenerales!C117,DatosGenerales!C119)</f>
        <v>38</v>
      </c>
      <c r="AJ7" s="121">
        <f>DatosGenerales!C115</f>
        <v>39</v>
      </c>
      <c r="AK7" s="124">
        <f>DatosGenerales!C116</f>
        <v>16</v>
      </c>
      <c r="AP7" s="122">
        <f>SUM(DatosGenerales!C135:C136)</f>
        <v>84</v>
      </c>
      <c r="AQ7" s="121">
        <f>SUM(DatosGenerales!C137:C138)</f>
        <v>0</v>
      </c>
      <c r="AR7" s="124">
        <f>SUM(DatosGenerales!C139:C140)</f>
        <v>2</v>
      </c>
      <c r="AV7" s="122">
        <f>DatosGenerales!C145</f>
        <v>0</v>
      </c>
      <c r="AW7" s="121">
        <f>DatosGenerales!C146</f>
        <v>57</v>
      </c>
      <c r="AX7" s="121">
        <f>DatosGenerales!C147</f>
        <v>4</v>
      </c>
      <c r="AY7" s="121">
        <f>DatosGenerales!C148</f>
        <v>0</v>
      </c>
      <c r="AZ7" s="121">
        <f>DatosGenerales!C149</f>
        <v>23</v>
      </c>
      <c r="BA7" s="124">
        <f>DatosGenerales!C150</f>
        <v>0</v>
      </c>
      <c r="BE7" s="122">
        <f>DatosGenerales!C151</f>
        <v>42</v>
      </c>
      <c r="BF7" s="121">
        <f>DatosGenerales!C152</f>
        <v>46</v>
      </c>
      <c r="BG7" s="124">
        <f>DatosGenerales!C154</f>
        <v>13</v>
      </c>
      <c r="BK7" s="122">
        <f>SUM(DatosGenerales!C307:C321)</f>
        <v>1201</v>
      </c>
      <c r="BL7" s="121">
        <f>SUM(DatosGenerales!C304:C306)</f>
        <v>13</v>
      </c>
      <c r="BM7" s="121">
        <f>SUM(DatosGenerales!C322:C354)</f>
        <v>168</v>
      </c>
      <c r="BN7" s="121">
        <f>SUM(DatosGenerales!C299)</f>
        <v>22</v>
      </c>
      <c r="BO7" s="121">
        <f>SUM(DatosGenerales!C366:C374)</f>
        <v>20</v>
      </c>
      <c r="BP7" s="121">
        <f>SUM(DatosGenerales!C296:C298)</f>
        <v>0</v>
      </c>
      <c r="BQ7" s="121">
        <f>SUM(DatosGenerales!C355:C365)</f>
        <v>6</v>
      </c>
      <c r="BR7" s="121">
        <f>SUM(DatosGenerales!C300:C302)</f>
        <v>11</v>
      </c>
      <c r="BS7" s="124">
        <f>SUM(DatosGenerales!C293:C295)</f>
        <v>234</v>
      </c>
      <c r="BT7" s="124">
        <f>SUM(DatosGenerales!C303)</f>
        <v>5</v>
      </c>
      <c r="BU7" s="124">
        <f>SUM(DatosGenerales!C375:C387)</f>
        <v>99</v>
      </c>
      <c r="BV7" s="124">
        <f>SUM(DatosGenerales!C388:C409)</f>
        <v>1173</v>
      </c>
      <c r="BY7" s="122">
        <f>DatosGenerales!C246</f>
        <v>806</v>
      </c>
      <c r="BZ7" s="121">
        <f>DatosGenerales!C247</f>
        <v>223</v>
      </c>
      <c r="CA7" s="124">
        <f>DatosGenerales!C248</f>
        <v>343</v>
      </c>
      <c r="CF7" s="122">
        <f>DatosGenerales!C255</f>
        <v>190</v>
      </c>
      <c r="CG7" s="124">
        <f>DatosGenerales!C258</f>
        <v>90</v>
      </c>
      <c r="CM7" s="122">
        <f>DatosGenerales!C40</f>
        <v>2124</v>
      </c>
      <c r="CN7" s="124">
        <f>DatosGenerales!C41</f>
        <v>1423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350</v>
      </c>
      <c r="BL53" s="132">
        <f>SUM(DatosGenerales!C321,DatosGenerales!C310,DatosGenerales!C319)</f>
        <v>442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7</v>
      </c>
      <c r="BL66" s="132">
        <f>SUM(DatosGenerales!C309:C310)</f>
        <v>397</v>
      </c>
      <c r="BM66" s="132">
        <f>SUM(DatosGenerales!C318:C319)</f>
        <v>388</v>
      </c>
      <c r="BN66" s="132"/>
      <c r="BO66" s="119"/>
      <c r="BP66" s="119"/>
      <c r="BQ66" s="119"/>
      <c r="BR66" s="119"/>
      <c r="BS66" s="119"/>
    </row>
  </sheetData>
  <sheetProtection algorithmName="SHA-512" hashValue="CuVsMZzR7UNPXqhDvYhROBDZ9U2m048L+2/YtgLFtN5cDSIbuPTZYJaLkfpWBCEblH/HbJ+pdvZLXxTXzooQIg==" saltValue="TjBZWRJjdNC/B33Hle5xc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5AA4-D558-42ED-8DCA-1E0F89A5A1F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+4yniePOQV5raM7rczgxLbgC/5a/+Nj0A9W0Y+477yrKmUsYGmEVQY6wCBqHqRBNHZ5b9KomyDpcumcZk4MP8w==" saltValue="boGpcaAG/XWwuyuxBAeqz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B70C-DE40-4AA4-BACB-E5D0BC4B4424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48</v>
      </c>
    </row>
    <row r="8" spans="1:50" s="119" customFormat="1" ht="14.85" customHeight="1" x14ac:dyDescent="0.25">
      <c r="C8" s="206"/>
      <c r="D8" s="121">
        <f>DatosMenores!C56</f>
        <v>745</v>
      </c>
      <c r="E8" s="121">
        <f>DatosMenores!C57</f>
        <v>71</v>
      </c>
      <c r="F8" s="121">
        <f>DatosMenores!C58</f>
        <v>19</v>
      </c>
      <c r="G8" s="121">
        <f>DatosMenores!C59</f>
        <v>459</v>
      </c>
      <c r="H8" s="120">
        <f>DatosMenores!C60</f>
        <v>33</v>
      </c>
      <c r="I8" s="103"/>
      <c r="L8" s="120">
        <f>DatosMenores!C48</f>
        <v>16</v>
      </c>
      <c r="M8" s="121">
        <f>DatosMenores!C49</f>
        <v>45</v>
      </c>
      <c r="N8" s="121">
        <f>DatosMenores!C50</f>
        <v>38</v>
      </c>
      <c r="O8" s="121">
        <f>DatosMenores!C51</f>
        <v>2</v>
      </c>
      <c r="P8" s="120">
        <f>DatosMenores!C52</f>
        <v>0</v>
      </c>
      <c r="S8" s="120">
        <f>DatosMenores!C28</f>
        <v>95</v>
      </c>
      <c r="T8" s="121">
        <f>SUM(DatosMenores!C29:C32)</f>
        <v>14</v>
      </c>
      <c r="U8" s="121">
        <f>DatosMenores!C33</f>
        <v>2</v>
      </c>
      <c r="V8" s="121">
        <f>DatosMenores!C34</f>
        <v>34</v>
      </c>
      <c r="W8" s="121">
        <f>DatosMenores!C35</f>
        <v>3</v>
      </c>
      <c r="X8" s="121">
        <f>DatosMenores!C36</f>
        <v>0</v>
      </c>
      <c r="Y8" s="121">
        <f>DatosMenores!C38</f>
        <v>1</v>
      </c>
      <c r="Z8" s="121">
        <f>DatosMenores!C37</f>
        <v>7</v>
      </c>
      <c r="AA8" s="120">
        <f>DatosMenores!C39</f>
        <v>24</v>
      </c>
      <c r="AC8" s="105"/>
      <c r="AE8" s="122">
        <f>DatosMenores!C5</f>
        <v>0</v>
      </c>
      <c r="AF8" s="121">
        <f>DatosMenores!C6</f>
        <v>23</v>
      </c>
      <c r="AG8" s="121">
        <f>DatosMenores!C7</f>
        <v>3</v>
      </c>
      <c r="AH8" s="121">
        <f>DatosMenores!C8</f>
        <v>13</v>
      </c>
      <c r="AI8" s="121">
        <f>DatosMenores!C9</f>
        <v>25</v>
      </c>
      <c r="AJ8" s="120">
        <f>DatosMenores!C10</f>
        <v>11</v>
      </c>
      <c r="AK8" s="121">
        <f>DatosMenores!C11</f>
        <v>14</v>
      </c>
      <c r="AL8" s="121">
        <f>DatosMenores!C12</f>
        <v>8</v>
      </c>
      <c r="AM8" s="120">
        <f>DatosMenores!C13</f>
        <v>3</v>
      </c>
      <c r="AN8" s="105"/>
      <c r="AP8" s="122">
        <f>DatosMenores!C69</f>
        <v>48</v>
      </c>
      <c r="AQ8" s="122">
        <f>DatosMenores!C70</f>
        <v>47</v>
      </c>
      <c r="AR8" s="121">
        <f>DatosMenores!C71</f>
        <v>52</v>
      </c>
      <c r="AS8" s="121">
        <f>DatosMenores!C74</f>
        <v>1</v>
      </c>
      <c r="AT8" s="121">
        <f>DatosMenores!C75</f>
        <v>10</v>
      </c>
      <c r="AU8" s="120">
        <f>DatosMenores!C76</f>
        <v>0</v>
      </c>
      <c r="AW8" s="143" t="s">
        <v>1657</v>
      </c>
      <c r="AX8" s="144">
        <f>DatosMenores!C70</f>
        <v>47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52</v>
      </c>
    </row>
    <row r="10" spans="1:50" ht="29.85" customHeight="1" x14ac:dyDescent="0.25">
      <c r="C10" s="206"/>
      <c r="D10" s="120">
        <f>DatosMenores!C61</f>
        <v>168</v>
      </c>
      <c r="E10" s="121">
        <f>DatosMenores!C62</f>
        <v>35</v>
      </c>
      <c r="F10" s="124">
        <f>DatosMenores!C63</f>
        <v>2</v>
      </c>
      <c r="G10" s="124">
        <f>DatosMenores!C64</f>
        <v>72</v>
      </c>
      <c r="H10" s="124">
        <f>DatosMenores!C65</f>
        <v>73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5</v>
      </c>
      <c r="AH11" s="121">
        <f>DatosMenores!C17</f>
        <v>17</v>
      </c>
      <c r="AI11" s="121">
        <f>DatosMenores!C18</f>
        <v>0</v>
      </c>
      <c r="AJ11" s="121">
        <f>DatosMenores!C20</f>
        <v>2</v>
      </c>
      <c r="AK11" s="121">
        <f>DatosMenores!C21</f>
        <v>1</v>
      </c>
      <c r="AL11" s="120">
        <f>DatosMenores!C19</f>
        <v>23</v>
      </c>
      <c r="AP11" s="122">
        <f>DatosMenores!C78</f>
        <v>0</v>
      </c>
      <c r="AQ11" s="121">
        <f>DatosMenores!C77</f>
        <v>24</v>
      </c>
      <c r="AR11" s="121">
        <f>DatosMenores!C79</f>
        <v>0</v>
      </c>
      <c r="AS11" s="122">
        <f>DatosMenores!C72</f>
        <v>0</v>
      </c>
      <c r="AT11" s="120">
        <f>DatosMenores!C73</f>
        <v>5</v>
      </c>
      <c r="AW11" s="143" t="s">
        <v>1799</v>
      </c>
      <c r="AX11" s="144">
        <f>DatosMenores!C73</f>
        <v>5</v>
      </c>
    </row>
    <row r="12" spans="1:50" ht="12.75" customHeight="1" x14ac:dyDescent="0.25">
      <c r="AW12" s="143" t="s">
        <v>1659</v>
      </c>
      <c r="AX12" s="144">
        <f>DatosMenores!C74</f>
        <v>1</v>
      </c>
    </row>
    <row r="13" spans="1:50" ht="12.75" customHeight="1" x14ac:dyDescent="0.25">
      <c r="AW13" s="143" t="s">
        <v>1040</v>
      </c>
      <c r="AX13" s="144">
        <f>DatosMenores!C75</f>
        <v>10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24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EX13232uZDS71A0QPmJiDmTSRFhx3rsAyjeuyaqTh/5S+ojCz8mGku8KsQ9ou7xV7waEH2DV/1w4Gox6xDiFPw==" saltValue="lxkacaoNJrEnNhhvj/YOq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82E2-3850-4232-AE74-B94D335489A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14</v>
      </c>
      <c r="F4" s="157" t="s">
        <v>1807</v>
      </c>
      <c r="G4" s="159">
        <f>DatosViolenciaDoméstica!E67</f>
        <v>18</v>
      </c>
      <c r="H4" s="160"/>
    </row>
    <row r="5" spans="1:30" x14ac:dyDescent="0.2">
      <c r="C5" s="157" t="s">
        <v>12</v>
      </c>
      <c r="D5" s="158">
        <f>DatosViolenciaDoméstica!C6</f>
        <v>119</v>
      </c>
      <c r="F5" s="157" t="s">
        <v>1808</v>
      </c>
      <c r="G5" s="161">
        <f>DatosViolenciaDoméstica!F67</f>
        <v>21</v>
      </c>
      <c r="H5" s="160"/>
    </row>
    <row r="6" spans="1:30" x14ac:dyDescent="0.2">
      <c r="C6" s="157" t="s">
        <v>1809</v>
      </c>
      <c r="D6" s="158">
        <f>DatosViolenciaDoméstica!C7</f>
        <v>52</v>
      </c>
    </row>
    <row r="7" spans="1:30" x14ac:dyDescent="0.2">
      <c r="C7" s="157" t="s">
        <v>59</v>
      </c>
      <c r="D7" s="158">
        <f>DatosViolenciaDoméstica!C8</f>
        <v>2</v>
      </c>
    </row>
    <row r="8" spans="1:30" x14ac:dyDescent="0.2">
      <c r="C8" s="157" t="s">
        <v>1810</v>
      </c>
      <c r="D8" s="158">
        <f>DatosViolenciaDoméstica!C9</f>
        <v>2</v>
      </c>
    </row>
    <row r="9" spans="1:30" x14ac:dyDescent="0.2">
      <c r="C9" s="157" t="s">
        <v>1811</v>
      </c>
      <c r="D9" s="158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Vg86cNB6oSORYR6L9x+ZQOb4okSC0HeW+KYdG6+AMXXghOYcyUu3nDmmE9yfFajasv8+t97/ht+ay6XPC5f1xg==" saltValue="0qMoJQHyG0MJmK7XCnVZ8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089E-C9C1-423A-9EAE-0703CAACCE0F}">
  <dimension ref="A1:AF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415</v>
      </c>
      <c r="F4" s="157" t="s">
        <v>1807</v>
      </c>
      <c r="G4" s="159">
        <f>DatosViolenciaGénero!E82</f>
        <v>154</v>
      </c>
      <c r="H4" s="160"/>
    </row>
    <row r="5" spans="1:30" x14ac:dyDescent="0.2">
      <c r="C5" s="157" t="s">
        <v>39</v>
      </c>
      <c r="D5" s="158">
        <f>DatosViolenciaGénero!C5</f>
        <v>603</v>
      </c>
      <c r="F5" s="157" t="s">
        <v>1808</v>
      </c>
      <c r="G5" s="159">
        <f>DatosViolenciaGénero!F82</f>
        <v>187</v>
      </c>
      <c r="H5" s="160"/>
    </row>
    <row r="6" spans="1:30" x14ac:dyDescent="0.2">
      <c r="C6" s="157" t="s">
        <v>1809</v>
      </c>
      <c r="D6" s="167">
        <f>DatosViolenciaGénero!C8</f>
        <v>118</v>
      </c>
    </row>
    <row r="7" spans="1:30" x14ac:dyDescent="0.2">
      <c r="C7" s="157" t="s">
        <v>59</v>
      </c>
      <c r="D7" s="167">
        <f>DatosViolenciaGénero!C9</f>
        <v>5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184</v>
      </c>
    </row>
    <row r="11" spans="1:30" x14ac:dyDescent="0.2">
      <c r="C11" s="157" t="s">
        <v>1810</v>
      </c>
      <c r="D11" s="167">
        <f>DatosViolenciaGénero!C10</f>
        <v>5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n2n8nG960tVOXunWBdScZK+toDrp6siN9546BPYVAmmrUDu47OaN7XwBynY/kWRXwIb4pLqV2BvvTxK2cj1O5w==" saltValue="O1JpeoMVDHmftE5jAXKl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3543</v>
      </c>
      <c r="D7" s="14">
        <v>3483</v>
      </c>
      <c r="E7" s="15">
        <v>1.7226528854435801E-2</v>
      </c>
    </row>
    <row r="8" spans="1:5" x14ac:dyDescent="0.25">
      <c r="A8" s="178"/>
      <c r="B8" s="13" t="s">
        <v>19</v>
      </c>
      <c r="C8" s="14">
        <v>8552</v>
      </c>
      <c r="D8" s="14">
        <v>7957</v>
      </c>
      <c r="E8" s="15">
        <v>7.4776925977127096E-2</v>
      </c>
    </row>
    <row r="9" spans="1:5" x14ac:dyDescent="0.25">
      <c r="A9" s="178"/>
      <c r="B9" s="13" t="s">
        <v>20</v>
      </c>
      <c r="C9" s="14">
        <v>7230</v>
      </c>
      <c r="D9" s="14">
        <v>6755</v>
      </c>
      <c r="E9" s="15">
        <v>7.0318282753515898E-2</v>
      </c>
    </row>
    <row r="10" spans="1:5" x14ac:dyDescent="0.25">
      <c r="A10" s="178"/>
      <c r="B10" s="13" t="s">
        <v>21</v>
      </c>
      <c r="C10" s="14">
        <v>41</v>
      </c>
      <c r="D10" s="14">
        <v>55</v>
      </c>
      <c r="E10" s="15">
        <v>-0.25454545454545502</v>
      </c>
    </row>
    <row r="11" spans="1:5" x14ac:dyDescent="0.25">
      <c r="A11" s="179"/>
      <c r="B11" s="13" t="s">
        <v>22</v>
      </c>
      <c r="C11" s="14">
        <v>3603</v>
      </c>
      <c r="D11" s="14">
        <v>3543</v>
      </c>
      <c r="E11" s="15">
        <v>1.6934801016088099E-2</v>
      </c>
    </row>
    <row r="12" spans="1:5" x14ac:dyDescent="0.25">
      <c r="A12" s="177" t="s">
        <v>23</v>
      </c>
      <c r="B12" s="13" t="s">
        <v>24</v>
      </c>
      <c r="C12" s="14">
        <v>1923</v>
      </c>
      <c r="D12" s="14">
        <v>1625</v>
      </c>
      <c r="E12" s="15">
        <v>0.18338461538461501</v>
      </c>
    </row>
    <row r="13" spans="1:5" x14ac:dyDescent="0.25">
      <c r="A13" s="178"/>
      <c r="B13" s="13" t="s">
        <v>25</v>
      </c>
      <c r="C13" s="14">
        <v>324</v>
      </c>
      <c r="D13" s="14">
        <v>251</v>
      </c>
      <c r="E13" s="15">
        <v>0.29083665338645398</v>
      </c>
    </row>
    <row r="14" spans="1:5" x14ac:dyDescent="0.25">
      <c r="A14" s="179"/>
      <c r="B14" s="13" t="s">
        <v>26</v>
      </c>
      <c r="C14" s="14">
        <v>4296</v>
      </c>
      <c r="D14" s="14">
        <v>4243</v>
      </c>
      <c r="E14" s="15">
        <v>1.2491161913740299E-2</v>
      </c>
    </row>
    <row r="15" spans="1:5" x14ac:dyDescent="0.25">
      <c r="A15" s="177" t="s">
        <v>27</v>
      </c>
      <c r="B15" s="13" t="s">
        <v>28</v>
      </c>
      <c r="C15" s="14">
        <v>159</v>
      </c>
      <c r="D15" s="14">
        <v>363</v>
      </c>
      <c r="E15" s="15">
        <v>-0.56198347107437996</v>
      </c>
    </row>
    <row r="16" spans="1:5" x14ac:dyDescent="0.25">
      <c r="A16" s="178"/>
      <c r="B16" s="13" t="s">
        <v>29</v>
      </c>
      <c r="C16" s="14">
        <v>1715</v>
      </c>
      <c r="D16" s="14">
        <v>1391</v>
      </c>
      <c r="E16" s="15">
        <v>0.23292595255212101</v>
      </c>
    </row>
    <row r="17" spans="1:5" x14ac:dyDescent="0.25">
      <c r="A17" s="178"/>
      <c r="B17" s="13" t="s">
        <v>30</v>
      </c>
      <c r="C17" s="14">
        <v>29</v>
      </c>
      <c r="D17" s="14">
        <v>25</v>
      </c>
      <c r="E17" s="15">
        <v>0.16</v>
      </c>
    </row>
    <row r="18" spans="1:5" x14ac:dyDescent="0.25">
      <c r="A18" s="178"/>
      <c r="B18" s="13" t="s">
        <v>31</v>
      </c>
      <c r="C18" s="14">
        <v>4</v>
      </c>
      <c r="D18" s="14">
        <v>2</v>
      </c>
      <c r="E18" s="15">
        <v>1</v>
      </c>
    </row>
    <row r="19" spans="1:5" x14ac:dyDescent="0.25">
      <c r="A19" s="179"/>
      <c r="B19" s="13" t="s">
        <v>32</v>
      </c>
      <c r="C19" s="14">
        <v>83</v>
      </c>
      <c r="D19" s="14">
        <v>52</v>
      </c>
      <c r="E19" s="15">
        <v>0.59615384615384603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175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84</v>
      </c>
      <c r="E24" s="15">
        <v>0</v>
      </c>
    </row>
    <row r="25" spans="1:5" x14ac:dyDescent="0.25">
      <c r="A25" s="12" t="s">
        <v>36</v>
      </c>
      <c r="B25" s="17"/>
      <c r="C25" s="14">
        <v>934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922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52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1298</v>
      </c>
      <c r="D31" s="14">
        <v>905</v>
      </c>
      <c r="E31" s="15">
        <v>0.43425414364640902</v>
      </c>
    </row>
    <row r="32" spans="1:5" x14ac:dyDescent="0.25">
      <c r="A32" s="177" t="s">
        <v>41</v>
      </c>
      <c r="B32" s="13" t="s">
        <v>42</v>
      </c>
      <c r="C32" s="14">
        <v>153</v>
      </c>
      <c r="D32" s="14">
        <v>92</v>
      </c>
      <c r="E32" s="15">
        <v>0.66304347826086896</v>
      </c>
    </row>
    <row r="33" spans="1:5" x14ac:dyDescent="0.25">
      <c r="A33" s="178"/>
      <c r="B33" s="13" t="s">
        <v>43</v>
      </c>
      <c r="C33" s="14">
        <v>190</v>
      </c>
      <c r="D33" s="14">
        <v>108</v>
      </c>
      <c r="E33" s="15">
        <v>0.75925925925925897</v>
      </c>
    </row>
    <row r="34" spans="1:5" x14ac:dyDescent="0.25">
      <c r="A34" s="178"/>
      <c r="B34" s="13" t="s">
        <v>44</v>
      </c>
      <c r="C34" s="14">
        <v>54</v>
      </c>
      <c r="D34" s="14">
        <v>42</v>
      </c>
      <c r="E34" s="15">
        <v>0.28571428571428598</v>
      </c>
    </row>
    <row r="35" spans="1:5" x14ac:dyDescent="0.25">
      <c r="A35" s="178"/>
      <c r="B35" s="13" t="s">
        <v>45</v>
      </c>
      <c r="C35" s="14">
        <v>145</v>
      </c>
      <c r="D35" s="14">
        <v>96</v>
      </c>
      <c r="E35" s="15">
        <v>0.51041666666666696</v>
      </c>
    </row>
    <row r="36" spans="1:5" x14ac:dyDescent="0.25">
      <c r="A36" s="179"/>
      <c r="B36" s="13" t="s">
        <v>46</v>
      </c>
      <c r="C36" s="14">
        <v>756</v>
      </c>
      <c r="D36" s="14">
        <v>567</v>
      </c>
      <c r="E36" s="15">
        <v>0.33333333333333298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2124</v>
      </c>
      <c r="D40" s="14">
        <v>2231</v>
      </c>
      <c r="E40" s="15">
        <v>-4.7960555804571897E-2</v>
      </c>
    </row>
    <row r="41" spans="1:5" x14ac:dyDescent="0.25">
      <c r="A41" s="12" t="s">
        <v>49</v>
      </c>
      <c r="B41" s="17"/>
      <c r="C41" s="14">
        <v>1423</v>
      </c>
      <c r="D41" s="14">
        <v>1041</v>
      </c>
      <c r="E41" s="15">
        <v>0.36695485110470699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1043</v>
      </c>
      <c r="D45" s="14">
        <v>1168</v>
      </c>
      <c r="E45" s="15">
        <v>-0.10702054794520501</v>
      </c>
    </row>
    <row r="46" spans="1:5" x14ac:dyDescent="0.25">
      <c r="A46" s="178"/>
      <c r="B46" s="13" t="s">
        <v>52</v>
      </c>
      <c r="C46" s="14">
        <v>41</v>
      </c>
      <c r="D46" s="14">
        <v>16</v>
      </c>
      <c r="E46" s="15">
        <v>1.5625</v>
      </c>
    </row>
    <row r="47" spans="1:5" x14ac:dyDescent="0.25">
      <c r="A47" s="178"/>
      <c r="B47" s="13" t="s">
        <v>53</v>
      </c>
      <c r="C47" s="14">
        <v>1715</v>
      </c>
      <c r="D47" s="14">
        <v>1391</v>
      </c>
      <c r="E47" s="15">
        <v>0.23292595255212101</v>
      </c>
    </row>
    <row r="48" spans="1:5" x14ac:dyDescent="0.25">
      <c r="A48" s="179"/>
      <c r="B48" s="13" t="s">
        <v>22</v>
      </c>
      <c r="C48" s="14">
        <v>977</v>
      </c>
      <c r="D48" s="14">
        <v>1043</v>
      </c>
      <c r="E48" s="15">
        <v>-6.3279002876318297E-2</v>
      </c>
    </row>
    <row r="49" spans="1:5" x14ac:dyDescent="0.25">
      <c r="A49" s="177" t="s">
        <v>54</v>
      </c>
      <c r="B49" s="13" t="s">
        <v>55</v>
      </c>
      <c r="C49" s="14">
        <v>1179</v>
      </c>
      <c r="D49" s="14">
        <v>1092</v>
      </c>
      <c r="E49" s="15">
        <v>7.9670329670329706E-2</v>
      </c>
    </row>
    <row r="50" spans="1:5" x14ac:dyDescent="0.25">
      <c r="A50" s="178"/>
      <c r="B50" s="13" t="s">
        <v>56</v>
      </c>
      <c r="C50" s="14">
        <v>54</v>
      </c>
      <c r="D50" s="14">
        <v>49</v>
      </c>
      <c r="E50" s="15">
        <v>0.102040816326531</v>
      </c>
    </row>
    <row r="51" spans="1:5" x14ac:dyDescent="0.25">
      <c r="A51" s="178"/>
      <c r="B51" s="13" t="s">
        <v>57</v>
      </c>
      <c r="C51" s="14">
        <v>336</v>
      </c>
      <c r="D51" s="14">
        <v>193</v>
      </c>
      <c r="E51" s="15">
        <v>0.74093264248704704</v>
      </c>
    </row>
    <row r="52" spans="1:5" x14ac:dyDescent="0.25">
      <c r="A52" s="179"/>
      <c r="B52" s="13" t="s">
        <v>58</v>
      </c>
      <c r="C52" s="14">
        <v>253</v>
      </c>
      <c r="D52" s="14">
        <v>198</v>
      </c>
      <c r="E52" s="15">
        <v>0.27777777777777801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29</v>
      </c>
      <c r="D56" s="14">
        <v>25</v>
      </c>
      <c r="E56" s="15">
        <v>0.16</v>
      </c>
    </row>
    <row r="57" spans="1:5" x14ac:dyDescent="0.25">
      <c r="A57" s="178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20</v>
      </c>
      <c r="D58" s="14">
        <v>21</v>
      </c>
      <c r="E58" s="15">
        <v>-4.7619047619047603E-2</v>
      </c>
    </row>
    <row r="59" spans="1:5" x14ac:dyDescent="0.25">
      <c r="A59" s="178"/>
      <c r="B59" s="13" t="s">
        <v>22</v>
      </c>
      <c r="C59" s="14">
        <v>18</v>
      </c>
      <c r="D59" s="14">
        <v>20</v>
      </c>
      <c r="E59" s="15">
        <v>-0.1</v>
      </c>
    </row>
    <row r="60" spans="1:5" x14ac:dyDescent="0.25">
      <c r="A60" s="178"/>
      <c r="B60" s="13" t="s">
        <v>61</v>
      </c>
      <c r="C60" s="14">
        <v>31</v>
      </c>
      <c r="D60" s="14">
        <v>26</v>
      </c>
      <c r="E60" s="15">
        <v>0.19230769230769201</v>
      </c>
    </row>
    <row r="61" spans="1:5" x14ac:dyDescent="0.25">
      <c r="A61" s="179"/>
      <c r="B61" s="13" t="s">
        <v>62</v>
      </c>
      <c r="C61" s="14">
        <v>0</v>
      </c>
      <c r="D61" s="14">
        <v>2</v>
      </c>
      <c r="E61" s="15">
        <v>-1</v>
      </c>
    </row>
    <row r="62" spans="1:5" x14ac:dyDescent="0.25">
      <c r="A62" s="177" t="s">
        <v>63</v>
      </c>
      <c r="B62" s="13" t="s">
        <v>64</v>
      </c>
      <c r="C62" s="14">
        <v>24</v>
      </c>
      <c r="D62" s="14">
        <v>22</v>
      </c>
      <c r="E62" s="15">
        <v>9.0909090909090898E-2</v>
      </c>
    </row>
    <row r="63" spans="1:5" x14ac:dyDescent="0.25">
      <c r="A63" s="178"/>
      <c r="B63" s="13" t="s">
        <v>57</v>
      </c>
      <c r="C63" s="14">
        <v>5</v>
      </c>
      <c r="D63" s="14">
        <v>2</v>
      </c>
      <c r="E63" s="15">
        <v>1.5</v>
      </c>
    </row>
    <row r="64" spans="1:5" x14ac:dyDescent="0.25">
      <c r="A64" s="179"/>
      <c r="B64" s="13" t="s">
        <v>65</v>
      </c>
      <c r="C64" s="14">
        <v>5</v>
      </c>
      <c r="D64" s="14">
        <v>4</v>
      </c>
      <c r="E64" s="15">
        <v>0.25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1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12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16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4</v>
      </c>
      <c r="D76" s="14">
        <v>2</v>
      </c>
      <c r="E76" s="15">
        <v>1</v>
      </c>
    </row>
    <row r="77" spans="1:5" x14ac:dyDescent="0.25">
      <c r="A77" s="181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81"/>
      <c r="B78" s="13" t="s">
        <v>64</v>
      </c>
      <c r="C78" s="14">
        <v>2</v>
      </c>
      <c r="D78" s="14">
        <v>3</v>
      </c>
      <c r="E78" s="15">
        <v>-0.33333333333333298</v>
      </c>
    </row>
    <row r="79" spans="1:5" x14ac:dyDescent="0.25">
      <c r="A79" s="181"/>
      <c r="B79" s="13" t="s">
        <v>68</v>
      </c>
      <c r="C79" s="14">
        <v>1</v>
      </c>
      <c r="D79" s="14">
        <v>3</v>
      </c>
      <c r="E79" s="15">
        <v>-0.66666666666666696</v>
      </c>
    </row>
    <row r="80" spans="1:5" x14ac:dyDescent="0.25">
      <c r="A80" s="182"/>
      <c r="B80" s="13" t="s">
        <v>69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1423</v>
      </c>
      <c r="D84" s="14">
        <v>1041</v>
      </c>
      <c r="E84" s="15">
        <v>0.36695485110470699</v>
      </c>
    </row>
    <row r="85" spans="1:5" x14ac:dyDescent="0.25">
      <c r="A85" s="179"/>
      <c r="B85" s="13" t="s">
        <v>73</v>
      </c>
      <c r="C85" s="14">
        <v>688</v>
      </c>
      <c r="D85" s="14">
        <v>659</v>
      </c>
      <c r="E85" s="15">
        <v>4.4006069802731397E-2</v>
      </c>
    </row>
    <row r="86" spans="1:5" x14ac:dyDescent="0.25">
      <c r="A86" s="177" t="s">
        <v>74</v>
      </c>
      <c r="B86" s="13" t="s">
        <v>72</v>
      </c>
      <c r="C86" s="14">
        <v>978</v>
      </c>
      <c r="D86" s="14">
        <v>830</v>
      </c>
      <c r="E86" s="15">
        <v>0.17831325301204801</v>
      </c>
    </row>
    <row r="87" spans="1:5" x14ac:dyDescent="0.25">
      <c r="A87" s="179"/>
      <c r="B87" s="13" t="s">
        <v>73</v>
      </c>
      <c r="C87" s="14">
        <v>453</v>
      </c>
      <c r="D87" s="14">
        <v>806</v>
      </c>
      <c r="E87" s="15">
        <v>-0.43796526054590601</v>
      </c>
    </row>
    <row r="88" spans="1:5" x14ac:dyDescent="0.25">
      <c r="A88" s="177" t="s">
        <v>75</v>
      </c>
      <c r="B88" s="13" t="s">
        <v>72</v>
      </c>
      <c r="C88" s="14">
        <v>99</v>
      </c>
      <c r="D88" s="14">
        <v>69</v>
      </c>
      <c r="E88" s="15">
        <v>0.434782608695652</v>
      </c>
    </row>
    <row r="89" spans="1:5" x14ac:dyDescent="0.25">
      <c r="A89" s="179"/>
      <c r="B89" s="13" t="s">
        <v>73</v>
      </c>
      <c r="C89" s="14">
        <v>72</v>
      </c>
      <c r="D89" s="14">
        <v>73</v>
      </c>
      <c r="E89" s="15">
        <v>-1.3698630136986301E-2</v>
      </c>
    </row>
    <row r="90" spans="1:5" x14ac:dyDescent="0.25">
      <c r="A90" s="177" t="s">
        <v>76</v>
      </c>
      <c r="B90" s="13" t="s">
        <v>72</v>
      </c>
      <c r="C90" s="18"/>
      <c r="D90" s="14">
        <v>0</v>
      </c>
      <c r="E90" s="15">
        <v>0</v>
      </c>
    </row>
    <row r="91" spans="1:5" x14ac:dyDescent="0.25">
      <c r="A91" s="179"/>
      <c r="B91" s="13" t="s">
        <v>73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491</v>
      </c>
      <c r="D95" s="14">
        <v>325</v>
      </c>
      <c r="E95" s="15">
        <v>0.51076923076923098</v>
      </c>
    </row>
    <row r="96" spans="1:5" x14ac:dyDescent="0.25">
      <c r="A96" s="12" t="s">
        <v>78</v>
      </c>
      <c r="B96" s="17"/>
      <c r="C96" s="14">
        <v>2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664</v>
      </c>
      <c r="D100" s="14">
        <v>627</v>
      </c>
      <c r="E100" s="15">
        <v>5.9011164274322202E-2</v>
      </c>
    </row>
    <row r="101" spans="1:5" x14ac:dyDescent="0.25">
      <c r="A101" s="12" t="s">
        <v>81</v>
      </c>
      <c r="B101" s="17"/>
      <c r="C101" s="14">
        <v>522</v>
      </c>
      <c r="D101" s="14">
        <v>407</v>
      </c>
      <c r="E101" s="15">
        <v>0.282555282555283</v>
      </c>
    </row>
    <row r="102" spans="1:5" x14ac:dyDescent="0.25">
      <c r="A102" s="12" t="s">
        <v>78</v>
      </c>
      <c r="B102" s="17"/>
      <c r="C102" s="14">
        <v>4</v>
      </c>
      <c r="D102" s="14">
        <v>9</v>
      </c>
      <c r="E102" s="15">
        <v>-0.55555555555555503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520</v>
      </c>
      <c r="D106" s="14">
        <v>408</v>
      </c>
      <c r="E106" s="15">
        <v>0.27450980392156898</v>
      </c>
    </row>
    <row r="107" spans="1:5" x14ac:dyDescent="0.25">
      <c r="A107" s="178"/>
      <c r="B107" s="13" t="s">
        <v>84</v>
      </c>
      <c r="C107" s="14">
        <v>188</v>
      </c>
      <c r="D107" s="14">
        <v>173</v>
      </c>
      <c r="E107" s="15">
        <v>8.6705202312138699E-2</v>
      </c>
    </row>
    <row r="108" spans="1:5" x14ac:dyDescent="0.25">
      <c r="A108" s="179"/>
      <c r="B108" s="13" t="s">
        <v>85</v>
      </c>
      <c r="C108" s="14">
        <v>25</v>
      </c>
      <c r="D108" s="14">
        <v>23</v>
      </c>
      <c r="E108" s="15">
        <v>8.6956521739130405E-2</v>
      </c>
    </row>
    <row r="109" spans="1:5" x14ac:dyDescent="0.25">
      <c r="A109" s="177" t="s">
        <v>81</v>
      </c>
      <c r="B109" s="13" t="s">
        <v>86</v>
      </c>
      <c r="C109" s="14">
        <v>30</v>
      </c>
      <c r="D109" s="14">
        <v>19</v>
      </c>
      <c r="E109" s="15">
        <v>0.57894736842105299</v>
      </c>
    </row>
    <row r="110" spans="1:5" x14ac:dyDescent="0.25">
      <c r="A110" s="179"/>
      <c r="B110" s="13" t="s">
        <v>85</v>
      </c>
      <c r="C110" s="14">
        <v>201</v>
      </c>
      <c r="D110" s="14">
        <v>202</v>
      </c>
      <c r="E110" s="15">
        <v>-4.9504950495049497E-3</v>
      </c>
    </row>
    <row r="111" spans="1:5" x14ac:dyDescent="0.25">
      <c r="A111" s="12" t="s">
        <v>78</v>
      </c>
      <c r="B111" s="17"/>
      <c r="C111" s="14">
        <v>9</v>
      </c>
      <c r="D111" s="14">
        <v>5</v>
      </c>
      <c r="E111" s="15">
        <v>0.8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39</v>
      </c>
      <c r="D115" s="14">
        <v>29</v>
      </c>
      <c r="E115" s="15">
        <v>0.34482758620689602</v>
      </c>
    </row>
    <row r="116" spans="1:5" x14ac:dyDescent="0.25">
      <c r="A116" s="178"/>
      <c r="B116" s="13" t="s">
        <v>84</v>
      </c>
      <c r="C116" s="14">
        <v>16</v>
      </c>
      <c r="D116" s="14">
        <v>5</v>
      </c>
      <c r="E116" s="15">
        <v>2.2000000000000002</v>
      </c>
    </row>
    <row r="117" spans="1:5" x14ac:dyDescent="0.25">
      <c r="A117" s="179"/>
      <c r="B117" s="13" t="s">
        <v>85</v>
      </c>
      <c r="C117" s="14">
        <v>20</v>
      </c>
      <c r="D117" s="14">
        <v>16</v>
      </c>
      <c r="E117" s="15">
        <v>0.25</v>
      </c>
    </row>
    <row r="118" spans="1:5" x14ac:dyDescent="0.25">
      <c r="A118" s="177" t="s">
        <v>81</v>
      </c>
      <c r="B118" s="13" t="s">
        <v>86</v>
      </c>
      <c r="C118" s="14">
        <v>5</v>
      </c>
      <c r="D118" s="14">
        <v>3</v>
      </c>
      <c r="E118" s="15">
        <v>0.66666666666666696</v>
      </c>
    </row>
    <row r="119" spans="1:5" x14ac:dyDescent="0.25">
      <c r="A119" s="179"/>
      <c r="B119" s="13" t="s">
        <v>85</v>
      </c>
      <c r="C119" s="14">
        <v>18</v>
      </c>
      <c r="D119" s="14">
        <v>7</v>
      </c>
      <c r="E119" s="15">
        <v>1.5714285714285701</v>
      </c>
    </row>
    <row r="120" spans="1:5" x14ac:dyDescent="0.25">
      <c r="A120" s="12" t="s">
        <v>78</v>
      </c>
      <c r="B120" s="17"/>
      <c r="C120" s="14">
        <v>1</v>
      </c>
      <c r="D120" s="14">
        <v>1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560</v>
      </c>
      <c r="D126" s="14">
        <v>405</v>
      </c>
      <c r="E126" s="15">
        <v>0.38271604938271597</v>
      </c>
    </row>
    <row r="127" spans="1:5" x14ac:dyDescent="0.25">
      <c r="A127" s="179"/>
      <c r="B127" s="13" t="s">
        <v>91</v>
      </c>
      <c r="C127" s="14">
        <v>839</v>
      </c>
      <c r="D127" s="14">
        <v>549</v>
      </c>
      <c r="E127" s="15">
        <v>0.52823315118397096</v>
      </c>
    </row>
    <row r="128" spans="1:5" x14ac:dyDescent="0.25">
      <c r="A128" s="177" t="s">
        <v>93</v>
      </c>
      <c r="B128" s="13" t="s">
        <v>90</v>
      </c>
      <c r="C128" s="14">
        <v>1710</v>
      </c>
      <c r="D128" s="14">
        <v>1202</v>
      </c>
      <c r="E128" s="15">
        <v>0.42262895174708798</v>
      </c>
    </row>
    <row r="129" spans="1:5" x14ac:dyDescent="0.25">
      <c r="A129" s="179"/>
      <c r="B129" s="13" t="s">
        <v>91</v>
      </c>
      <c r="C129" s="14">
        <v>3127</v>
      </c>
      <c r="D129" s="14">
        <v>2255</v>
      </c>
      <c r="E129" s="15">
        <v>0.38669623059866998</v>
      </c>
    </row>
    <row r="130" spans="1:5" x14ac:dyDescent="0.25">
      <c r="A130" s="177" t="s">
        <v>94</v>
      </c>
      <c r="B130" s="13" t="s">
        <v>90</v>
      </c>
      <c r="C130" s="14">
        <v>560</v>
      </c>
      <c r="D130" s="14">
        <v>405</v>
      </c>
      <c r="E130" s="15">
        <v>0.38271604938271597</v>
      </c>
    </row>
    <row r="131" spans="1:5" x14ac:dyDescent="0.25">
      <c r="A131" s="179"/>
      <c r="B131" s="13" t="s">
        <v>91</v>
      </c>
      <c r="C131" s="14">
        <v>839</v>
      </c>
      <c r="D131" s="14">
        <v>549</v>
      </c>
      <c r="E131" s="15">
        <v>0.52823315118397096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83</v>
      </c>
      <c r="D135" s="14">
        <v>106</v>
      </c>
      <c r="E135" s="15">
        <v>-0.21698113207547201</v>
      </c>
    </row>
    <row r="136" spans="1:5" x14ac:dyDescent="0.25">
      <c r="A136" s="179"/>
      <c r="B136" s="13" t="s">
        <v>98</v>
      </c>
      <c r="C136" s="14">
        <v>1</v>
      </c>
      <c r="D136" s="14">
        <v>0</v>
      </c>
      <c r="E136" s="15">
        <v>0</v>
      </c>
    </row>
    <row r="137" spans="1:5" x14ac:dyDescent="0.25">
      <c r="A137" s="177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2</v>
      </c>
      <c r="D139" s="14">
        <v>1</v>
      </c>
      <c r="E139" s="15">
        <v>1</v>
      </c>
    </row>
    <row r="140" spans="1:5" x14ac:dyDescent="0.25">
      <c r="A140" s="179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84</v>
      </c>
      <c r="D144" s="14">
        <v>72</v>
      </c>
      <c r="E144" s="15">
        <v>0.16666666666666699</v>
      </c>
    </row>
    <row r="145" spans="1:5" x14ac:dyDescent="0.25">
      <c r="A145" s="177" t="s">
        <v>104</v>
      </c>
      <c r="B145" s="13" t="s">
        <v>105</v>
      </c>
      <c r="C145" s="14">
        <v>0</v>
      </c>
      <c r="D145" s="14">
        <v>4</v>
      </c>
      <c r="E145" s="15">
        <v>-1</v>
      </c>
    </row>
    <row r="146" spans="1:5" x14ac:dyDescent="0.25">
      <c r="A146" s="178"/>
      <c r="B146" s="13" t="s">
        <v>106</v>
      </c>
      <c r="C146" s="14">
        <v>57</v>
      </c>
      <c r="D146" s="14">
        <v>39</v>
      </c>
      <c r="E146" s="15">
        <v>0.46153846153846101</v>
      </c>
    </row>
    <row r="147" spans="1:5" x14ac:dyDescent="0.25">
      <c r="A147" s="178"/>
      <c r="B147" s="13" t="s">
        <v>107</v>
      </c>
      <c r="C147" s="14">
        <v>4</v>
      </c>
      <c r="D147" s="14">
        <v>2</v>
      </c>
      <c r="E147" s="15">
        <v>1</v>
      </c>
    </row>
    <row r="148" spans="1:5" x14ac:dyDescent="0.25">
      <c r="A148" s="178"/>
      <c r="B148" s="13" t="s">
        <v>108</v>
      </c>
      <c r="C148" s="14">
        <v>0</v>
      </c>
      <c r="D148" s="14">
        <v>4</v>
      </c>
      <c r="E148" s="15">
        <v>-1</v>
      </c>
    </row>
    <row r="149" spans="1:5" x14ac:dyDescent="0.25">
      <c r="A149" s="178"/>
      <c r="B149" s="13" t="s">
        <v>109</v>
      </c>
      <c r="C149" s="14">
        <v>23</v>
      </c>
      <c r="D149" s="14">
        <v>22</v>
      </c>
      <c r="E149" s="15">
        <v>4.5454545454545497E-2</v>
      </c>
    </row>
    <row r="150" spans="1:5" x14ac:dyDescent="0.25">
      <c r="A150" s="179"/>
      <c r="B150" s="13" t="s">
        <v>110</v>
      </c>
      <c r="C150" s="14">
        <v>0</v>
      </c>
      <c r="D150" s="14">
        <v>1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42</v>
      </c>
      <c r="D151" s="14">
        <v>35</v>
      </c>
      <c r="E151" s="15">
        <v>0.2</v>
      </c>
    </row>
    <row r="152" spans="1:5" x14ac:dyDescent="0.25">
      <c r="A152" s="179"/>
      <c r="B152" s="13" t="s">
        <v>113</v>
      </c>
      <c r="C152" s="14">
        <v>46</v>
      </c>
      <c r="D152" s="14">
        <v>29</v>
      </c>
      <c r="E152" s="15">
        <v>0.58620689655172398</v>
      </c>
    </row>
    <row r="153" spans="1:5" x14ac:dyDescent="0.25">
      <c r="A153" s="177" t="s">
        <v>114</v>
      </c>
      <c r="B153" s="13" t="s">
        <v>18</v>
      </c>
      <c r="C153" s="14">
        <v>17</v>
      </c>
      <c r="D153" s="14">
        <v>9</v>
      </c>
      <c r="E153" s="15">
        <v>0.88888888888888895</v>
      </c>
    </row>
    <row r="154" spans="1:5" x14ac:dyDescent="0.25">
      <c r="A154" s="179"/>
      <c r="B154" s="13" t="s">
        <v>22</v>
      </c>
      <c r="C154" s="14">
        <v>13</v>
      </c>
      <c r="D154" s="14">
        <v>17</v>
      </c>
      <c r="E154" s="15">
        <v>-0.23529411764705899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8"/>
      <c r="D159" s="18"/>
      <c r="E159" s="15">
        <v>0</v>
      </c>
    </row>
    <row r="160" spans="1:5" x14ac:dyDescent="0.25">
      <c r="A160" s="178"/>
      <c r="B160" s="13" t="s">
        <v>119</v>
      </c>
      <c r="C160" s="18"/>
      <c r="D160" s="18"/>
      <c r="E160" s="15">
        <v>0</v>
      </c>
    </row>
    <row r="161" spans="1:5" x14ac:dyDescent="0.25">
      <c r="A161" s="178"/>
      <c r="B161" s="13" t="s">
        <v>120</v>
      </c>
      <c r="C161" s="18"/>
      <c r="D161" s="18"/>
      <c r="E161" s="15">
        <v>0</v>
      </c>
    </row>
    <row r="162" spans="1:5" x14ac:dyDescent="0.25">
      <c r="A162" s="178"/>
      <c r="B162" s="13" t="s">
        <v>121</v>
      </c>
      <c r="C162" s="18"/>
      <c r="D162" s="18"/>
      <c r="E162" s="15">
        <v>0</v>
      </c>
    </row>
    <row r="163" spans="1:5" x14ac:dyDescent="0.25">
      <c r="A163" s="178"/>
      <c r="B163" s="13" t="s">
        <v>122</v>
      </c>
      <c r="C163" s="18"/>
      <c r="D163" s="18"/>
      <c r="E163" s="15">
        <v>0</v>
      </c>
    </row>
    <row r="164" spans="1:5" x14ac:dyDescent="0.25">
      <c r="A164" s="178"/>
      <c r="B164" s="13" t="s">
        <v>123</v>
      </c>
      <c r="C164" s="18"/>
      <c r="D164" s="18"/>
      <c r="E164" s="15">
        <v>0</v>
      </c>
    </row>
    <row r="165" spans="1:5" x14ac:dyDescent="0.25">
      <c r="A165" s="178"/>
      <c r="B165" s="13" t="s">
        <v>124</v>
      </c>
      <c r="C165" s="18"/>
      <c r="D165" s="18"/>
      <c r="E165" s="15">
        <v>0</v>
      </c>
    </row>
    <row r="166" spans="1:5" x14ac:dyDescent="0.25">
      <c r="A166" s="178"/>
      <c r="B166" s="13" t="s">
        <v>125</v>
      </c>
      <c r="C166" s="18"/>
      <c r="D166" s="18"/>
      <c r="E166" s="15">
        <v>0</v>
      </c>
    </row>
    <row r="167" spans="1:5" x14ac:dyDescent="0.25">
      <c r="A167" s="178"/>
      <c r="B167" s="13" t="s">
        <v>126</v>
      </c>
      <c r="C167" s="18"/>
      <c r="D167" s="18"/>
      <c r="E167" s="15">
        <v>0</v>
      </c>
    </row>
    <row r="168" spans="1:5" x14ac:dyDescent="0.25">
      <c r="A168" s="178"/>
      <c r="B168" s="13" t="s">
        <v>127</v>
      </c>
      <c r="C168" s="18"/>
      <c r="D168" s="18"/>
      <c r="E168" s="15">
        <v>0</v>
      </c>
    </row>
    <row r="169" spans="1:5" x14ac:dyDescent="0.25">
      <c r="A169" s="178"/>
      <c r="B169" s="13" t="s">
        <v>128</v>
      </c>
      <c r="C169" s="18"/>
      <c r="D169" s="18"/>
      <c r="E169" s="15">
        <v>0</v>
      </c>
    </row>
    <row r="170" spans="1:5" x14ac:dyDescent="0.25">
      <c r="A170" s="178"/>
      <c r="B170" s="13" t="s">
        <v>129</v>
      </c>
      <c r="C170" s="18"/>
      <c r="D170" s="18"/>
      <c r="E170" s="15">
        <v>0</v>
      </c>
    </row>
    <row r="171" spans="1:5" x14ac:dyDescent="0.25">
      <c r="A171" s="178"/>
      <c r="B171" s="13" t="s">
        <v>130</v>
      </c>
      <c r="C171" s="18"/>
      <c r="D171" s="18"/>
      <c r="E171" s="15">
        <v>0</v>
      </c>
    </row>
    <row r="172" spans="1:5" x14ac:dyDescent="0.25">
      <c r="A172" s="178"/>
      <c r="B172" s="13" t="s">
        <v>131</v>
      </c>
      <c r="C172" s="18"/>
      <c r="D172" s="18"/>
      <c r="E172" s="15">
        <v>0</v>
      </c>
    </row>
    <row r="173" spans="1:5" x14ac:dyDescent="0.25">
      <c r="A173" s="178"/>
      <c r="B173" s="13" t="s">
        <v>132</v>
      </c>
      <c r="C173" s="18"/>
      <c r="D173" s="18"/>
      <c r="E173" s="15">
        <v>0</v>
      </c>
    </row>
    <row r="174" spans="1:5" x14ac:dyDescent="0.25">
      <c r="A174" s="178"/>
      <c r="B174" s="13" t="s">
        <v>133</v>
      </c>
      <c r="C174" s="18"/>
      <c r="D174" s="18"/>
      <c r="E174" s="15">
        <v>0</v>
      </c>
    </row>
    <row r="175" spans="1:5" x14ac:dyDescent="0.25">
      <c r="A175" s="178"/>
      <c r="B175" s="13" t="s">
        <v>134</v>
      </c>
      <c r="C175" s="18"/>
      <c r="D175" s="18"/>
      <c r="E175" s="15">
        <v>0</v>
      </c>
    </row>
    <row r="176" spans="1:5" x14ac:dyDescent="0.25">
      <c r="A176" s="178"/>
      <c r="B176" s="13" t="s">
        <v>135</v>
      </c>
      <c r="C176" s="18"/>
      <c r="D176" s="18"/>
      <c r="E176" s="15">
        <v>0</v>
      </c>
    </row>
    <row r="177" spans="1:5" x14ac:dyDescent="0.25">
      <c r="A177" s="178"/>
      <c r="B177" s="13" t="s">
        <v>136</v>
      </c>
      <c r="C177" s="18"/>
      <c r="D177" s="18"/>
      <c r="E177" s="15">
        <v>0</v>
      </c>
    </row>
    <row r="178" spans="1:5" x14ac:dyDescent="0.25">
      <c r="A178" s="178"/>
      <c r="B178" s="13" t="s">
        <v>137</v>
      </c>
      <c r="C178" s="18"/>
      <c r="D178" s="18"/>
      <c r="E178" s="15">
        <v>0</v>
      </c>
    </row>
    <row r="179" spans="1:5" x14ac:dyDescent="0.25">
      <c r="A179" s="178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8"/>
      <c r="D201" s="18"/>
      <c r="E201" s="15">
        <v>0</v>
      </c>
    </row>
    <row r="202" spans="1:5" x14ac:dyDescent="0.25">
      <c r="A202" s="178"/>
      <c r="B202" s="13" t="s">
        <v>119</v>
      </c>
      <c r="C202" s="18"/>
      <c r="D202" s="18"/>
      <c r="E202" s="15">
        <v>0</v>
      </c>
    </row>
    <row r="203" spans="1:5" x14ac:dyDescent="0.25">
      <c r="A203" s="178"/>
      <c r="B203" s="13" t="s">
        <v>162</v>
      </c>
      <c r="C203" s="18"/>
      <c r="D203" s="18"/>
      <c r="E203" s="15">
        <v>0</v>
      </c>
    </row>
    <row r="204" spans="1:5" x14ac:dyDescent="0.25">
      <c r="A204" s="178"/>
      <c r="B204" s="13" t="s">
        <v>121</v>
      </c>
      <c r="C204" s="18"/>
      <c r="D204" s="18"/>
      <c r="E204" s="15">
        <v>0</v>
      </c>
    </row>
    <row r="205" spans="1:5" x14ac:dyDescent="0.25">
      <c r="A205" s="178"/>
      <c r="B205" s="13" t="s">
        <v>122</v>
      </c>
      <c r="C205" s="18"/>
      <c r="D205" s="18"/>
      <c r="E205" s="15">
        <v>0</v>
      </c>
    </row>
    <row r="206" spans="1:5" x14ac:dyDescent="0.25">
      <c r="A206" s="178"/>
      <c r="B206" s="13" t="s">
        <v>123</v>
      </c>
      <c r="C206" s="18"/>
      <c r="D206" s="18"/>
      <c r="E206" s="15">
        <v>0</v>
      </c>
    </row>
    <row r="207" spans="1:5" x14ac:dyDescent="0.25">
      <c r="A207" s="178"/>
      <c r="B207" s="13" t="s">
        <v>124</v>
      </c>
      <c r="C207" s="18"/>
      <c r="D207" s="18"/>
      <c r="E207" s="15">
        <v>0</v>
      </c>
    </row>
    <row r="208" spans="1:5" x14ac:dyDescent="0.25">
      <c r="A208" s="178"/>
      <c r="B208" s="13" t="s">
        <v>163</v>
      </c>
      <c r="C208" s="18"/>
      <c r="D208" s="18"/>
      <c r="E208" s="15">
        <v>0</v>
      </c>
    </row>
    <row r="209" spans="1:5" x14ac:dyDescent="0.25">
      <c r="A209" s="178"/>
      <c r="B209" s="13" t="s">
        <v>126</v>
      </c>
      <c r="C209" s="18"/>
      <c r="D209" s="18"/>
      <c r="E209" s="15">
        <v>0</v>
      </c>
    </row>
    <row r="210" spans="1:5" x14ac:dyDescent="0.25">
      <c r="A210" s="178"/>
      <c r="B210" s="13" t="s">
        <v>164</v>
      </c>
      <c r="C210" s="18"/>
      <c r="D210" s="18"/>
      <c r="E210" s="15">
        <v>0</v>
      </c>
    </row>
    <row r="211" spans="1:5" x14ac:dyDescent="0.25">
      <c r="A211" s="178"/>
      <c r="B211" s="13" t="s">
        <v>128</v>
      </c>
      <c r="C211" s="18"/>
      <c r="D211" s="18"/>
      <c r="E211" s="15">
        <v>0</v>
      </c>
    </row>
    <row r="212" spans="1:5" x14ac:dyDescent="0.25">
      <c r="A212" s="178"/>
      <c r="B212" s="13" t="s">
        <v>129</v>
      </c>
      <c r="C212" s="18"/>
      <c r="D212" s="18"/>
      <c r="E212" s="15">
        <v>0</v>
      </c>
    </row>
    <row r="213" spans="1:5" x14ac:dyDescent="0.25">
      <c r="A213" s="178"/>
      <c r="B213" s="13" t="s">
        <v>130</v>
      </c>
      <c r="C213" s="18"/>
      <c r="D213" s="18"/>
      <c r="E213" s="15">
        <v>0</v>
      </c>
    </row>
    <row r="214" spans="1:5" x14ac:dyDescent="0.25">
      <c r="A214" s="178"/>
      <c r="B214" s="13" t="s">
        <v>131</v>
      </c>
      <c r="C214" s="18"/>
      <c r="D214" s="18"/>
      <c r="E214" s="15">
        <v>0</v>
      </c>
    </row>
    <row r="215" spans="1:5" x14ac:dyDescent="0.25">
      <c r="A215" s="178"/>
      <c r="B215" s="13" t="s">
        <v>132</v>
      </c>
      <c r="C215" s="18"/>
      <c r="D215" s="18"/>
      <c r="E215" s="15">
        <v>0</v>
      </c>
    </row>
    <row r="216" spans="1:5" x14ac:dyDescent="0.25">
      <c r="A216" s="178"/>
      <c r="B216" s="13" t="s">
        <v>133</v>
      </c>
      <c r="C216" s="18"/>
      <c r="D216" s="18"/>
      <c r="E216" s="15">
        <v>0</v>
      </c>
    </row>
    <row r="217" spans="1:5" x14ac:dyDescent="0.25">
      <c r="A217" s="178"/>
      <c r="B217" s="13" t="s">
        <v>134</v>
      </c>
      <c r="C217" s="18"/>
      <c r="D217" s="18"/>
      <c r="E217" s="15">
        <v>0</v>
      </c>
    </row>
    <row r="218" spans="1:5" x14ac:dyDescent="0.25">
      <c r="A218" s="178"/>
      <c r="B218" s="13" t="s">
        <v>135</v>
      </c>
      <c r="C218" s="18"/>
      <c r="D218" s="18"/>
      <c r="E218" s="15">
        <v>0</v>
      </c>
    </row>
    <row r="219" spans="1:5" x14ac:dyDescent="0.25">
      <c r="A219" s="178"/>
      <c r="B219" s="13" t="s">
        <v>136</v>
      </c>
      <c r="C219" s="18"/>
      <c r="D219" s="18"/>
      <c r="E219" s="15">
        <v>0</v>
      </c>
    </row>
    <row r="220" spans="1:5" x14ac:dyDescent="0.25">
      <c r="A220" s="178"/>
      <c r="B220" s="13" t="s">
        <v>137</v>
      </c>
      <c r="C220" s="18"/>
      <c r="D220" s="18"/>
      <c r="E220" s="15">
        <v>0</v>
      </c>
    </row>
    <row r="221" spans="1:5" x14ac:dyDescent="0.25">
      <c r="A221" s="178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806</v>
      </c>
      <c r="D246" s="14">
        <v>702</v>
      </c>
      <c r="E246" s="15">
        <v>0.148148148148148</v>
      </c>
    </row>
    <row r="247" spans="1:5" x14ac:dyDescent="0.25">
      <c r="A247" s="12" t="s">
        <v>169</v>
      </c>
      <c r="B247" s="17"/>
      <c r="C247" s="14">
        <v>223</v>
      </c>
      <c r="D247" s="14">
        <v>168</v>
      </c>
      <c r="E247" s="15">
        <v>0.327380952380952</v>
      </c>
    </row>
    <row r="248" spans="1:5" x14ac:dyDescent="0.25">
      <c r="A248" s="12" t="s">
        <v>170</v>
      </c>
      <c r="B248" s="17"/>
      <c r="C248" s="14">
        <v>343</v>
      </c>
      <c r="D248" s="14">
        <v>401</v>
      </c>
      <c r="E248" s="15">
        <v>-0.14463840399002501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211</v>
      </c>
      <c r="D252" s="14">
        <v>177</v>
      </c>
      <c r="E252" s="15">
        <v>0.19209039548022599</v>
      </c>
    </row>
    <row r="253" spans="1:5" x14ac:dyDescent="0.25">
      <c r="A253" s="178"/>
      <c r="B253" s="13" t="s">
        <v>18</v>
      </c>
      <c r="C253" s="14">
        <v>56</v>
      </c>
      <c r="D253" s="14">
        <v>111</v>
      </c>
      <c r="E253" s="15">
        <v>-0.49549549549549499</v>
      </c>
    </row>
    <row r="254" spans="1:5" x14ac:dyDescent="0.25">
      <c r="A254" s="179"/>
      <c r="B254" s="13" t="s">
        <v>22</v>
      </c>
      <c r="C254" s="14">
        <v>88</v>
      </c>
      <c r="D254" s="14">
        <v>56</v>
      </c>
      <c r="E254" s="15">
        <v>0.57142857142857095</v>
      </c>
    </row>
    <row r="255" spans="1:5" x14ac:dyDescent="0.25">
      <c r="A255" s="177" t="s">
        <v>174</v>
      </c>
      <c r="B255" s="13" t="s">
        <v>175</v>
      </c>
      <c r="C255" s="14">
        <v>190</v>
      </c>
      <c r="D255" s="14">
        <v>164</v>
      </c>
      <c r="E255" s="15">
        <v>0.15853658536585399</v>
      </c>
    </row>
    <row r="256" spans="1:5" x14ac:dyDescent="0.25">
      <c r="A256" s="178"/>
      <c r="B256" s="13" t="s">
        <v>176</v>
      </c>
      <c r="C256" s="14">
        <v>93</v>
      </c>
      <c r="D256" s="14">
        <v>111</v>
      </c>
      <c r="E256" s="15">
        <v>-0.162162162162162</v>
      </c>
    </row>
    <row r="257" spans="1:5" x14ac:dyDescent="0.25">
      <c r="A257" s="179"/>
      <c r="B257" s="13" t="s">
        <v>177</v>
      </c>
      <c r="C257" s="14">
        <v>3</v>
      </c>
      <c r="D257" s="14">
        <v>4</v>
      </c>
      <c r="E257" s="15">
        <v>-0.25</v>
      </c>
    </row>
    <row r="258" spans="1:5" x14ac:dyDescent="0.25">
      <c r="A258" s="12" t="s">
        <v>178</v>
      </c>
      <c r="B258" s="17"/>
      <c r="C258" s="14">
        <v>90</v>
      </c>
      <c r="D258" s="14">
        <v>92</v>
      </c>
      <c r="E258" s="15">
        <v>-2.1739130434782601E-2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97</v>
      </c>
      <c r="D262" s="14">
        <v>68</v>
      </c>
      <c r="E262" s="15">
        <v>0.42647058823529399</v>
      </c>
    </row>
    <row r="263" spans="1:5" x14ac:dyDescent="0.25">
      <c r="A263" s="177" t="s">
        <v>181</v>
      </c>
      <c r="B263" s="13" t="s">
        <v>182</v>
      </c>
      <c r="C263" s="14">
        <v>9</v>
      </c>
      <c r="D263" s="14">
        <v>5</v>
      </c>
      <c r="E263" s="15">
        <v>0.8</v>
      </c>
    </row>
    <row r="264" spans="1:5" x14ac:dyDescent="0.25">
      <c r="A264" s="178"/>
      <c r="B264" s="13" t="s">
        <v>183</v>
      </c>
      <c r="C264" s="18"/>
      <c r="D264" s="14">
        <v>0</v>
      </c>
      <c r="E264" s="15">
        <v>0</v>
      </c>
    </row>
    <row r="265" spans="1:5" x14ac:dyDescent="0.25">
      <c r="A265" s="179"/>
      <c r="B265" s="13" t="s">
        <v>184</v>
      </c>
      <c r="C265" s="18"/>
      <c r="D265" s="14">
        <v>1</v>
      </c>
      <c r="E265" s="15">
        <v>0</v>
      </c>
    </row>
    <row r="266" spans="1:5" x14ac:dyDescent="0.25">
      <c r="A266" s="12" t="s">
        <v>185</v>
      </c>
      <c r="B266" s="17"/>
      <c r="C266" s="18"/>
      <c r="D266" s="14">
        <v>1</v>
      </c>
      <c r="E266" s="15">
        <v>0</v>
      </c>
    </row>
    <row r="267" spans="1:5" x14ac:dyDescent="0.25">
      <c r="A267" s="12" t="s">
        <v>186</v>
      </c>
      <c r="B267" s="17"/>
      <c r="C267" s="14">
        <v>16</v>
      </c>
      <c r="D267" s="14">
        <v>22</v>
      </c>
      <c r="E267" s="15">
        <v>-0.27272727272727298</v>
      </c>
    </row>
    <row r="268" spans="1:5" x14ac:dyDescent="0.25">
      <c r="A268" s="12" t="s">
        <v>110</v>
      </c>
      <c r="B268" s="17"/>
      <c r="C268" s="14">
        <v>115</v>
      </c>
      <c r="D268" s="14">
        <v>42</v>
      </c>
      <c r="E268" s="15">
        <v>1.7380952380952399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14</v>
      </c>
      <c r="D272" s="14">
        <v>26</v>
      </c>
      <c r="E272" s="15">
        <v>-0.46153846153846101</v>
      </c>
    </row>
    <row r="273" spans="1:5" x14ac:dyDescent="0.25">
      <c r="A273" s="177" t="s">
        <v>68</v>
      </c>
      <c r="B273" s="13" t="s">
        <v>189</v>
      </c>
      <c r="C273" s="14">
        <v>46</v>
      </c>
      <c r="D273" s="14">
        <v>37</v>
      </c>
      <c r="E273" s="15">
        <v>0.24324324324324301</v>
      </c>
    </row>
    <row r="274" spans="1:5" x14ac:dyDescent="0.25">
      <c r="A274" s="179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1</v>
      </c>
      <c r="D276" s="14">
        <v>1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23</v>
      </c>
      <c r="E277" s="15">
        <v>-1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8"/>
      <c r="D281" s="14">
        <v>0</v>
      </c>
      <c r="E281" s="15">
        <v>0</v>
      </c>
    </row>
    <row r="282" spans="1:5" x14ac:dyDescent="0.25">
      <c r="A282" s="179"/>
      <c r="B282" s="13" t="s">
        <v>196</v>
      </c>
      <c r="C282" s="18"/>
      <c r="D282" s="14">
        <v>12</v>
      </c>
      <c r="E282" s="15">
        <v>0</v>
      </c>
    </row>
    <row r="283" spans="1:5" x14ac:dyDescent="0.25">
      <c r="A283" s="12" t="s">
        <v>197</v>
      </c>
      <c r="B283" s="17"/>
      <c r="C283" s="18"/>
      <c r="D283" s="14">
        <v>2</v>
      </c>
      <c r="E283" s="15">
        <v>0</v>
      </c>
    </row>
    <row r="284" spans="1:5" x14ac:dyDescent="0.25">
      <c r="A284" s="12" t="s">
        <v>198</v>
      </c>
      <c r="B284" s="17"/>
      <c r="C284" s="18"/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5"/>
      <c r="B294" s="13" t="s">
        <v>207</v>
      </c>
      <c r="C294" s="14">
        <v>230</v>
      </c>
      <c r="D294" s="14">
        <v>306</v>
      </c>
      <c r="E294" s="23">
        <v>0</v>
      </c>
    </row>
    <row r="295" spans="1:5" x14ac:dyDescent="0.25">
      <c r="A295" s="176"/>
      <c r="B295" s="13" t="s">
        <v>208</v>
      </c>
      <c r="C295" s="14">
        <v>4</v>
      </c>
      <c r="D295" s="14">
        <v>4</v>
      </c>
      <c r="E295" s="23">
        <v>0</v>
      </c>
    </row>
    <row r="296" spans="1:5" x14ac:dyDescent="0.25">
      <c r="A296" s="174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5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6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22</v>
      </c>
      <c r="D299" s="14">
        <v>28</v>
      </c>
      <c r="E299" s="23">
        <v>16</v>
      </c>
    </row>
    <row r="300" spans="1:5" x14ac:dyDescent="0.25">
      <c r="A300" s="174" t="s">
        <v>215</v>
      </c>
      <c r="B300" s="13" t="s">
        <v>216</v>
      </c>
      <c r="C300" s="14">
        <v>3</v>
      </c>
      <c r="D300" s="14">
        <v>6</v>
      </c>
      <c r="E300" s="23">
        <v>0</v>
      </c>
    </row>
    <row r="301" spans="1:5" x14ac:dyDescent="0.25">
      <c r="A301" s="175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6"/>
      <c r="B302" s="13" t="s">
        <v>218</v>
      </c>
      <c r="C302" s="14">
        <v>8</v>
      </c>
      <c r="D302" s="14">
        <v>11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5</v>
      </c>
      <c r="D303" s="14">
        <v>5</v>
      </c>
      <c r="E303" s="23">
        <v>5</v>
      </c>
    </row>
    <row r="304" spans="1:5" x14ac:dyDescent="0.25">
      <c r="A304" s="174" t="s">
        <v>221</v>
      </c>
      <c r="B304" s="13" t="s">
        <v>212</v>
      </c>
      <c r="C304" s="14">
        <v>0</v>
      </c>
      <c r="D304" s="14">
        <v>0</v>
      </c>
      <c r="E304" s="23">
        <v>0</v>
      </c>
    </row>
    <row r="305" spans="1:5" x14ac:dyDescent="0.25">
      <c r="A305" s="175"/>
      <c r="B305" s="13" t="s">
        <v>222</v>
      </c>
      <c r="C305" s="14">
        <v>12</v>
      </c>
      <c r="D305" s="14">
        <v>25</v>
      </c>
      <c r="E305" s="23">
        <v>11</v>
      </c>
    </row>
    <row r="306" spans="1:5" x14ac:dyDescent="0.25">
      <c r="A306" s="176"/>
      <c r="B306" s="13" t="s">
        <v>223</v>
      </c>
      <c r="C306" s="14">
        <v>1</v>
      </c>
      <c r="D306" s="14">
        <v>3</v>
      </c>
      <c r="E306" s="23">
        <v>1</v>
      </c>
    </row>
    <row r="307" spans="1:5" x14ac:dyDescent="0.25">
      <c r="A307" s="174" t="s">
        <v>224</v>
      </c>
      <c r="B307" s="13" t="s">
        <v>225</v>
      </c>
      <c r="C307" s="14">
        <v>0</v>
      </c>
      <c r="D307" s="14">
        <v>0</v>
      </c>
      <c r="E307" s="23">
        <v>0</v>
      </c>
    </row>
    <row r="308" spans="1:5" x14ac:dyDescent="0.25">
      <c r="A308" s="175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5"/>
      <c r="B309" s="13" t="s">
        <v>227</v>
      </c>
      <c r="C309" s="14">
        <v>148</v>
      </c>
      <c r="D309" s="14">
        <v>265</v>
      </c>
      <c r="E309" s="23">
        <v>88</v>
      </c>
    </row>
    <row r="310" spans="1:5" x14ac:dyDescent="0.25">
      <c r="A310" s="175"/>
      <c r="B310" s="13" t="s">
        <v>228</v>
      </c>
      <c r="C310" s="14">
        <v>249</v>
      </c>
      <c r="D310" s="14">
        <v>285</v>
      </c>
      <c r="E310" s="23">
        <v>0</v>
      </c>
    </row>
    <row r="311" spans="1:5" x14ac:dyDescent="0.25">
      <c r="A311" s="175"/>
      <c r="B311" s="13" t="s">
        <v>229</v>
      </c>
      <c r="C311" s="14">
        <v>4</v>
      </c>
      <c r="D311" s="14">
        <v>10</v>
      </c>
      <c r="E311" s="23">
        <v>2</v>
      </c>
    </row>
    <row r="312" spans="1:5" x14ac:dyDescent="0.25">
      <c r="A312" s="175"/>
      <c r="B312" s="13" t="s">
        <v>230</v>
      </c>
      <c r="C312" s="14">
        <v>206</v>
      </c>
      <c r="D312" s="14">
        <v>371</v>
      </c>
      <c r="E312" s="23">
        <v>148</v>
      </c>
    </row>
    <row r="313" spans="1:5" x14ac:dyDescent="0.25">
      <c r="A313" s="175"/>
      <c r="B313" s="13" t="s">
        <v>231</v>
      </c>
      <c r="C313" s="14">
        <v>38</v>
      </c>
      <c r="D313" s="14">
        <v>45</v>
      </c>
      <c r="E313" s="23">
        <v>0</v>
      </c>
    </row>
    <row r="314" spans="1:5" x14ac:dyDescent="0.25">
      <c r="A314" s="175"/>
      <c r="B314" s="13" t="s">
        <v>232</v>
      </c>
      <c r="C314" s="14">
        <v>0</v>
      </c>
      <c r="D314" s="14">
        <v>2</v>
      </c>
      <c r="E314" s="23">
        <v>0</v>
      </c>
    </row>
    <row r="315" spans="1:5" x14ac:dyDescent="0.25">
      <c r="A315" s="175"/>
      <c r="B315" s="13" t="s">
        <v>233</v>
      </c>
      <c r="C315" s="14">
        <v>161</v>
      </c>
      <c r="D315" s="14">
        <v>23</v>
      </c>
      <c r="E315" s="23">
        <v>105</v>
      </c>
    </row>
    <row r="316" spans="1:5" x14ac:dyDescent="0.25">
      <c r="A316" s="175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5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5"/>
      <c r="B318" s="13" t="s">
        <v>236</v>
      </c>
      <c r="C318" s="14">
        <v>200</v>
      </c>
      <c r="D318" s="14">
        <v>278</v>
      </c>
      <c r="E318" s="23">
        <v>112</v>
      </c>
    </row>
    <row r="319" spans="1:5" x14ac:dyDescent="0.25">
      <c r="A319" s="175"/>
      <c r="B319" s="13" t="s">
        <v>237</v>
      </c>
      <c r="C319" s="14">
        <v>188</v>
      </c>
      <c r="D319" s="14">
        <v>184</v>
      </c>
      <c r="E319" s="23">
        <v>0</v>
      </c>
    </row>
    <row r="320" spans="1:5" x14ac:dyDescent="0.25">
      <c r="A320" s="175"/>
      <c r="B320" s="13" t="s">
        <v>238</v>
      </c>
      <c r="C320" s="14">
        <v>2</v>
      </c>
      <c r="D320" s="14">
        <v>4</v>
      </c>
      <c r="E320" s="23">
        <v>1</v>
      </c>
    </row>
    <row r="321" spans="1:5" x14ac:dyDescent="0.25">
      <c r="A321" s="176"/>
      <c r="B321" s="13" t="s">
        <v>239</v>
      </c>
      <c r="C321" s="14">
        <v>5</v>
      </c>
      <c r="D321" s="14">
        <v>8</v>
      </c>
      <c r="E321" s="23">
        <v>0</v>
      </c>
    </row>
    <row r="322" spans="1:5" x14ac:dyDescent="0.25">
      <c r="A322" s="174" t="s">
        <v>240</v>
      </c>
      <c r="B322" s="13" t="s">
        <v>241</v>
      </c>
      <c r="C322" s="14">
        <v>0</v>
      </c>
      <c r="D322" s="14">
        <v>1</v>
      </c>
      <c r="E322" s="23">
        <v>0</v>
      </c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5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5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5"/>
      <c r="B326" s="13" t="s">
        <v>245</v>
      </c>
      <c r="C326" s="14">
        <v>11</v>
      </c>
      <c r="D326" s="14">
        <v>7</v>
      </c>
      <c r="E326" s="23">
        <v>1</v>
      </c>
    </row>
    <row r="327" spans="1:5" x14ac:dyDescent="0.25">
      <c r="A327" s="175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5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5"/>
      <c r="B329" s="13" t="s">
        <v>248</v>
      </c>
      <c r="C329" s="14">
        <v>8</v>
      </c>
      <c r="D329" s="14">
        <v>10</v>
      </c>
      <c r="E329" s="23">
        <v>0</v>
      </c>
    </row>
    <row r="330" spans="1:5" x14ac:dyDescent="0.25">
      <c r="A330" s="175"/>
      <c r="B330" s="13" t="s">
        <v>249</v>
      </c>
      <c r="C330" s="14">
        <v>38</v>
      </c>
      <c r="D330" s="14">
        <v>40</v>
      </c>
      <c r="E330" s="23">
        <v>3</v>
      </c>
    </row>
    <row r="331" spans="1:5" x14ac:dyDescent="0.25">
      <c r="A331" s="175"/>
      <c r="B331" s="13" t="s">
        <v>250</v>
      </c>
      <c r="C331" s="14">
        <v>24</v>
      </c>
      <c r="D331" s="14">
        <v>24</v>
      </c>
      <c r="E331" s="23">
        <v>3</v>
      </c>
    </row>
    <row r="332" spans="1:5" x14ac:dyDescent="0.25">
      <c r="A332" s="175"/>
      <c r="B332" s="13" t="s">
        <v>251</v>
      </c>
      <c r="C332" s="14">
        <v>9</v>
      </c>
      <c r="D332" s="14">
        <v>14</v>
      </c>
      <c r="E332" s="23">
        <v>6</v>
      </c>
    </row>
    <row r="333" spans="1:5" x14ac:dyDescent="0.25">
      <c r="A333" s="175"/>
      <c r="B333" s="13" t="s">
        <v>252</v>
      </c>
      <c r="C333" s="18"/>
      <c r="D333" s="18"/>
      <c r="E333" s="24"/>
    </row>
    <row r="334" spans="1:5" x14ac:dyDescent="0.25">
      <c r="A334" s="175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5"/>
      <c r="B335" s="13" t="s">
        <v>254</v>
      </c>
      <c r="C335" s="14">
        <v>3</v>
      </c>
      <c r="D335" s="14">
        <v>2</v>
      </c>
      <c r="E335" s="23">
        <v>0</v>
      </c>
    </row>
    <row r="336" spans="1:5" x14ac:dyDescent="0.25">
      <c r="A336" s="175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5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5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5"/>
      <c r="B339" s="13" t="s">
        <v>258</v>
      </c>
      <c r="C339" s="14">
        <v>0</v>
      </c>
      <c r="D339" s="14">
        <v>6</v>
      </c>
      <c r="E339" s="23">
        <v>0</v>
      </c>
    </row>
    <row r="340" spans="1:5" x14ac:dyDescent="0.25">
      <c r="A340" s="175"/>
      <c r="B340" s="13" t="s">
        <v>259</v>
      </c>
      <c r="C340" s="14">
        <v>7</v>
      </c>
      <c r="D340" s="14">
        <v>3</v>
      </c>
      <c r="E340" s="23">
        <v>1</v>
      </c>
    </row>
    <row r="341" spans="1:5" x14ac:dyDescent="0.25">
      <c r="A341" s="175"/>
      <c r="B341" s="13" t="s">
        <v>260</v>
      </c>
      <c r="C341" s="14">
        <v>0</v>
      </c>
      <c r="D341" s="14">
        <v>1</v>
      </c>
      <c r="E341" s="23">
        <v>0</v>
      </c>
    </row>
    <row r="342" spans="1:5" x14ac:dyDescent="0.25">
      <c r="A342" s="175"/>
      <c r="B342" s="13" t="s">
        <v>261</v>
      </c>
      <c r="C342" s="14">
        <v>2</v>
      </c>
      <c r="D342" s="14">
        <v>1</v>
      </c>
      <c r="E342" s="23">
        <v>0</v>
      </c>
    </row>
    <row r="343" spans="1:5" x14ac:dyDescent="0.25">
      <c r="A343" s="175"/>
      <c r="B343" s="13" t="s">
        <v>262</v>
      </c>
      <c r="C343" s="14">
        <v>1</v>
      </c>
      <c r="D343" s="14">
        <v>1</v>
      </c>
      <c r="E343" s="23">
        <v>0</v>
      </c>
    </row>
    <row r="344" spans="1:5" x14ac:dyDescent="0.25">
      <c r="A344" s="175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5"/>
      <c r="B345" s="13" t="s">
        <v>264</v>
      </c>
      <c r="C345" s="14">
        <v>13</v>
      </c>
      <c r="D345" s="14">
        <v>17</v>
      </c>
      <c r="E345" s="23">
        <v>3</v>
      </c>
    </row>
    <row r="346" spans="1:5" x14ac:dyDescent="0.25">
      <c r="A346" s="175"/>
      <c r="B346" s="13" t="s">
        <v>265</v>
      </c>
      <c r="C346" s="14">
        <v>47</v>
      </c>
      <c r="D346" s="14">
        <v>17</v>
      </c>
      <c r="E346" s="23">
        <v>22</v>
      </c>
    </row>
    <row r="347" spans="1:5" x14ac:dyDescent="0.25">
      <c r="A347" s="175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5"/>
      <c r="B348" s="13" t="s">
        <v>267</v>
      </c>
      <c r="C348" s="14">
        <v>2</v>
      </c>
      <c r="D348" s="14">
        <v>1</v>
      </c>
      <c r="E348" s="23">
        <v>0</v>
      </c>
    </row>
    <row r="349" spans="1:5" x14ac:dyDescent="0.25">
      <c r="A349" s="175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5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5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5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5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6"/>
      <c r="B354" s="13" t="s">
        <v>273</v>
      </c>
      <c r="C354" s="14">
        <v>3</v>
      </c>
      <c r="D354" s="14">
        <v>11</v>
      </c>
      <c r="E354" s="23">
        <v>0</v>
      </c>
    </row>
    <row r="355" spans="1:5" x14ac:dyDescent="0.25">
      <c r="A355" s="174" t="s">
        <v>274</v>
      </c>
      <c r="B355" s="13" t="s">
        <v>275</v>
      </c>
      <c r="C355" s="14">
        <v>2</v>
      </c>
      <c r="D355" s="14">
        <v>2</v>
      </c>
      <c r="E355" s="23">
        <v>0</v>
      </c>
    </row>
    <row r="356" spans="1:5" x14ac:dyDescent="0.25">
      <c r="A356" s="175"/>
      <c r="B356" s="13" t="s">
        <v>276</v>
      </c>
      <c r="C356" s="14">
        <v>2</v>
      </c>
      <c r="D356" s="14">
        <v>0</v>
      </c>
      <c r="E356" s="23">
        <v>0</v>
      </c>
    </row>
    <row r="357" spans="1:5" x14ac:dyDescent="0.25">
      <c r="A357" s="175"/>
      <c r="B357" s="13" t="s">
        <v>277</v>
      </c>
      <c r="C357" s="14">
        <v>1</v>
      </c>
      <c r="D357" s="14">
        <v>1</v>
      </c>
      <c r="E357" s="23">
        <v>0</v>
      </c>
    </row>
    <row r="358" spans="1:5" x14ac:dyDescent="0.25">
      <c r="A358" s="175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5"/>
      <c r="B360" s="13" t="s">
        <v>280</v>
      </c>
      <c r="C360" s="14">
        <v>1</v>
      </c>
      <c r="D360" s="14">
        <v>1</v>
      </c>
      <c r="E360" s="23">
        <v>0</v>
      </c>
    </row>
    <row r="361" spans="1:5" x14ac:dyDescent="0.25">
      <c r="A361" s="175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5"/>
      <c r="B363" s="13" t="s">
        <v>283</v>
      </c>
      <c r="C363" s="14">
        <v>0</v>
      </c>
      <c r="D363" s="14">
        <v>3</v>
      </c>
      <c r="E363" s="23">
        <v>0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6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4" t="s">
        <v>286</v>
      </c>
      <c r="B366" s="13" t="s">
        <v>287</v>
      </c>
      <c r="C366" s="14">
        <v>19</v>
      </c>
      <c r="D366" s="14">
        <v>21</v>
      </c>
      <c r="E366" s="23">
        <v>0</v>
      </c>
    </row>
    <row r="367" spans="1:5" x14ac:dyDescent="0.25">
      <c r="A367" s="175"/>
      <c r="B367" s="13" t="s">
        <v>288</v>
      </c>
      <c r="C367" s="14">
        <v>0</v>
      </c>
      <c r="D367" s="14">
        <v>7</v>
      </c>
      <c r="E367" s="23">
        <v>0</v>
      </c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5"/>
      <c r="B369" s="13" t="s">
        <v>290</v>
      </c>
      <c r="C369" s="14">
        <v>0</v>
      </c>
      <c r="D369" s="14">
        <v>3</v>
      </c>
      <c r="E369" s="23">
        <v>0</v>
      </c>
    </row>
    <row r="370" spans="1:5" x14ac:dyDescent="0.25">
      <c r="A370" s="175"/>
      <c r="B370" s="13" t="s">
        <v>291</v>
      </c>
      <c r="C370" s="14">
        <v>1</v>
      </c>
      <c r="D370" s="14">
        <v>1</v>
      </c>
      <c r="E370" s="23">
        <v>0</v>
      </c>
    </row>
    <row r="371" spans="1:5" x14ac:dyDescent="0.25">
      <c r="A371" s="175"/>
      <c r="B371" s="13" t="s">
        <v>292</v>
      </c>
      <c r="C371" s="14">
        <v>0</v>
      </c>
      <c r="D371" s="14">
        <v>1</v>
      </c>
      <c r="E371" s="23">
        <v>0</v>
      </c>
    </row>
    <row r="372" spans="1:5" x14ac:dyDescent="0.25">
      <c r="A372" s="175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5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4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5"/>
      <c r="B376" s="13" t="s">
        <v>298</v>
      </c>
      <c r="C376" s="14">
        <v>20</v>
      </c>
      <c r="D376" s="14">
        <v>19</v>
      </c>
      <c r="E376" s="23">
        <v>0</v>
      </c>
    </row>
    <row r="377" spans="1:5" x14ac:dyDescent="0.25">
      <c r="A377" s="175"/>
      <c r="B377" s="13" t="s">
        <v>299</v>
      </c>
      <c r="C377" s="14">
        <v>28</v>
      </c>
      <c r="D377" s="14">
        <v>25</v>
      </c>
      <c r="E377" s="23">
        <v>0</v>
      </c>
    </row>
    <row r="378" spans="1:5" x14ac:dyDescent="0.25">
      <c r="A378" s="175"/>
      <c r="B378" s="13" t="s">
        <v>300</v>
      </c>
      <c r="C378" s="14">
        <v>2</v>
      </c>
      <c r="D378" s="14">
        <v>3</v>
      </c>
      <c r="E378" s="23">
        <v>0</v>
      </c>
    </row>
    <row r="379" spans="1:5" x14ac:dyDescent="0.25">
      <c r="A379" s="175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5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5"/>
      <c r="B381" s="13" t="s">
        <v>302</v>
      </c>
      <c r="C381" s="18"/>
      <c r="D381" s="18"/>
      <c r="E381" s="24"/>
    </row>
    <row r="382" spans="1:5" x14ac:dyDescent="0.25">
      <c r="A382" s="175"/>
      <c r="B382" s="13" t="s">
        <v>303</v>
      </c>
      <c r="C382" s="14">
        <v>4</v>
      </c>
      <c r="D382" s="14">
        <v>12</v>
      </c>
      <c r="E382" s="23">
        <v>0</v>
      </c>
    </row>
    <row r="383" spans="1:5" x14ac:dyDescent="0.25">
      <c r="A383" s="175"/>
      <c r="B383" s="13" t="s">
        <v>304</v>
      </c>
      <c r="C383" s="14">
        <v>45</v>
      </c>
      <c r="D383" s="14">
        <v>40</v>
      </c>
      <c r="E383" s="23">
        <v>12</v>
      </c>
    </row>
    <row r="384" spans="1:5" x14ac:dyDescent="0.25">
      <c r="A384" s="175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5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5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6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4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5"/>
      <c r="B389" s="13" t="s">
        <v>311</v>
      </c>
      <c r="C389" s="14">
        <v>13</v>
      </c>
      <c r="D389" s="14">
        <v>15</v>
      </c>
      <c r="E389" s="23">
        <v>0</v>
      </c>
    </row>
    <row r="390" spans="1:5" x14ac:dyDescent="0.25">
      <c r="A390" s="175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5"/>
      <c r="B391" s="13" t="s">
        <v>248</v>
      </c>
      <c r="C391" s="14">
        <v>98</v>
      </c>
      <c r="D391" s="14">
        <v>126</v>
      </c>
      <c r="E391" s="23">
        <v>5</v>
      </c>
    </row>
    <row r="392" spans="1:5" x14ac:dyDescent="0.25">
      <c r="A392" s="175"/>
      <c r="B392" s="13" t="s">
        <v>249</v>
      </c>
      <c r="C392" s="14">
        <v>29</v>
      </c>
      <c r="D392" s="14">
        <v>11</v>
      </c>
      <c r="E392" s="23">
        <v>0</v>
      </c>
    </row>
    <row r="393" spans="1:5" x14ac:dyDescent="0.25">
      <c r="A393" s="175"/>
      <c r="B393" s="13" t="s">
        <v>250</v>
      </c>
      <c r="C393" s="14">
        <v>13</v>
      </c>
      <c r="D393" s="14">
        <v>5</v>
      </c>
      <c r="E393" s="23">
        <v>0</v>
      </c>
    </row>
    <row r="394" spans="1:5" x14ac:dyDescent="0.25">
      <c r="A394" s="175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5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5"/>
      <c r="B396" s="13" t="s">
        <v>314</v>
      </c>
      <c r="C396" s="14">
        <v>32</v>
      </c>
      <c r="D396" s="14">
        <v>54</v>
      </c>
      <c r="E396" s="23">
        <v>4</v>
      </c>
    </row>
    <row r="397" spans="1:5" x14ac:dyDescent="0.25">
      <c r="A397" s="175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5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5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5"/>
      <c r="B400" s="13" t="s">
        <v>261</v>
      </c>
      <c r="C400" s="14">
        <v>3</v>
      </c>
      <c r="D400" s="14">
        <v>1</v>
      </c>
      <c r="E400" s="23">
        <v>1</v>
      </c>
    </row>
    <row r="401" spans="1:5" x14ac:dyDescent="0.25">
      <c r="A401" s="175"/>
      <c r="B401" s="13" t="s">
        <v>316</v>
      </c>
      <c r="C401" s="14">
        <v>425</v>
      </c>
      <c r="D401" s="14">
        <v>481</v>
      </c>
      <c r="E401" s="23">
        <v>0</v>
      </c>
    </row>
    <row r="402" spans="1:5" x14ac:dyDescent="0.25">
      <c r="A402" s="175"/>
      <c r="B402" s="13" t="s">
        <v>317</v>
      </c>
      <c r="C402" s="14">
        <v>14</v>
      </c>
      <c r="D402" s="14">
        <v>12</v>
      </c>
      <c r="E402" s="23">
        <v>6</v>
      </c>
    </row>
    <row r="403" spans="1:5" x14ac:dyDescent="0.25">
      <c r="A403" s="175"/>
      <c r="B403" s="13" t="s">
        <v>318</v>
      </c>
      <c r="C403" s="14">
        <v>285</v>
      </c>
      <c r="D403" s="14">
        <v>536</v>
      </c>
      <c r="E403" s="23">
        <v>182</v>
      </c>
    </row>
    <row r="404" spans="1:5" x14ac:dyDescent="0.25">
      <c r="A404" s="175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5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5"/>
      <c r="B406" s="13" t="s">
        <v>320</v>
      </c>
      <c r="C406" s="14">
        <v>3</v>
      </c>
      <c r="D406" s="14">
        <v>1</v>
      </c>
      <c r="E406" s="23">
        <v>0</v>
      </c>
    </row>
    <row r="407" spans="1:5" x14ac:dyDescent="0.25">
      <c r="A407" s="175"/>
      <c r="B407" s="13" t="s">
        <v>321</v>
      </c>
      <c r="C407" s="14">
        <v>12</v>
      </c>
      <c r="D407" s="14">
        <v>17</v>
      </c>
      <c r="E407" s="23">
        <v>3</v>
      </c>
    </row>
    <row r="408" spans="1:5" x14ac:dyDescent="0.25">
      <c r="A408" s="175"/>
      <c r="B408" s="13" t="s">
        <v>270</v>
      </c>
      <c r="C408" s="14">
        <v>1</v>
      </c>
      <c r="D408" s="14">
        <v>700</v>
      </c>
      <c r="E408" s="23">
        <v>0</v>
      </c>
    </row>
    <row r="409" spans="1:5" x14ac:dyDescent="0.25">
      <c r="A409" s="176"/>
      <c r="B409" s="13" t="s">
        <v>322</v>
      </c>
      <c r="C409" s="14">
        <v>245</v>
      </c>
      <c r="D409" s="14">
        <v>811</v>
      </c>
      <c r="E409" s="23">
        <v>7</v>
      </c>
    </row>
  </sheetData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ABFE-CB4E-41FF-B684-5073DA561DE6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fhJgQzByN20nL2pIy9RgBS/7MuB3TBKcp5zPNyElxensBk2H8GvRBjIffjMHeFRhTnzqhFVFd+5TDgSUuqrfbg==" saltValue="csn50e/98rE+GPM9coVD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4D61-529E-47F7-8E28-BF759100526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X0+kTjIu+lrE7F7t9SJDkDUJQOblOvlK0HDVt63q4BxDUh6WCouk4+XFDf3r2oz62b2YBSWv8MsnyuMhhE2q/A==" saltValue="XRoEJMHnjsxJ+HJrHdWc2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99FE-FDF9-474E-B254-67527B2E2928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1</v>
      </c>
      <c r="O6" s="172">
        <f>DatosMedioAmbiente!C57</f>
        <v>0</v>
      </c>
      <c r="P6" s="172">
        <f>DatosMedioAmbiente!C59</f>
        <v>2</v>
      </c>
      <c r="Q6" s="172">
        <f>DatosMedioAmbiente!C61</f>
        <v>1</v>
      </c>
      <c r="R6" s="172">
        <f>DatosMedioAmbiente!C63</f>
        <v>1</v>
      </c>
      <c r="S6" s="170"/>
      <c r="U6" s="173">
        <f>DatosMedioAmbiente!C54</f>
        <v>0</v>
      </c>
      <c r="V6" s="173">
        <f>DatosMedioAmbiente!C56</f>
        <v>1</v>
      </c>
      <c r="W6" s="173">
        <f>DatosMedioAmbiente!C58</f>
        <v>0</v>
      </c>
      <c r="X6" s="173">
        <f>DatosMedioAmbiente!C60</f>
        <v>0</v>
      </c>
      <c r="Y6" s="173">
        <f>DatosMedioAmbiente!C62</f>
        <v>1</v>
      </c>
      <c r="Z6" s="173">
        <f>DatosMedioAmbiente!C64</f>
        <v>1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umLCtrhqLnli9tGzr3bytL6CMBPAm9cWGwvDzumgfNlujLR/PFS323E5Bw0HIUj6I/aSCgaxhPGvAbTiV0HZVw==" saltValue="F+4kGY2UoUY1KN0Y5iWX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ADEA-DFDA-4761-977C-56056E5A14AB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E2" s="87" t="s">
        <v>1618</v>
      </c>
      <c r="F2" s="87" t="s">
        <v>1653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669</v>
      </c>
      <c r="AN2" s="87" t="s">
        <v>667</v>
      </c>
      <c r="AO2" s="87" t="s">
        <v>667</v>
      </c>
      <c r="AV2" s="87" t="s">
        <v>667</v>
      </c>
      <c r="AW2" s="87" t="s">
        <v>1204</v>
      </c>
      <c r="AX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354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1749</v>
      </c>
      <c r="C3" s="87" t="s">
        <v>1736</v>
      </c>
      <c r="D3" s="87" t="s">
        <v>1619</v>
      </c>
      <c r="E3" s="87" t="s">
        <v>1619</v>
      </c>
      <c r="F3" s="87" t="s">
        <v>1203</v>
      </c>
      <c r="G3" s="87" t="s">
        <v>1633</v>
      </c>
      <c r="H3" s="87" t="s">
        <v>1619</v>
      </c>
      <c r="I3" s="87" t="s">
        <v>1619</v>
      </c>
      <c r="J3" s="87" t="s">
        <v>1620</v>
      </c>
      <c r="K3" s="87" t="s">
        <v>1619</v>
      </c>
      <c r="L3" s="87" t="s">
        <v>1619</v>
      </c>
      <c r="M3" s="87" t="s">
        <v>1635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228</v>
      </c>
      <c r="AL3" s="87" t="s">
        <v>669</v>
      </c>
      <c r="AM3" s="87" t="s">
        <v>671</v>
      </c>
      <c r="AN3" s="87" t="s">
        <v>669</v>
      </c>
      <c r="AO3" s="87" t="s">
        <v>669</v>
      </c>
      <c r="AV3" s="87" t="s">
        <v>669</v>
      </c>
      <c r="AW3" s="87" t="s">
        <v>1206</v>
      </c>
      <c r="AX3" s="87" t="s">
        <v>635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F3" s="87" t="s">
        <v>1079</v>
      </c>
      <c r="BG3" s="87" t="s">
        <v>113</v>
      </c>
      <c r="BI3" s="87" t="s">
        <v>1168</v>
      </c>
    </row>
    <row r="4" spans="1:61" x14ac:dyDescent="0.2">
      <c r="A4" s="87" t="s">
        <v>1755</v>
      </c>
      <c r="B4" s="87" t="s">
        <v>109</v>
      </c>
      <c r="C4" s="87" t="s">
        <v>1737</v>
      </c>
      <c r="D4" s="87" t="s">
        <v>1620</v>
      </c>
      <c r="E4" s="87" t="s">
        <v>1622</v>
      </c>
      <c r="F4" s="87" t="s">
        <v>110</v>
      </c>
      <c r="G4" s="87" t="s">
        <v>1636</v>
      </c>
      <c r="H4" s="87" t="s">
        <v>1620</v>
      </c>
      <c r="I4" s="87" t="s">
        <v>1626</v>
      </c>
      <c r="J4" s="87" t="s">
        <v>1626</v>
      </c>
      <c r="K4" s="87" t="s">
        <v>1622</v>
      </c>
      <c r="L4" s="87" t="s">
        <v>1620</v>
      </c>
      <c r="M4" s="87" t="s">
        <v>1642</v>
      </c>
      <c r="N4" s="87" t="s">
        <v>1638</v>
      </c>
      <c r="O4" s="87" t="s">
        <v>1620</v>
      </c>
      <c r="P4" s="87" t="s">
        <v>1667</v>
      </c>
      <c r="Q4" s="87" t="s">
        <v>1667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D4" s="87" t="s">
        <v>671</v>
      </c>
      <c r="AE4" s="87" t="s">
        <v>1206</v>
      </c>
      <c r="AF4" s="87" t="s">
        <v>1146</v>
      </c>
      <c r="AI4" s="87" t="s">
        <v>230</v>
      </c>
      <c r="AL4" s="87" t="s">
        <v>671</v>
      </c>
      <c r="AM4" s="87" t="s">
        <v>675</v>
      </c>
      <c r="AN4" s="87" t="s">
        <v>671</v>
      </c>
      <c r="AO4" s="87" t="s">
        <v>671</v>
      </c>
      <c r="AV4" s="87" t="s">
        <v>671</v>
      </c>
      <c r="AW4" s="87" t="s">
        <v>635</v>
      </c>
      <c r="AX4" s="87" t="s">
        <v>1207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  <c r="BG4" s="87" t="s">
        <v>1079</v>
      </c>
    </row>
    <row r="5" spans="1:61" x14ac:dyDescent="0.2">
      <c r="A5" s="87" t="s">
        <v>1050</v>
      </c>
      <c r="C5" s="87" t="s">
        <v>181</v>
      </c>
      <c r="D5" s="87" t="s">
        <v>1622</v>
      </c>
      <c r="E5" s="87" t="s">
        <v>995</v>
      </c>
      <c r="G5" s="87" t="s">
        <v>1642</v>
      </c>
      <c r="H5" s="87" t="s">
        <v>1625</v>
      </c>
      <c r="I5" s="87" t="s">
        <v>995</v>
      </c>
      <c r="J5" s="87" t="s">
        <v>995</v>
      </c>
      <c r="K5" s="87" t="s">
        <v>1631</v>
      </c>
      <c r="L5" s="87" t="s">
        <v>1622</v>
      </c>
      <c r="O5" s="87" t="s">
        <v>995</v>
      </c>
      <c r="P5" s="87" t="s">
        <v>1668</v>
      </c>
      <c r="Q5" s="87" t="s">
        <v>1670</v>
      </c>
      <c r="R5" s="87" t="s">
        <v>1062</v>
      </c>
      <c r="S5" s="87" t="s">
        <v>1667</v>
      </c>
      <c r="T5" s="87" t="s">
        <v>1668</v>
      </c>
      <c r="V5" s="87" t="s">
        <v>31</v>
      </c>
      <c r="AD5" s="87" t="s">
        <v>675</v>
      </c>
      <c r="AF5" s="87" t="s">
        <v>1214</v>
      </c>
      <c r="AI5" s="87" t="s">
        <v>231</v>
      </c>
      <c r="AL5" s="87" t="s">
        <v>675</v>
      </c>
      <c r="AM5" s="87" t="s">
        <v>677</v>
      </c>
      <c r="AN5" s="87" t="s">
        <v>675</v>
      </c>
      <c r="AO5" s="87" t="s">
        <v>673</v>
      </c>
      <c r="AV5" s="87" t="s">
        <v>673</v>
      </c>
      <c r="AW5" s="87" t="s">
        <v>1207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1799</v>
      </c>
    </row>
    <row r="6" spans="1:61" x14ac:dyDescent="0.2">
      <c r="A6" s="87" t="s">
        <v>1756</v>
      </c>
      <c r="C6" s="87" t="s">
        <v>1738</v>
      </c>
      <c r="D6" s="87" t="s">
        <v>1626</v>
      </c>
      <c r="E6" s="87" t="s">
        <v>1628</v>
      </c>
      <c r="G6" s="87" t="s">
        <v>110</v>
      </c>
      <c r="H6" s="87" t="s">
        <v>995</v>
      </c>
      <c r="I6" s="87" t="s">
        <v>1633</v>
      </c>
      <c r="J6" s="87" t="s">
        <v>1633</v>
      </c>
      <c r="L6" s="87" t="s">
        <v>1624</v>
      </c>
      <c r="O6" s="87" t="s">
        <v>1633</v>
      </c>
      <c r="P6" s="87" t="s">
        <v>1670</v>
      </c>
      <c r="R6" s="87" t="s">
        <v>1063</v>
      </c>
      <c r="S6" s="87" t="s">
        <v>1668</v>
      </c>
      <c r="T6" s="87" t="s">
        <v>1670</v>
      </c>
      <c r="V6" s="87" t="s">
        <v>32</v>
      </c>
      <c r="AD6" s="87" t="s">
        <v>677</v>
      </c>
      <c r="AI6" s="87" t="s">
        <v>233</v>
      </c>
      <c r="AL6" s="87" t="s">
        <v>677</v>
      </c>
      <c r="AN6" s="87" t="s">
        <v>677</v>
      </c>
      <c r="AO6" s="87" t="s">
        <v>675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1659</v>
      </c>
    </row>
    <row r="7" spans="1:61" x14ac:dyDescent="0.2">
      <c r="C7" s="87" t="s">
        <v>1740</v>
      </c>
      <c r="D7" s="87" t="s">
        <v>995</v>
      </c>
      <c r="E7" s="87" t="s">
        <v>1631</v>
      </c>
      <c r="H7" s="87" t="s">
        <v>1631</v>
      </c>
      <c r="I7" s="87" t="s">
        <v>1636</v>
      </c>
      <c r="J7" s="87" t="s">
        <v>1636</v>
      </c>
      <c r="L7" s="87" t="s">
        <v>1625</v>
      </c>
      <c r="O7" s="87" t="s">
        <v>1636</v>
      </c>
      <c r="R7" s="87" t="s">
        <v>1064</v>
      </c>
      <c r="S7" s="87" t="s">
        <v>1670</v>
      </c>
      <c r="AD7" s="87" t="s">
        <v>679</v>
      </c>
      <c r="AI7" s="87" t="s">
        <v>236</v>
      </c>
      <c r="AO7" s="87" t="s">
        <v>677</v>
      </c>
      <c r="AV7" s="87" t="s">
        <v>677</v>
      </c>
      <c r="BC7" s="87" t="s">
        <v>1796</v>
      </c>
      <c r="BD7" s="87" t="s">
        <v>985</v>
      </c>
      <c r="BE7" s="87" t="s">
        <v>1040</v>
      </c>
    </row>
    <row r="8" spans="1:61" x14ac:dyDescent="0.2">
      <c r="C8" s="87" t="s">
        <v>216</v>
      </c>
      <c r="D8" s="87" t="s">
        <v>1633</v>
      </c>
      <c r="E8" s="87" t="s">
        <v>1632</v>
      </c>
      <c r="H8" s="87" t="s">
        <v>1632</v>
      </c>
      <c r="I8" s="87" t="s">
        <v>1638</v>
      </c>
      <c r="J8" s="87" t="s">
        <v>1638</v>
      </c>
      <c r="L8" s="87" t="s">
        <v>995</v>
      </c>
      <c r="O8" s="87" t="s">
        <v>1638</v>
      </c>
      <c r="R8" s="87" t="s">
        <v>1065</v>
      </c>
      <c r="AI8" s="87" t="s">
        <v>237</v>
      </c>
      <c r="BC8" s="87" t="s">
        <v>1008</v>
      </c>
      <c r="BD8" s="87" t="s">
        <v>538</v>
      </c>
      <c r="BE8" s="87" t="s">
        <v>1661</v>
      </c>
    </row>
    <row r="9" spans="1:61" x14ac:dyDescent="0.2">
      <c r="C9" s="87" t="s">
        <v>1741</v>
      </c>
      <c r="D9" s="87" t="s">
        <v>1634</v>
      </c>
      <c r="E9" s="87" t="s">
        <v>1636</v>
      </c>
      <c r="H9" s="87" t="s">
        <v>1633</v>
      </c>
      <c r="I9" s="87" t="s">
        <v>1642</v>
      </c>
      <c r="J9" s="87" t="s">
        <v>110</v>
      </c>
      <c r="L9" s="87" t="s">
        <v>1631</v>
      </c>
      <c r="O9" s="87" t="s">
        <v>110</v>
      </c>
      <c r="R9" s="87" t="s">
        <v>1067</v>
      </c>
      <c r="AI9" s="87" t="s">
        <v>110</v>
      </c>
      <c r="BC9" s="87" t="s">
        <v>997</v>
      </c>
      <c r="BD9" s="87" t="s">
        <v>986</v>
      </c>
    </row>
    <row r="10" spans="1:61" x14ac:dyDescent="0.2">
      <c r="C10" s="87" t="s">
        <v>1742</v>
      </c>
      <c r="D10" s="87" t="s">
        <v>1636</v>
      </c>
      <c r="E10" s="87" t="s">
        <v>1638</v>
      </c>
      <c r="H10" s="87" t="s">
        <v>1636</v>
      </c>
      <c r="I10" s="87" t="s">
        <v>110</v>
      </c>
      <c r="L10" s="87" t="s">
        <v>1634</v>
      </c>
      <c r="R10" s="87" t="s">
        <v>1068</v>
      </c>
      <c r="BD10" s="87" t="s">
        <v>988</v>
      </c>
    </row>
    <row r="11" spans="1:61" x14ac:dyDescent="0.2">
      <c r="C11" s="87" t="s">
        <v>296</v>
      </c>
      <c r="D11" s="87" t="s">
        <v>1638</v>
      </c>
      <c r="E11" s="87" t="s">
        <v>1642</v>
      </c>
      <c r="H11" s="87" t="s">
        <v>110</v>
      </c>
      <c r="L11" s="87" t="s">
        <v>1636</v>
      </c>
      <c r="BD11" s="87" t="s">
        <v>989</v>
      </c>
    </row>
    <row r="12" spans="1:61" x14ac:dyDescent="0.2">
      <c r="C12" s="87" t="s">
        <v>1743</v>
      </c>
      <c r="D12" s="87" t="s">
        <v>1642</v>
      </c>
      <c r="L12" s="87" t="s">
        <v>1638</v>
      </c>
      <c r="BD12" s="87" t="s">
        <v>110</v>
      </c>
    </row>
    <row r="13" spans="1:61" x14ac:dyDescent="0.2">
      <c r="D13" s="87" t="s">
        <v>110</v>
      </c>
      <c r="BD13" s="87" t="s">
        <v>992</v>
      </c>
    </row>
    <row r="14" spans="1:61" x14ac:dyDescent="0.2">
      <c r="BD14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287A-1FD1-4D90-AE57-5DBC808FE773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870</v>
      </c>
      <c r="D4" s="95">
        <f>SUM(DatosViolenciaGénero!D63:D69)</f>
        <v>259</v>
      </c>
    </row>
    <row r="5" spans="2:4" x14ac:dyDescent="0.2">
      <c r="B5" s="94" t="s">
        <v>1620</v>
      </c>
      <c r="C5" s="95">
        <f>SUM(DatosViolenciaGénero!C70:C73)</f>
        <v>125</v>
      </c>
      <c r="D5" s="95">
        <f>SUM(DatosViolenciaGénero!D70:D73)</f>
        <v>134</v>
      </c>
    </row>
    <row r="6" spans="2:4" ht="12.75" customHeight="1" x14ac:dyDescent="0.2">
      <c r="B6" s="94" t="s">
        <v>1666</v>
      </c>
      <c r="C6" s="95">
        <f>DatosViolenciaGénero!C74</f>
        <v>7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</v>
      </c>
      <c r="D7" s="95">
        <f>SUM(DatosViolenciaGénero!D75:D77)</f>
        <v>2</v>
      </c>
    </row>
    <row r="8" spans="2:4" ht="12.75" customHeight="1" x14ac:dyDescent="0.2">
      <c r="B8" s="94" t="s">
        <v>1668</v>
      </c>
      <c r="C8" s="95">
        <f>DatosViolenciaGénero!C81</f>
        <v>1</v>
      </c>
      <c r="D8" s="95">
        <f>DatosViolenciaGénero!D81</f>
        <v>6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187</v>
      </c>
      <c r="D10" s="95">
        <f>SUM(DatosViolenciaGénero!D79:D80)</f>
        <v>95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28</v>
      </c>
    </row>
    <row r="16" spans="2:4" ht="13.5" thickBot="1" x14ac:dyDescent="0.25">
      <c r="B16" s="98" t="s">
        <v>1673</v>
      </c>
      <c r="C16" s="99">
        <f>DatosViolenciaGénero!C39</f>
        <v>293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0D14-8E76-4250-AB75-C4016C455288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231</v>
      </c>
      <c r="D4" s="95">
        <f>SUM(DatosViolenciaDoméstica!D48:D54)</f>
        <v>119</v>
      </c>
    </row>
    <row r="5" spans="2:4" x14ac:dyDescent="0.2">
      <c r="B5" s="94" t="s">
        <v>1620</v>
      </c>
      <c r="C5" s="95">
        <f>SUM(DatosViolenciaDoméstica!C55:C58)</f>
        <v>16</v>
      </c>
      <c r="D5" s="95">
        <f>SUM(DatosViolenciaDoméstica!D55:D58)</f>
        <v>29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3</v>
      </c>
      <c r="D7" s="95">
        <f>SUM(DatosViolenciaDoméstica!D60:D62)</f>
        <v>2</v>
      </c>
    </row>
    <row r="8" spans="2:4" ht="12.75" customHeight="1" x14ac:dyDescent="0.2">
      <c r="B8" s="94" t="s">
        <v>1668</v>
      </c>
      <c r="C8" s="95">
        <f>DatosViolenciaDoméstica!C66</f>
        <v>1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35</v>
      </c>
      <c r="D10" s="95">
        <f>SUM(DatosViolenciaDoméstica!D64:D65)</f>
        <v>41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21</v>
      </c>
    </row>
    <row r="16" spans="2:4" ht="13.5" thickBot="1" x14ac:dyDescent="0.25">
      <c r="B16" s="98" t="s">
        <v>1673</v>
      </c>
      <c r="C16" s="99">
        <f>DatosViolenciaDoméstica!C34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7863-015A-46F4-9F2E-BDB25618DECA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48</v>
      </c>
    </row>
    <row r="5" spans="2:3" x14ac:dyDescent="0.2">
      <c r="B5" s="88" t="s">
        <v>1657</v>
      </c>
      <c r="C5" s="90">
        <f>DatosMenores!C70</f>
        <v>47</v>
      </c>
    </row>
    <row r="6" spans="2:3" x14ac:dyDescent="0.2">
      <c r="B6" s="88" t="s">
        <v>1658</v>
      </c>
      <c r="C6" s="90">
        <f>DatosMenores!C71</f>
        <v>52</v>
      </c>
    </row>
    <row r="7" spans="2:3" ht="25.5" x14ac:dyDescent="0.2">
      <c r="B7" s="88" t="s">
        <v>1659</v>
      </c>
      <c r="C7" s="90">
        <f>DatosMenores!C74</f>
        <v>1</v>
      </c>
    </row>
    <row r="8" spans="2:3" ht="25.5" x14ac:dyDescent="0.2">
      <c r="B8" s="88" t="s">
        <v>1040</v>
      </c>
      <c r="C8" s="90">
        <f>DatosMenores!C75</f>
        <v>10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24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77C4-CB44-4A0C-98DF-4029DC3165DD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1690</v>
      </c>
      <c r="E11" s="73">
        <f>DatosDelitos!H5+DatosDelitos!H13-DatosDelitos!H17</f>
        <v>146</v>
      </c>
      <c r="F11" s="73">
        <f>DatosDelitos!I5+DatosDelitos!I13-DatosDelitos!I17</f>
        <v>191</v>
      </c>
      <c r="G11" s="73">
        <f>DatosDelitos!J5+DatosDelitos!J13-DatosDelitos!J17</f>
        <v>7</v>
      </c>
      <c r="H11" s="74">
        <f>DatosDelitos!K5+DatosDelitos!K13-DatosDelitos!K17</f>
        <v>7</v>
      </c>
      <c r="I11" s="74">
        <f>DatosDelitos!L5+DatosDelitos!L13-DatosDelitos!L17</f>
        <v>2</v>
      </c>
      <c r="J11" s="74">
        <f>DatosDelitos!M5+DatosDelitos!M13-DatosDelitos!M17</f>
        <v>9</v>
      </c>
      <c r="K11" s="74">
        <f>DatosDelitos!O5+DatosDelitos!O13-DatosDelitos!O17</f>
        <v>9</v>
      </c>
      <c r="L11" s="75">
        <f>DatosDelitos!P5+DatosDelitos!P13-DatosDelitos!P17</f>
        <v>173</v>
      </c>
    </row>
    <row r="12" spans="2:13" ht="13.15" customHeight="1" x14ac:dyDescent="0.2">
      <c r="B12" s="216" t="s">
        <v>310</v>
      </c>
      <c r="C12" s="216"/>
      <c r="D12" s="76">
        <f>DatosDelitos!C10</f>
        <v>1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2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540</v>
      </c>
      <c r="E15" s="77">
        <f>DatosDelitos!H17+DatosDelitos!H44</f>
        <v>174</v>
      </c>
      <c r="F15" s="77">
        <f>DatosDelitos!I16+DatosDelitos!I44</f>
        <v>39</v>
      </c>
      <c r="G15" s="77">
        <f>DatosDelitos!J17+DatosDelitos!J44</f>
        <v>4</v>
      </c>
      <c r="H15" s="77">
        <f>DatosDelitos!K17+DatosDelitos!K44</f>
        <v>10</v>
      </c>
      <c r="I15" s="77">
        <f>DatosDelitos!L17+DatosDelitos!L44</f>
        <v>0</v>
      </c>
      <c r="J15" s="77">
        <f>DatosDelitos!M17+DatosDelitos!M44</f>
        <v>2</v>
      </c>
      <c r="K15" s="77">
        <f>DatosDelitos!O17+DatosDelitos!O44</f>
        <v>6</v>
      </c>
      <c r="L15" s="78">
        <f>DatosDelitos!P17+DatosDelitos!P44</f>
        <v>172</v>
      </c>
    </row>
    <row r="16" spans="2:13" ht="13.15" customHeight="1" x14ac:dyDescent="0.2">
      <c r="B16" s="216" t="s">
        <v>1620</v>
      </c>
      <c r="C16" s="216"/>
      <c r="D16" s="76">
        <f>DatosDelitos!C30</f>
        <v>356</v>
      </c>
      <c r="E16" s="77">
        <f>DatosDelitos!H30</f>
        <v>29</v>
      </c>
      <c r="F16" s="77">
        <f>DatosDelitos!I30</f>
        <v>98</v>
      </c>
      <c r="G16" s="77">
        <f>DatosDelitos!J30</f>
        <v>0</v>
      </c>
      <c r="H16" s="77">
        <f>DatosDelitos!K30</f>
        <v>3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97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7</v>
      </c>
      <c r="E17" s="77">
        <f>DatosDelitos!H42-DatosDelitos!H44</f>
        <v>2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6" t="s">
        <v>1622</v>
      </c>
      <c r="C18" s="216"/>
      <c r="D18" s="76">
        <f>DatosDelitos!C50</f>
        <v>167</v>
      </c>
      <c r="E18" s="77">
        <f>DatosDelitos!H50</f>
        <v>35</v>
      </c>
      <c r="F18" s="77">
        <f>DatosDelitos!I50</f>
        <v>30</v>
      </c>
      <c r="G18" s="77">
        <f>DatosDelitos!J50</f>
        <v>17</v>
      </c>
      <c r="H18" s="77">
        <f>DatosDelitos!K50</f>
        <v>23</v>
      </c>
      <c r="I18" s="77">
        <f>DatosDelitos!L50</f>
        <v>0</v>
      </c>
      <c r="J18" s="77">
        <f>DatosDelitos!M50</f>
        <v>0</v>
      </c>
      <c r="K18" s="77">
        <f>DatosDelitos!O50</f>
        <v>5</v>
      </c>
      <c r="L18" s="78">
        <f>DatosDelitos!P50</f>
        <v>32</v>
      </c>
    </row>
    <row r="19" spans="2:12" ht="13.15" customHeight="1" x14ac:dyDescent="0.2">
      <c r="B19" s="216" t="s">
        <v>1623</v>
      </c>
      <c r="C19" s="216"/>
      <c r="D19" s="76">
        <f>DatosDelitos!C72</f>
        <v>4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6" t="s">
        <v>1624</v>
      </c>
      <c r="C20" s="216"/>
      <c r="D20" s="76">
        <f>DatosDelitos!C74</f>
        <v>15</v>
      </c>
      <c r="E20" s="77">
        <f>DatosDelitos!H74</f>
        <v>5</v>
      </c>
      <c r="F20" s="77">
        <f>DatosDelitos!I74</f>
        <v>1</v>
      </c>
      <c r="G20" s="77">
        <f>DatosDelitos!J74</f>
        <v>0</v>
      </c>
      <c r="H20" s="77">
        <f>DatosDelitos!K74</f>
        <v>1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6</v>
      </c>
    </row>
    <row r="21" spans="2:12" ht="13.15" customHeight="1" x14ac:dyDescent="0.2">
      <c r="B21" s="217" t="s">
        <v>1625</v>
      </c>
      <c r="C21" s="217"/>
      <c r="D21" s="76">
        <f>DatosDelitos!C82</f>
        <v>52</v>
      </c>
      <c r="E21" s="77">
        <f>DatosDelitos!H82</f>
        <v>3</v>
      </c>
      <c r="F21" s="77">
        <f>DatosDelitos!I82</f>
        <v>13</v>
      </c>
      <c r="G21" s="77">
        <f>DatosDelitos!J82</f>
        <v>0</v>
      </c>
      <c r="H21" s="77">
        <f>DatosDelitos!K82</f>
        <v>1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10</v>
      </c>
    </row>
    <row r="22" spans="2:12" ht="13.15" customHeight="1" x14ac:dyDescent="0.2">
      <c r="B22" s="216" t="s">
        <v>1626</v>
      </c>
      <c r="C22" s="216"/>
      <c r="D22" s="76">
        <f>DatosDelitos!C85</f>
        <v>187</v>
      </c>
      <c r="E22" s="77">
        <f>DatosDelitos!H85</f>
        <v>106</v>
      </c>
      <c r="F22" s="77">
        <f>DatosDelitos!I85</f>
        <v>63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22</v>
      </c>
    </row>
    <row r="23" spans="2:12" ht="13.15" customHeight="1" x14ac:dyDescent="0.2">
      <c r="B23" s="216" t="s">
        <v>995</v>
      </c>
      <c r="C23" s="216"/>
      <c r="D23" s="76">
        <f>DatosDelitos!C97</f>
        <v>1623</v>
      </c>
      <c r="E23" s="77">
        <f>DatosDelitos!H97</f>
        <v>505</v>
      </c>
      <c r="F23" s="77">
        <f>DatosDelitos!I97</f>
        <v>352</v>
      </c>
      <c r="G23" s="77">
        <f>DatosDelitos!J97</f>
        <v>0</v>
      </c>
      <c r="H23" s="77">
        <f>DatosDelitos!K97</f>
        <v>4</v>
      </c>
      <c r="I23" s="77">
        <f>DatosDelitos!L97</f>
        <v>0</v>
      </c>
      <c r="J23" s="77">
        <f>DatosDelitos!M97</f>
        <v>0</v>
      </c>
      <c r="K23" s="77">
        <f>DatosDelitos!O97</f>
        <v>27</v>
      </c>
      <c r="L23" s="78">
        <f>DatosDelitos!P97</f>
        <v>249</v>
      </c>
    </row>
    <row r="24" spans="2:12" ht="27" customHeight="1" x14ac:dyDescent="0.2">
      <c r="B24" s="216" t="s">
        <v>1627</v>
      </c>
      <c r="C24" s="216"/>
      <c r="D24" s="76">
        <f>DatosDelitos!C131</f>
        <v>3</v>
      </c>
      <c r="E24" s="77">
        <f>DatosDelitos!H131</f>
        <v>4</v>
      </c>
      <c r="F24" s="77">
        <f>DatosDelitos!I131</f>
        <v>2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</v>
      </c>
    </row>
    <row r="25" spans="2:12" ht="13.15" customHeight="1" x14ac:dyDescent="0.2">
      <c r="B25" s="216" t="s">
        <v>1628</v>
      </c>
      <c r="C25" s="216"/>
      <c r="D25" s="76">
        <f>DatosDelitos!C137</f>
        <v>13</v>
      </c>
      <c r="E25" s="77">
        <f>DatosDelitos!H137</f>
        <v>6</v>
      </c>
      <c r="F25" s="77">
        <f>DatosDelitos!I137</f>
        <v>5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1</v>
      </c>
      <c r="L25" s="78">
        <f>DatosDelitos!P137</f>
        <v>2</v>
      </c>
    </row>
    <row r="26" spans="2:12" ht="13.15" customHeight="1" x14ac:dyDescent="0.2">
      <c r="B26" s="217" t="s">
        <v>1629</v>
      </c>
      <c r="C26" s="217"/>
      <c r="D26" s="76">
        <f>DatosDelitos!C144</f>
        <v>6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6" t="s">
        <v>1630</v>
      </c>
      <c r="C27" s="216"/>
      <c r="D27" s="76">
        <f>DatosDelitos!C147</f>
        <v>87</v>
      </c>
      <c r="E27" s="77">
        <f>DatosDelitos!H147</f>
        <v>37</v>
      </c>
      <c r="F27" s="77">
        <f>DatosDelitos!I147</f>
        <v>17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4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72</v>
      </c>
      <c r="E28" s="77">
        <f>DatosDelitos!H156+SUM(DatosDelitos!H167:H172)</f>
        <v>26</v>
      </c>
      <c r="F28" s="77">
        <f>DatosDelitos!I156+SUM(DatosDelitos!I167:I172)</f>
        <v>6</v>
      </c>
      <c r="G28" s="77">
        <f>DatosDelitos!J156+SUM(DatosDelitos!J167:J172)</f>
        <v>1</v>
      </c>
      <c r="H28" s="77">
        <f>DatosDelitos!K156+SUM(DatosDelitos!K167:K172)</f>
        <v>3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</v>
      </c>
      <c r="L28" s="77">
        <f>DatosDelitos!P156+SUM(DatosDelitos!P167:Q172)</f>
        <v>3</v>
      </c>
    </row>
    <row r="29" spans="2:12" ht="13.15" customHeight="1" x14ac:dyDescent="0.2">
      <c r="B29" s="216" t="s">
        <v>1632</v>
      </c>
      <c r="C29" s="216"/>
      <c r="D29" s="76">
        <f>SUM(DatosDelitos!C173:C177)</f>
        <v>75</v>
      </c>
      <c r="E29" s="77">
        <f>SUM(DatosDelitos!H173:H177)</f>
        <v>35</v>
      </c>
      <c r="F29" s="77">
        <f>SUM(DatosDelitos!I173:I177)</f>
        <v>35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29</v>
      </c>
      <c r="L29" s="77">
        <f>SUM(DatosDelitos!P173:P177)</f>
        <v>30</v>
      </c>
    </row>
    <row r="30" spans="2:12" ht="13.15" customHeight="1" x14ac:dyDescent="0.2">
      <c r="B30" s="216" t="s">
        <v>1633</v>
      </c>
      <c r="C30" s="216"/>
      <c r="D30" s="76">
        <f>DatosDelitos!C178</f>
        <v>259</v>
      </c>
      <c r="E30" s="77">
        <f>DatosDelitos!H178</f>
        <v>199</v>
      </c>
      <c r="F30" s="77">
        <f>DatosDelitos!I178</f>
        <v>211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577</v>
      </c>
    </row>
    <row r="31" spans="2:12" ht="13.15" customHeight="1" x14ac:dyDescent="0.2">
      <c r="B31" s="216" t="s">
        <v>1634</v>
      </c>
      <c r="C31" s="216"/>
      <c r="D31" s="76">
        <f>DatosDelitos!C186</f>
        <v>126</v>
      </c>
      <c r="E31" s="77">
        <f>DatosDelitos!H186</f>
        <v>45</v>
      </c>
      <c r="F31" s="77">
        <f>DatosDelitos!I186</f>
        <v>41</v>
      </c>
      <c r="G31" s="77">
        <f>DatosDelitos!J186</f>
        <v>0</v>
      </c>
      <c r="H31" s="77">
        <f>DatosDelitos!K186</f>
        <v>1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20</v>
      </c>
    </row>
    <row r="32" spans="2:12" ht="13.15" customHeight="1" x14ac:dyDescent="0.2">
      <c r="B32" s="216" t="s">
        <v>1635</v>
      </c>
      <c r="C32" s="216"/>
      <c r="D32" s="76">
        <f>DatosDelitos!C201</f>
        <v>18</v>
      </c>
      <c r="E32" s="77">
        <f>DatosDelitos!H201</f>
        <v>12</v>
      </c>
      <c r="F32" s="77">
        <f>DatosDelitos!I201</f>
        <v>18</v>
      </c>
      <c r="G32" s="77">
        <f>DatosDelitos!J201</f>
        <v>0</v>
      </c>
      <c r="H32" s="77">
        <f>DatosDelitos!K201</f>
        <v>0</v>
      </c>
      <c r="I32" s="77">
        <f>DatosDelitos!L201</f>
        <v>1</v>
      </c>
      <c r="J32" s="77">
        <f>DatosDelitos!M201</f>
        <v>0</v>
      </c>
      <c r="K32" s="77">
        <f>DatosDelitos!O201</f>
        <v>0</v>
      </c>
      <c r="L32" s="77">
        <f>DatosDelitos!P201</f>
        <v>1</v>
      </c>
    </row>
    <row r="33" spans="2:13" ht="13.15" customHeight="1" x14ac:dyDescent="0.2">
      <c r="B33" s="216" t="s">
        <v>1636</v>
      </c>
      <c r="C33" s="216"/>
      <c r="D33" s="76">
        <f>DatosDelitos!C223</f>
        <v>297</v>
      </c>
      <c r="E33" s="77">
        <f>DatosDelitos!H223</f>
        <v>121</v>
      </c>
      <c r="F33" s="77">
        <f>DatosDelitos!I223</f>
        <v>99</v>
      </c>
      <c r="G33" s="77">
        <f>DatosDelitos!J223</f>
        <v>0</v>
      </c>
      <c r="H33" s="77">
        <f>DatosDelitos!K223</f>
        <v>2</v>
      </c>
      <c r="I33" s="77">
        <f>DatosDelitos!L223</f>
        <v>0</v>
      </c>
      <c r="J33" s="77">
        <f>DatosDelitos!M223</f>
        <v>0</v>
      </c>
      <c r="K33" s="77">
        <f>DatosDelitos!O223</f>
        <v>2</v>
      </c>
      <c r="L33" s="77">
        <f>DatosDelitos!P223</f>
        <v>104</v>
      </c>
    </row>
    <row r="34" spans="2:13" ht="13.15" customHeight="1" x14ac:dyDescent="0.2">
      <c r="B34" s="216" t="s">
        <v>1637</v>
      </c>
      <c r="C34" s="216"/>
      <c r="D34" s="76">
        <f>DatosDelitos!C244</f>
        <v>1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117</v>
      </c>
      <c r="E35" s="77">
        <f>DatosDelitos!H271</f>
        <v>112</v>
      </c>
      <c r="F35" s="77">
        <f>DatosDelitos!I271</f>
        <v>130</v>
      </c>
      <c r="G35" s="77">
        <f>DatosDelitos!J271</f>
        <v>0</v>
      </c>
      <c r="H35" s="77">
        <f>DatosDelitos!K271</f>
        <v>1</v>
      </c>
      <c r="I35" s="77">
        <f>DatosDelitos!L271</f>
        <v>0</v>
      </c>
      <c r="J35" s="77">
        <f>DatosDelitos!M271</f>
        <v>1</v>
      </c>
      <c r="K35" s="77">
        <f>DatosDelitos!O271</f>
        <v>1</v>
      </c>
      <c r="L35" s="77">
        <f>DatosDelitos!P271</f>
        <v>66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2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6" t="s">
        <v>1642</v>
      </c>
      <c r="C39" s="216"/>
      <c r="D39" s="76">
        <f>DatosDelitos!C323</f>
        <v>2830</v>
      </c>
      <c r="E39" s="77">
        <f>DatosDelitos!H323</f>
        <v>113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1</v>
      </c>
      <c r="J39" s="77">
        <f>DatosDelitos!M323</f>
        <v>0</v>
      </c>
      <c r="K39" s="77">
        <f>DatosDelitos!O323</f>
        <v>3</v>
      </c>
      <c r="L39" s="77">
        <f>DatosDelitos!P323</f>
        <v>0</v>
      </c>
    </row>
    <row r="40" spans="2:13" ht="13.15" customHeight="1" x14ac:dyDescent="0.2">
      <c r="B40" s="216" t="s">
        <v>1643</v>
      </c>
      <c r="C40" s="216"/>
      <c r="D40" s="76">
        <f>DatosDelitos!C325</f>
        <v>2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1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8552</v>
      </c>
      <c r="E43" s="79">
        <f t="shared" ref="E43:L43" si="0">SUM(E11:E42)</f>
        <v>1715</v>
      </c>
      <c r="F43" s="79">
        <f t="shared" si="0"/>
        <v>1351</v>
      </c>
      <c r="G43" s="79">
        <f t="shared" si="0"/>
        <v>29</v>
      </c>
      <c r="H43" s="79">
        <f t="shared" si="0"/>
        <v>56</v>
      </c>
      <c r="I43" s="79">
        <f t="shared" si="0"/>
        <v>4</v>
      </c>
      <c r="J43" s="79">
        <f t="shared" si="0"/>
        <v>12</v>
      </c>
      <c r="K43" s="79">
        <f t="shared" si="0"/>
        <v>84</v>
      </c>
      <c r="L43" s="79">
        <f t="shared" si="0"/>
        <v>1570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10</v>
      </c>
      <c r="E50" s="82">
        <f>DatosDelitos!G13-DatosDelitos!G17</f>
        <v>18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578</v>
      </c>
      <c r="E54" s="82">
        <f>DatosDelitos!G17+DatosDelitos!G44</f>
        <v>131</v>
      </c>
    </row>
    <row r="55" spans="2:5" ht="13.15" customHeight="1" x14ac:dyDescent="0.25">
      <c r="B55" s="218" t="s">
        <v>1620</v>
      </c>
      <c r="C55" s="218"/>
      <c r="D55" s="82">
        <f>DatosDelitos!F30</f>
        <v>20</v>
      </c>
      <c r="E55" s="82">
        <f>DatosDelitos!G30</f>
        <v>97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5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0</v>
      </c>
      <c r="E57" s="82">
        <f>DatosDelitos!G50</f>
        <v>0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0</v>
      </c>
      <c r="E59" s="82">
        <f>DatosDelitos!G74</f>
        <v>6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16</v>
      </c>
    </row>
    <row r="61" spans="2:5" ht="13.15" customHeight="1" x14ac:dyDescent="0.25">
      <c r="B61" s="218" t="s">
        <v>1626</v>
      </c>
      <c r="C61" s="218"/>
      <c r="D61" s="82">
        <f>DatosDelitos!F85</f>
        <v>1</v>
      </c>
      <c r="E61" s="82">
        <f>DatosDelitos!G85</f>
        <v>0</v>
      </c>
    </row>
    <row r="62" spans="2:5" ht="13.15" customHeight="1" x14ac:dyDescent="0.25">
      <c r="B62" s="218" t="s">
        <v>995</v>
      </c>
      <c r="C62" s="218"/>
      <c r="D62" s="82">
        <f>DatosDelitos!F97</f>
        <v>24</v>
      </c>
      <c r="E62" s="82">
        <f>DatosDelitos!G97</f>
        <v>27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1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18</v>
      </c>
    </row>
    <row r="68" spans="2:5" ht="13.15" customHeight="1" x14ac:dyDescent="0.25">
      <c r="B68" s="218" t="s">
        <v>1632</v>
      </c>
      <c r="C68" s="218"/>
      <c r="D68" s="82">
        <f>SUM(DatosDelitos!F173:G177)</f>
        <v>0</v>
      </c>
      <c r="E68" s="82">
        <f>SUM(DatosDelitos!G173:H177)</f>
        <v>35</v>
      </c>
    </row>
    <row r="69" spans="2:5" ht="13.15" customHeight="1" x14ac:dyDescent="0.25">
      <c r="B69" s="218" t="s">
        <v>1633</v>
      </c>
      <c r="C69" s="218"/>
      <c r="D69" s="82">
        <f>DatosDelitos!F178</f>
        <v>503</v>
      </c>
      <c r="E69" s="82">
        <f>DatosDelitos!G178</f>
        <v>476</v>
      </c>
    </row>
    <row r="70" spans="2:5" ht="13.15" customHeight="1" x14ac:dyDescent="0.25">
      <c r="B70" s="218" t="s">
        <v>1634</v>
      </c>
      <c r="C70" s="218"/>
      <c r="D70" s="82">
        <f>DatosDelitos!F186</f>
        <v>3</v>
      </c>
      <c r="E70" s="82">
        <f>DatosDelitos!G186</f>
        <v>3</v>
      </c>
    </row>
    <row r="71" spans="2:5" ht="13.15" customHeight="1" x14ac:dyDescent="0.25">
      <c r="B71" s="218" t="s">
        <v>1635</v>
      </c>
      <c r="C71" s="218"/>
      <c r="D71" s="82">
        <f>DatosDelitos!F201</f>
        <v>0</v>
      </c>
      <c r="E71" s="82">
        <f>DatosDelitos!G201</f>
        <v>0</v>
      </c>
    </row>
    <row r="72" spans="2:5" ht="13.15" customHeight="1" x14ac:dyDescent="0.25">
      <c r="B72" s="218" t="s">
        <v>1636</v>
      </c>
      <c r="C72" s="218"/>
      <c r="D72" s="82">
        <f>DatosDelitos!F223</f>
        <v>67</v>
      </c>
      <c r="E72" s="82">
        <f>DatosDelitos!G223</f>
        <v>71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13</v>
      </c>
      <c r="E74" s="82">
        <f>DatosDelitos!G271</f>
        <v>6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73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1298</v>
      </c>
      <c r="E82" s="82">
        <f>SUM(E49:E81)</f>
        <v>905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4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1</v>
      </c>
    </row>
    <row r="92" spans="2:13" ht="13.15" customHeight="1" x14ac:dyDescent="0.25">
      <c r="B92" s="218" t="s">
        <v>1620</v>
      </c>
      <c r="C92" s="218"/>
      <c r="D92" s="82">
        <f>DatosDelitos!N30</f>
        <v>1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2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0</v>
      </c>
    </row>
    <row r="97" spans="2:4" ht="13.15" customHeight="1" x14ac:dyDescent="0.25">
      <c r="B97" s="218" t="s">
        <v>1625</v>
      </c>
      <c r="C97" s="218"/>
      <c r="D97" s="82">
        <f>DatosDelitos!N82</f>
        <v>0</v>
      </c>
    </row>
    <row r="98" spans="2:4" ht="13.15" customHeight="1" x14ac:dyDescent="0.25">
      <c r="B98" s="218" t="s">
        <v>1626</v>
      </c>
      <c r="C98" s="218"/>
      <c r="D98" s="82">
        <f>DatosDelitos!N85</f>
        <v>3</v>
      </c>
    </row>
    <row r="99" spans="2:4" ht="13.15" customHeight="1" x14ac:dyDescent="0.25">
      <c r="B99" s="218" t="s">
        <v>995</v>
      </c>
      <c r="C99" s="218"/>
      <c r="D99" s="82">
        <f>DatosDelitos!N97</f>
        <v>5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6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21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26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0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2</v>
      </c>
    </row>
    <row r="111" spans="2:4" ht="13.15" customHeight="1" x14ac:dyDescent="0.25">
      <c r="B111" s="218" t="s">
        <v>1635</v>
      </c>
      <c r="C111" s="218"/>
      <c r="D111" s="82">
        <f>DatosDelitos!N201</f>
        <v>4</v>
      </c>
    </row>
    <row r="112" spans="2:4" ht="13.15" customHeight="1" x14ac:dyDescent="0.25">
      <c r="B112" s="218" t="s">
        <v>1636</v>
      </c>
      <c r="C112" s="218"/>
      <c r="D112" s="82">
        <f>DatosDelitos!N223</f>
        <v>0</v>
      </c>
    </row>
    <row r="113" spans="2:4" ht="13.15" customHeight="1" x14ac:dyDescent="0.25">
      <c r="B113" s="218" t="s">
        <v>1637</v>
      </c>
      <c r="C113" s="218"/>
      <c r="D113" s="82">
        <f>DatosDelitos!N244</f>
        <v>1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1</v>
      </c>
    </row>
    <row r="119" spans="2:4" ht="13.9" customHeight="1" x14ac:dyDescent="0.25">
      <c r="B119" s="218" t="s">
        <v>1642</v>
      </c>
      <c r="C119" s="218"/>
      <c r="D119" s="82">
        <f>DatosDelitos!N323</f>
        <v>6</v>
      </c>
    </row>
    <row r="120" spans="2:4" ht="12.75" customHeight="1" x14ac:dyDescent="0.25">
      <c r="B120" s="220" t="s">
        <v>1643</v>
      </c>
      <c r="C120" s="220"/>
      <c r="D120" s="82">
        <f>DatosDelitos!N325</f>
        <v>1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84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20</v>
      </c>
      <c r="D5" s="27">
        <v>31</v>
      </c>
      <c r="E5" s="28">
        <v>-0.35483870967741898</v>
      </c>
      <c r="F5" s="27">
        <v>0</v>
      </c>
      <c r="G5" s="27">
        <v>0</v>
      </c>
      <c r="H5" s="27">
        <v>3</v>
      </c>
      <c r="I5" s="27">
        <v>2</v>
      </c>
      <c r="J5" s="27">
        <v>3</v>
      </c>
      <c r="K5" s="27">
        <v>4</v>
      </c>
      <c r="L5" s="27">
        <v>2</v>
      </c>
      <c r="M5" s="27">
        <v>4</v>
      </c>
      <c r="N5" s="27">
        <v>4</v>
      </c>
      <c r="O5" s="27">
        <v>4</v>
      </c>
      <c r="P5" s="29">
        <v>10</v>
      </c>
    </row>
    <row r="6" spans="1:16" x14ac:dyDescent="0.25">
      <c r="A6" s="30" t="s">
        <v>340</v>
      </c>
      <c r="B6" s="30" t="s">
        <v>341</v>
      </c>
      <c r="C6" s="14">
        <v>11</v>
      </c>
      <c r="D6" s="14">
        <v>7</v>
      </c>
      <c r="E6" s="31">
        <v>0.57142857142857095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4</v>
      </c>
      <c r="L6" s="14">
        <v>1</v>
      </c>
      <c r="M6" s="14">
        <v>0</v>
      </c>
      <c r="N6" s="14">
        <v>1</v>
      </c>
      <c r="O6" s="14">
        <v>3</v>
      </c>
      <c r="P6" s="23">
        <v>4</v>
      </c>
    </row>
    <row r="7" spans="1:16" x14ac:dyDescent="0.25">
      <c r="A7" s="30" t="s">
        <v>342</v>
      </c>
      <c r="B7" s="30" t="s">
        <v>343</v>
      </c>
      <c r="C7" s="14">
        <v>1</v>
      </c>
      <c r="D7" s="14">
        <v>12</v>
      </c>
      <c r="E7" s="31">
        <v>-0.91666666666666696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1</v>
      </c>
      <c r="M7" s="14">
        <v>3</v>
      </c>
      <c r="N7" s="14">
        <v>0</v>
      </c>
      <c r="O7" s="14">
        <v>1</v>
      </c>
      <c r="P7" s="23">
        <v>4</v>
      </c>
    </row>
    <row r="8" spans="1:16" x14ac:dyDescent="0.25">
      <c r="A8" s="30" t="s">
        <v>344</v>
      </c>
      <c r="B8" s="30" t="s">
        <v>345</v>
      </c>
      <c r="C8" s="14">
        <v>7</v>
      </c>
      <c r="D8" s="14">
        <v>12</v>
      </c>
      <c r="E8" s="31">
        <v>-0.41666666666666702</v>
      </c>
      <c r="F8" s="14">
        <v>0</v>
      </c>
      <c r="G8" s="14">
        <v>0</v>
      </c>
      <c r="H8" s="14">
        <v>3</v>
      </c>
      <c r="I8" s="14">
        <v>2</v>
      </c>
      <c r="J8" s="14">
        <v>0</v>
      </c>
      <c r="K8" s="14">
        <v>0</v>
      </c>
      <c r="L8" s="14">
        <v>0</v>
      </c>
      <c r="M8" s="14">
        <v>1</v>
      </c>
      <c r="N8" s="14">
        <v>3</v>
      </c>
      <c r="O8" s="14">
        <v>0</v>
      </c>
      <c r="P8" s="23">
        <v>2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3" t="s">
        <v>348</v>
      </c>
      <c r="B10" s="184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1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3" t="s">
        <v>352</v>
      </c>
      <c r="B13" s="184"/>
      <c r="C13" s="27">
        <v>2072</v>
      </c>
      <c r="D13" s="27">
        <v>2079</v>
      </c>
      <c r="E13" s="28">
        <v>-3.3670033670033699E-3</v>
      </c>
      <c r="F13" s="27">
        <v>452</v>
      </c>
      <c r="G13" s="27">
        <v>142</v>
      </c>
      <c r="H13" s="27">
        <v>271</v>
      </c>
      <c r="I13" s="27">
        <v>296</v>
      </c>
      <c r="J13" s="27">
        <v>7</v>
      </c>
      <c r="K13" s="27">
        <v>8</v>
      </c>
      <c r="L13" s="27">
        <v>0</v>
      </c>
      <c r="M13" s="27">
        <v>5</v>
      </c>
      <c r="N13" s="27">
        <v>1</v>
      </c>
      <c r="O13" s="27">
        <v>11</v>
      </c>
      <c r="P13" s="29">
        <v>318</v>
      </c>
    </row>
    <row r="14" spans="1:16" x14ac:dyDescent="0.25">
      <c r="A14" s="30" t="s">
        <v>353</v>
      </c>
      <c r="B14" s="30" t="s">
        <v>354</v>
      </c>
      <c r="C14" s="14">
        <v>1494</v>
      </c>
      <c r="D14" s="14">
        <v>1363</v>
      </c>
      <c r="E14" s="31">
        <v>9.6111518708730706E-2</v>
      </c>
      <c r="F14" s="14">
        <v>9</v>
      </c>
      <c r="G14" s="14">
        <v>17</v>
      </c>
      <c r="H14" s="14">
        <v>126</v>
      </c>
      <c r="I14" s="14">
        <v>165</v>
      </c>
      <c r="J14" s="14">
        <v>4</v>
      </c>
      <c r="K14" s="14">
        <v>3</v>
      </c>
      <c r="L14" s="14">
        <v>0</v>
      </c>
      <c r="M14" s="14">
        <v>0</v>
      </c>
      <c r="N14" s="14">
        <v>0</v>
      </c>
      <c r="O14" s="14">
        <v>5</v>
      </c>
      <c r="P14" s="23">
        <v>146</v>
      </c>
    </row>
    <row r="15" spans="1:16" x14ac:dyDescent="0.25">
      <c r="A15" s="30" t="s">
        <v>355</v>
      </c>
      <c r="B15" s="30" t="s">
        <v>356</v>
      </c>
      <c r="C15" s="14">
        <v>0</v>
      </c>
      <c r="D15" s="14">
        <v>8</v>
      </c>
      <c r="E15" s="31">
        <v>-1</v>
      </c>
      <c r="F15" s="14">
        <v>0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5</v>
      </c>
      <c r="N15" s="14">
        <v>0</v>
      </c>
      <c r="O15" s="14">
        <v>0</v>
      </c>
      <c r="P15" s="23">
        <v>2</v>
      </c>
    </row>
    <row r="16" spans="1:16" x14ac:dyDescent="0.25">
      <c r="A16" s="30" t="s">
        <v>357</v>
      </c>
      <c r="B16" s="30" t="s">
        <v>358</v>
      </c>
      <c r="C16" s="14">
        <v>175</v>
      </c>
      <c r="D16" s="14">
        <v>227</v>
      </c>
      <c r="E16" s="31">
        <v>-0.229074889867841</v>
      </c>
      <c r="F16" s="14">
        <v>1</v>
      </c>
      <c r="G16" s="14">
        <v>1</v>
      </c>
      <c r="H16" s="14">
        <v>15</v>
      </c>
      <c r="I16" s="14">
        <v>24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14</v>
      </c>
    </row>
    <row r="17" spans="1:16" ht="33.75" x14ac:dyDescent="0.25">
      <c r="A17" s="30" t="s">
        <v>359</v>
      </c>
      <c r="B17" s="30" t="s">
        <v>360</v>
      </c>
      <c r="C17" s="14">
        <v>402</v>
      </c>
      <c r="D17" s="14">
        <v>477</v>
      </c>
      <c r="E17" s="31">
        <v>-0.15723270440251599</v>
      </c>
      <c r="F17" s="14">
        <v>442</v>
      </c>
      <c r="G17" s="14">
        <v>124</v>
      </c>
      <c r="H17" s="14">
        <v>128</v>
      </c>
      <c r="I17" s="14">
        <v>107</v>
      </c>
      <c r="J17" s="14">
        <v>3</v>
      </c>
      <c r="K17" s="14">
        <v>5</v>
      </c>
      <c r="L17" s="14">
        <v>0</v>
      </c>
      <c r="M17" s="14">
        <v>0</v>
      </c>
      <c r="N17" s="14">
        <v>1</v>
      </c>
      <c r="O17" s="14">
        <v>6</v>
      </c>
      <c r="P17" s="23">
        <v>155</v>
      </c>
    </row>
    <row r="18" spans="1:16" x14ac:dyDescent="0.25">
      <c r="A18" s="30" t="s">
        <v>361</v>
      </c>
      <c r="B18" s="30" t="s">
        <v>362</v>
      </c>
      <c r="C18" s="14">
        <v>1</v>
      </c>
      <c r="D18" s="14">
        <v>4</v>
      </c>
      <c r="E18" s="31">
        <v>-0.75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3" t="s">
        <v>365</v>
      </c>
      <c r="B20" s="184"/>
      <c r="C20" s="27">
        <v>2</v>
      </c>
      <c r="D20" s="27">
        <v>2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30" t="s">
        <v>368</v>
      </c>
      <c r="B22" s="30" t="s">
        <v>369</v>
      </c>
      <c r="C22" s="14">
        <v>2</v>
      </c>
      <c r="D22" s="14">
        <v>2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3" t="s">
        <v>383</v>
      </c>
      <c r="B30" s="184"/>
      <c r="C30" s="27">
        <v>356</v>
      </c>
      <c r="D30" s="27">
        <v>283</v>
      </c>
      <c r="E30" s="28">
        <v>0.25795053003533602</v>
      </c>
      <c r="F30" s="27">
        <v>20</v>
      </c>
      <c r="G30" s="27">
        <v>97</v>
      </c>
      <c r="H30" s="27">
        <v>29</v>
      </c>
      <c r="I30" s="27">
        <v>98</v>
      </c>
      <c r="J30" s="27">
        <v>0</v>
      </c>
      <c r="K30" s="27">
        <v>3</v>
      </c>
      <c r="L30" s="27">
        <v>0</v>
      </c>
      <c r="M30" s="27">
        <v>0</v>
      </c>
      <c r="N30" s="27">
        <v>1</v>
      </c>
      <c r="O30" s="27">
        <v>0</v>
      </c>
      <c r="P30" s="29">
        <v>97</v>
      </c>
    </row>
    <row r="31" spans="1:16" x14ac:dyDescent="0.25">
      <c r="A31" s="30" t="s">
        <v>384</v>
      </c>
      <c r="B31" s="30" t="s">
        <v>385</v>
      </c>
      <c r="C31" s="14">
        <v>56</v>
      </c>
      <c r="D31" s="14">
        <v>33</v>
      </c>
      <c r="E31" s="31">
        <v>0.69696969696969702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30" t="s">
        <v>388</v>
      </c>
      <c r="B33" s="30" t="s">
        <v>389</v>
      </c>
      <c r="C33" s="14">
        <v>220</v>
      </c>
      <c r="D33" s="14">
        <v>152</v>
      </c>
      <c r="E33" s="31">
        <v>0.44736842105263103</v>
      </c>
      <c r="F33" s="14">
        <v>10</v>
      </c>
      <c r="G33" s="14">
        <v>2</v>
      </c>
      <c r="H33" s="14">
        <v>17</v>
      </c>
      <c r="I33" s="14">
        <v>21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12</v>
      </c>
    </row>
    <row r="34" spans="1:16" x14ac:dyDescent="0.25">
      <c r="A34" s="30" t="s">
        <v>390</v>
      </c>
      <c r="B34" s="30" t="s">
        <v>391</v>
      </c>
      <c r="C34" s="14">
        <v>2</v>
      </c>
      <c r="D34" s="14">
        <v>6</v>
      </c>
      <c r="E34" s="31">
        <v>-0.66666666666666696</v>
      </c>
      <c r="F34" s="14">
        <v>0</v>
      </c>
      <c r="G34" s="14">
        <v>1</v>
      </c>
      <c r="H34" s="14">
        <v>3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3</v>
      </c>
    </row>
    <row r="35" spans="1:16" x14ac:dyDescent="0.25">
      <c r="A35" s="30" t="s">
        <v>392</v>
      </c>
      <c r="B35" s="30" t="s">
        <v>393</v>
      </c>
      <c r="C35" s="14">
        <v>44</v>
      </c>
      <c r="D35" s="14">
        <v>47</v>
      </c>
      <c r="E35" s="31">
        <v>-6.3829787234042604E-2</v>
      </c>
      <c r="F35" s="14">
        <v>3</v>
      </c>
      <c r="G35" s="14">
        <v>1</v>
      </c>
      <c r="H35" s="14">
        <v>3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2</v>
      </c>
    </row>
    <row r="36" spans="1:16" ht="22.5" x14ac:dyDescent="0.25">
      <c r="A36" s="30" t="s">
        <v>394</v>
      </c>
      <c r="B36" s="30" t="s">
        <v>395</v>
      </c>
      <c r="C36" s="14">
        <v>10</v>
      </c>
      <c r="D36" s="14">
        <v>17</v>
      </c>
      <c r="E36" s="31">
        <v>-0.41176470588235298</v>
      </c>
      <c r="F36" s="14">
        <v>4</v>
      </c>
      <c r="G36" s="14">
        <v>76</v>
      </c>
      <c r="H36" s="14">
        <v>3</v>
      </c>
      <c r="I36" s="14">
        <v>58</v>
      </c>
      <c r="J36" s="14">
        <v>0</v>
      </c>
      <c r="K36" s="14">
        <v>3</v>
      </c>
      <c r="L36" s="14">
        <v>0</v>
      </c>
      <c r="M36" s="14">
        <v>0</v>
      </c>
      <c r="N36" s="14">
        <v>1</v>
      </c>
      <c r="O36" s="14">
        <v>0</v>
      </c>
      <c r="P36" s="23">
        <v>51</v>
      </c>
    </row>
    <row r="37" spans="1:16" ht="22.5" x14ac:dyDescent="0.25">
      <c r="A37" s="30" t="s">
        <v>396</v>
      </c>
      <c r="B37" s="30" t="s">
        <v>397</v>
      </c>
      <c r="C37" s="14">
        <v>2</v>
      </c>
      <c r="D37" s="14">
        <v>3</v>
      </c>
      <c r="E37" s="31">
        <v>-0.33333333333333298</v>
      </c>
      <c r="F37" s="14">
        <v>2</v>
      </c>
      <c r="G37" s="14">
        <v>13</v>
      </c>
      <c r="H37" s="14">
        <v>0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16</v>
      </c>
    </row>
    <row r="38" spans="1:16" ht="22.5" x14ac:dyDescent="0.25">
      <c r="A38" s="30" t="s">
        <v>398</v>
      </c>
      <c r="B38" s="30" t="s">
        <v>399</v>
      </c>
      <c r="C38" s="14">
        <v>1</v>
      </c>
      <c r="D38" s="14">
        <v>1</v>
      </c>
      <c r="E38" s="31">
        <v>0</v>
      </c>
      <c r="F38" s="14">
        <v>1</v>
      </c>
      <c r="G38" s="14">
        <v>4</v>
      </c>
      <c r="H38" s="14">
        <v>0</v>
      </c>
      <c r="I38" s="14">
        <v>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5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30" t="s">
        <v>404</v>
      </c>
      <c r="B41" s="30" t="s">
        <v>405</v>
      </c>
      <c r="C41" s="14">
        <v>21</v>
      </c>
      <c r="D41" s="14">
        <v>24</v>
      </c>
      <c r="E41" s="31">
        <v>-0.125</v>
      </c>
      <c r="F41" s="14">
        <v>0</v>
      </c>
      <c r="G41" s="14">
        <v>0</v>
      </c>
      <c r="H41" s="14">
        <v>3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7</v>
      </c>
    </row>
    <row r="42" spans="1:16" x14ac:dyDescent="0.25">
      <c r="A42" s="183" t="s">
        <v>406</v>
      </c>
      <c r="B42" s="184"/>
      <c r="C42" s="27">
        <v>145</v>
      </c>
      <c r="D42" s="27">
        <v>184</v>
      </c>
      <c r="E42" s="28">
        <v>-0.21195652173912999</v>
      </c>
      <c r="F42" s="27">
        <v>141</v>
      </c>
      <c r="G42" s="27">
        <v>7</v>
      </c>
      <c r="H42" s="27">
        <v>48</v>
      </c>
      <c r="I42" s="27">
        <v>15</v>
      </c>
      <c r="J42" s="27">
        <v>1</v>
      </c>
      <c r="K42" s="27">
        <v>5</v>
      </c>
      <c r="L42" s="27">
        <v>0</v>
      </c>
      <c r="M42" s="27">
        <v>2</v>
      </c>
      <c r="N42" s="27">
        <v>0</v>
      </c>
      <c r="O42" s="27">
        <v>0</v>
      </c>
      <c r="P42" s="29">
        <v>17</v>
      </c>
    </row>
    <row r="43" spans="1:16" x14ac:dyDescent="0.25">
      <c r="A43" s="30" t="s">
        <v>407</v>
      </c>
      <c r="B43" s="30" t="s">
        <v>408</v>
      </c>
      <c r="C43" s="14">
        <v>7</v>
      </c>
      <c r="D43" s="14">
        <v>8</v>
      </c>
      <c r="E43" s="31">
        <v>-0.125</v>
      </c>
      <c r="F43" s="14">
        <v>5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30" t="s">
        <v>409</v>
      </c>
      <c r="B44" s="30" t="s">
        <v>410</v>
      </c>
      <c r="C44" s="14">
        <v>138</v>
      </c>
      <c r="D44" s="14">
        <v>174</v>
      </c>
      <c r="E44" s="31">
        <v>-0.20689655172413801</v>
      </c>
      <c r="F44" s="14">
        <v>136</v>
      </c>
      <c r="G44" s="14">
        <v>7</v>
      </c>
      <c r="H44" s="14">
        <v>46</v>
      </c>
      <c r="I44" s="14">
        <v>15</v>
      </c>
      <c r="J44" s="14">
        <v>1</v>
      </c>
      <c r="K44" s="14">
        <v>5</v>
      </c>
      <c r="L44" s="14">
        <v>0</v>
      </c>
      <c r="M44" s="14">
        <v>2</v>
      </c>
      <c r="N44" s="14">
        <v>0</v>
      </c>
      <c r="O44" s="14">
        <v>0</v>
      </c>
      <c r="P44" s="23">
        <v>17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30" t="s">
        <v>417</v>
      </c>
      <c r="B48" s="30" t="s">
        <v>418</v>
      </c>
      <c r="C48" s="14">
        <v>0</v>
      </c>
      <c r="D48" s="14">
        <v>1</v>
      </c>
      <c r="E48" s="31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3" t="s">
        <v>421</v>
      </c>
      <c r="B50" s="184"/>
      <c r="C50" s="27">
        <v>167</v>
      </c>
      <c r="D50" s="27">
        <v>135</v>
      </c>
      <c r="E50" s="28">
        <v>0.23703703703703699</v>
      </c>
      <c r="F50" s="27">
        <v>0</v>
      </c>
      <c r="G50" s="27">
        <v>0</v>
      </c>
      <c r="H50" s="27">
        <v>35</v>
      </c>
      <c r="I50" s="27">
        <v>30</v>
      </c>
      <c r="J50" s="27">
        <v>17</v>
      </c>
      <c r="K50" s="27">
        <v>23</v>
      </c>
      <c r="L50" s="27">
        <v>0</v>
      </c>
      <c r="M50" s="27">
        <v>0</v>
      </c>
      <c r="N50" s="27">
        <v>2</v>
      </c>
      <c r="O50" s="27">
        <v>5</v>
      </c>
      <c r="P50" s="29">
        <v>32</v>
      </c>
    </row>
    <row r="51" spans="1:16" x14ac:dyDescent="0.25">
      <c r="A51" s="30" t="s">
        <v>422</v>
      </c>
      <c r="B51" s="30" t="s">
        <v>423</v>
      </c>
      <c r="C51" s="14">
        <v>52</v>
      </c>
      <c r="D51" s="14">
        <v>40</v>
      </c>
      <c r="E51" s="31">
        <v>0.3</v>
      </c>
      <c r="F51" s="14">
        <v>0</v>
      </c>
      <c r="G51" s="14">
        <v>0</v>
      </c>
      <c r="H51" s="14">
        <v>5</v>
      </c>
      <c r="I51" s="14">
        <v>4</v>
      </c>
      <c r="J51" s="14">
        <v>7</v>
      </c>
      <c r="K51" s="14">
        <v>10</v>
      </c>
      <c r="L51" s="14">
        <v>0</v>
      </c>
      <c r="M51" s="14">
        <v>0</v>
      </c>
      <c r="N51" s="14">
        <v>0</v>
      </c>
      <c r="O51" s="14">
        <v>3</v>
      </c>
      <c r="P51" s="23">
        <v>1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30" t="s">
        <v>426</v>
      </c>
      <c r="B53" s="30" t="s">
        <v>427</v>
      </c>
      <c r="C53" s="14">
        <v>68</v>
      </c>
      <c r="D53" s="14">
        <v>54</v>
      </c>
      <c r="E53" s="31">
        <v>0.25925925925925902</v>
      </c>
      <c r="F53" s="14">
        <v>0</v>
      </c>
      <c r="G53" s="14">
        <v>0</v>
      </c>
      <c r="H53" s="14">
        <v>16</v>
      </c>
      <c r="I53" s="14">
        <v>5</v>
      </c>
      <c r="J53" s="14">
        <v>3</v>
      </c>
      <c r="K53" s="14">
        <v>1</v>
      </c>
      <c r="L53" s="14">
        <v>0</v>
      </c>
      <c r="M53" s="14">
        <v>0</v>
      </c>
      <c r="N53" s="14">
        <v>1</v>
      </c>
      <c r="O53" s="14">
        <v>0</v>
      </c>
      <c r="P53" s="23">
        <v>5</v>
      </c>
    </row>
    <row r="54" spans="1:16" ht="22.5" x14ac:dyDescent="0.25">
      <c r="A54" s="30" t="s">
        <v>428</v>
      </c>
      <c r="B54" s="30" t="s">
        <v>429</v>
      </c>
      <c r="C54" s="14">
        <v>0</v>
      </c>
      <c r="D54" s="14">
        <v>1</v>
      </c>
      <c r="E54" s="31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1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30" t="s">
        <v>432</v>
      </c>
      <c r="B56" s="30" t="s">
        <v>433</v>
      </c>
      <c r="C56" s="14">
        <v>6</v>
      </c>
      <c r="D56" s="14">
        <v>6</v>
      </c>
      <c r="E56" s="31">
        <v>0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30" t="s">
        <v>434</v>
      </c>
      <c r="B57" s="30" t="s">
        <v>435</v>
      </c>
      <c r="C57" s="14">
        <v>6</v>
      </c>
      <c r="D57" s="14">
        <v>5</v>
      </c>
      <c r="E57" s="31">
        <v>0.2</v>
      </c>
      <c r="F57" s="14">
        <v>0</v>
      </c>
      <c r="G57" s="14">
        <v>0</v>
      </c>
      <c r="H57" s="14">
        <v>2</v>
      </c>
      <c r="I57" s="14">
        <v>5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3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30" t="s">
        <v>440</v>
      </c>
      <c r="B60" s="30" t="s">
        <v>441</v>
      </c>
      <c r="C60" s="14">
        <v>3</v>
      </c>
      <c r="D60" s="14">
        <v>8</v>
      </c>
      <c r="E60" s="31">
        <v>-0.625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30" t="s">
        <v>442</v>
      </c>
      <c r="B61" s="30" t="s">
        <v>443</v>
      </c>
      <c r="C61" s="14">
        <v>6</v>
      </c>
      <c r="D61" s="14">
        <v>4</v>
      </c>
      <c r="E61" s="31">
        <v>0.5</v>
      </c>
      <c r="F61" s="14">
        <v>0</v>
      </c>
      <c r="G61" s="14">
        <v>0</v>
      </c>
      <c r="H61" s="14">
        <v>5</v>
      </c>
      <c r="I61" s="14">
        <v>4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30" t="s">
        <v>444</v>
      </c>
      <c r="B62" s="30" t="s">
        <v>445</v>
      </c>
      <c r="C62" s="14">
        <v>0</v>
      </c>
      <c r="D62" s="14">
        <v>2</v>
      </c>
      <c r="E62" s="31">
        <v>-1</v>
      </c>
      <c r="F62" s="14">
        <v>0</v>
      </c>
      <c r="G62" s="14">
        <v>0</v>
      </c>
      <c r="H62" s="14">
        <v>0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5</v>
      </c>
    </row>
    <row r="63" spans="1:16" ht="22.5" x14ac:dyDescent="0.25">
      <c r="A63" s="30" t="s">
        <v>446</v>
      </c>
      <c r="B63" s="30" t="s">
        <v>447</v>
      </c>
      <c r="C63" s="14">
        <v>16</v>
      </c>
      <c r="D63" s="14">
        <v>4</v>
      </c>
      <c r="E63" s="31">
        <v>3</v>
      </c>
      <c r="F63" s="14">
        <v>0</v>
      </c>
      <c r="G63" s="14">
        <v>0</v>
      </c>
      <c r="H63" s="14">
        <v>4</v>
      </c>
      <c r="I63" s="14">
        <v>8</v>
      </c>
      <c r="J63" s="14">
        <v>5</v>
      </c>
      <c r="K63" s="14">
        <v>5</v>
      </c>
      <c r="L63" s="14">
        <v>0</v>
      </c>
      <c r="M63" s="14">
        <v>0</v>
      </c>
      <c r="N63" s="14">
        <v>1</v>
      </c>
      <c r="O63" s="14">
        <v>1</v>
      </c>
      <c r="P63" s="23">
        <v>15</v>
      </c>
    </row>
    <row r="64" spans="1:16" ht="22.5" x14ac:dyDescent="0.25">
      <c r="A64" s="30" t="s">
        <v>448</v>
      </c>
      <c r="B64" s="30" t="s">
        <v>449</v>
      </c>
      <c r="C64" s="14">
        <v>7</v>
      </c>
      <c r="D64" s="14">
        <v>5</v>
      </c>
      <c r="E64" s="31">
        <v>0.4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3">
        <v>0</v>
      </c>
    </row>
    <row r="65" spans="1:16" ht="33.75" x14ac:dyDescent="0.25">
      <c r="A65" s="30" t="s">
        <v>450</v>
      </c>
      <c r="B65" s="30" t="s">
        <v>451</v>
      </c>
      <c r="C65" s="14">
        <v>2</v>
      </c>
      <c r="D65" s="14">
        <v>2</v>
      </c>
      <c r="E65" s="31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1</v>
      </c>
      <c r="E66" s="31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30" t="s">
        <v>458</v>
      </c>
      <c r="B69" s="30" t="s">
        <v>459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3" t="s">
        <v>464</v>
      </c>
      <c r="B72" s="184"/>
      <c r="C72" s="27">
        <v>4</v>
      </c>
      <c r="D72" s="27">
        <v>1</v>
      </c>
      <c r="E72" s="28">
        <v>3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4</v>
      </c>
      <c r="D73" s="14">
        <v>1</v>
      </c>
      <c r="E73" s="31">
        <v>3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3" t="s">
        <v>467</v>
      </c>
      <c r="B74" s="184"/>
      <c r="C74" s="27">
        <v>15</v>
      </c>
      <c r="D74" s="27">
        <v>16</v>
      </c>
      <c r="E74" s="28">
        <v>-6.25E-2</v>
      </c>
      <c r="F74" s="27">
        <v>0</v>
      </c>
      <c r="G74" s="27">
        <v>6</v>
      </c>
      <c r="H74" s="27">
        <v>5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9">
        <v>6</v>
      </c>
    </row>
    <row r="75" spans="1:16" x14ac:dyDescent="0.25">
      <c r="A75" s="30" t="s">
        <v>468</v>
      </c>
      <c r="B75" s="30" t="s">
        <v>469</v>
      </c>
      <c r="C75" s="14">
        <v>3</v>
      </c>
      <c r="D75" s="14">
        <v>4</v>
      </c>
      <c r="E75" s="31">
        <v>-0.25</v>
      </c>
      <c r="F75" s="14">
        <v>0</v>
      </c>
      <c r="G75" s="14">
        <v>1</v>
      </c>
      <c r="H75" s="14">
        <v>1</v>
      </c>
      <c r="I75" s="14">
        <v>1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3">
        <v>2</v>
      </c>
    </row>
    <row r="76" spans="1:16" ht="33.75" x14ac:dyDescent="0.25">
      <c r="A76" s="30" t="s">
        <v>470</v>
      </c>
      <c r="B76" s="30" t="s">
        <v>471</v>
      </c>
      <c r="C76" s="14">
        <v>3</v>
      </c>
      <c r="D76" s="14">
        <v>1</v>
      </c>
      <c r="E76" s="31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30" t="s">
        <v>472</v>
      </c>
      <c r="B77" s="30" t="s">
        <v>473</v>
      </c>
      <c r="C77" s="14">
        <v>6</v>
      </c>
      <c r="D77" s="14">
        <v>4</v>
      </c>
      <c r="E77" s="31">
        <v>0.5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1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30" t="s">
        <v>476</v>
      </c>
      <c r="B79" s="30" t="s">
        <v>477</v>
      </c>
      <c r="C79" s="14">
        <v>2</v>
      </c>
      <c r="D79" s="14">
        <v>4</v>
      </c>
      <c r="E79" s="31">
        <v>-0.5</v>
      </c>
      <c r="F79" s="14">
        <v>0</v>
      </c>
      <c r="G79" s="14">
        <v>2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1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30" t="s">
        <v>480</v>
      </c>
      <c r="B81" s="30" t="s">
        <v>481</v>
      </c>
      <c r="C81" s="14">
        <v>1</v>
      </c>
      <c r="D81" s="14">
        <v>2</v>
      </c>
      <c r="E81" s="31">
        <v>-0.5</v>
      </c>
      <c r="F81" s="14">
        <v>0</v>
      </c>
      <c r="G81" s="14">
        <v>3</v>
      </c>
      <c r="H81" s="14">
        <v>3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3" t="s">
        <v>482</v>
      </c>
      <c r="B82" s="184"/>
      <c r="C82" s="27">
        <v>52</v>
      </c>
      <c r="D82" s="27">
        <v>43</v>
      </c>
      <c r="E82" s="28">
        <v>0.209302325581395</v>
      </c>
      <c r="F82" s="27">
        <v>0</v>
      </c>
      <c r="G82" s="27">
        <v>16</v>
      </c>
      <c r="H82" s="27">
        <v>3</v>
      </c>
      <c r="I82" s="27">
        <v>13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9">
        <v>10</v>
      </c>
    </row>
    <row r="83" spans="1:16" x14ac:dyDescent="0.25">
      <c r="A83" s="30" t="s">
        <v>483</v>
      </c>
      <c r="B83" s="30" t="s">
        <v>484</v>
      </c>
      <c r="C83" s="14">
        <v>10</v>
      </c>
      <c r="D83" s="14">
        <v>9</v>
      </c>
      <c r="E83" s="31">
        <v>0.11111111111111099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30" t="s">
        <v>485</v>
      </c>
      <c r="B84" s="30" t="s">
        <v>486</v>
      </c>
      <c r="C84" s="14">
        <v>42</v>
      </c>
      <c r="D84" s="14">
        <v>34</v>
      </c>
      <c r="E84" s="31">
        <v>0.23529411764705899</v>
      </c>
      <c r="F84" s="14">
        <v>0</v>
      </c>
      <c r="G84" s="14">
        <v>16</v>
      </c>
      <c r="H84" s="14">
        <v>3</v>
      </c>
      <c r="I84" s="14">
        <v>13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23">
        <v>10</v>
      </c>
    </row>
    <row r="85" spans="1:16" x14ac:dyDescent="0.25">
      <c r="A85" s="183" t="s">
        <v>487</v>
      </c>
      <c r="B85" s="184"/>
      <c r="C85" s="27">
        <v>187</v>
      </c>
      <c r="D85" s="27">
        <v>152</v>
      </c>
      <c r="E85" s="28">
        <v>0.230263157894737</v>
      </c>
      <c r="F85" s="27">
        <v>1</v>
      </c>
      <c r="G85" s="27">
        <v>0</v>
      </c>
      <c r="H85" s="27">
        <v>106</v>
      </c>
      <c r="I85" s="27">
        <v>63</v>
      </c>
      <c r="J85" s="27">
        <v>0</v>
      </c>
      <c r="K85" s="27">
        <v>0</v>
      </c>
      <c r="L85" s="27">
        <v>0</v>
      </c>
      <c r="M85" s="27">
        <v>0</v>
      </c>
      <c r="N85" s="27">
        <v>3</v>
      </c>
      <c r="O85" s="27">
        <v>0</v>
      </c>
      <c r="P85" s="29">
        <v>22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30" t="s">
        <v>494</v>
      </c>
      <c r="B89" s="30" t="s">
        <v>495</v>
      </c>
      <c r="C89" s="14">
        <v>24</v>
      </c>
      <c r="D89" s="14">
        <v>17</v>
      </c>
      <c r="E89" s="31">
        <v>0.41176470588235298</v>
      </c>
      <c r="F89" s="14">
        <v>1</v>
      </c>
      <c r="G89" s="14">
        <v>0</v>
      </c>
      <c r="H89" s="14">
        <v>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30" t="s">
        <v>498</v>
      </c>
      <c r="B91" s="30" t="s">
        <v>499</v>
      </c>
      <c r="C91" s="14">
        <v>10</v>
      </c>
      <c r="D91" s="14">
        <v>7</v>
      </c>
      <c r="E91" s="31">
        <v>0.42857142857142799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3</v>
      </c>
      <c r="O91" s="14">
        <v>0</v>
      </c>
      <c r="P91" s="23">
        <v>0</v>
      </c>
    </row>
    <row r="92" spans="1:16" x14ac:dyDescent="0.25">
      <c r="A92" s="30" t="s">
        <v>500</v>
      </c>
      <c r="B92" s="30" t="s">
        <v>501</v>
      </c>
      <c r="C92" s="14">
        <v>38</v>
      </c>
      <c r="D92" s="14">
        <v>13</v>
      </c>
      <c r="E92" s="31">
        <v>1.92307692307692</v>
      </c>
      <c r="F92" s="14">
        <v>0</v>
      </c>
      <c r="G92" s="14">
        <v>0</v>
      </c>
      <c r="H92" s="14">
        <v>14</v>
      </c>
      <c r="I92" s="14">
        <v>35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15</v>
      </c>
    </row>
    <row r="93" spans="1:16" x14ac:dyDescent="0.25">
      <c r="A93" s="30" t="s">
        <v>502</v>
      </c>
      <c r="B93" s="30" t="s">
        <v>503</v>
      </c>
      <c r="C93" s="14">
        <v>2</v>
      </c>
      <c r="D93" s="14">
        <v>5</v>
      </c>
      <c r="E93" s="31">
        <v>-0.6</v>
      </c>
      <c r="F93" s="14">
        <v>0</v>
      </c>
      <c r="G93" s="14">
        <v>0</v>
      </c>
      <c r="H93" s="14">
        <v>0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30" t="s">
        <v>504</v>
      </c>
      <c r="B94" s="30" t="s">
        <v>505</v>
      </c>
      <c r="C94" s="14">
        <v>113</v>
      </c>
      <c r="D94" s="14">
        <v>109</v>
      </c>
      <c r="E94" s="31">
        <v>3.6697247706422E-2</v>
      </c>
      <c r="F94" s="14">
        <v>0</v>
      </c>
      <c r="G94" s="14">
        <v>0</v>
      </c>
      <c r="H94" s="14">
        <v>88</v>
      </c>
      <c r="I94" s="14">
        <v>26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7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1</v>
      </c>
      <c r="E95" s="31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3" t="s">
        <v>510</v>
      </c>
      <c r="B97" s="184"/>
      <c r="C97" s="27">
        <v>1623</v>
      </c>
      <c r="D97" s="27">
        <v>1548</v>
      </c>
      <c r="E97" s="28">
        <v>4.8449612403100799E-2</v>
      </c>
      <c r="F97" s="27">
        <v>24</v>
      </c>
      <c r="G97" s="27">
        <v>27</v>
      </c>
      <c r="H97" s="27">
        <v>505</v>
      </c>
      <c r="I97" s="27">
        <v>352</v>
      </c>
      <c r="J97" s="27">
        <v>0</v>
      </c>
      <c r="K97" s="27">
        <v>4</v>
      </c>
      <c r="L97" s="27">
        <v>0</v>
      </c>
      <c r="M97" s="27">
        <v>0</v>
      </c>
      <c r="N97" s="27">
        <v>5</v>
      </c>
      <c r="O97" s="27">
        <v>27</v>
      </c>
      <c r="P97" s="29">
        <v>249</v>
      </c>
    </row>
    <row r="98" spans="1:16" x14ac:dyDescent="0.25">
      <c r="A98" s="30" t="s">
        <v>511</v>
      </c>
      <c r="B98" s="30" t="s">
        <v>512</v>
      </c>
      <c r="C98" s="14">
        <v>216</v>
      </c>
      <c r="D98" s="14">
        <v>229</v>
      </c>
      <c r="E98" s="31">
        <v>-5.6768558951965101E-2</v>
      </c>
      <c r="F98" s="14">
        <v>13</v>
      </c>
      <c r="G98" s="14">
        <v>11</v>
      </c>
      <c r="H98" s="14">
        <v>79</v>
      </c>
      <c r="I98" s="14">
        <v>54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23">
        <v>46</v>
      </c>
    </row>
    <row r="99" spans="1:16" x14ac:dyDescent="0.25">
      <c r="A99" s="30" t="s">
        <v>513</v>
      </c>
      <c r="B99" s="30" t="s">
        <v>514</v>
      </c>
      <c r="C99" s="14">
        <v>189</v>
      </c>
      <c r="D99" s="14">
        <v>222</v>
      </c>
      <c r="E99" s="31">
        <v>-0.14864864864864899</v>
      </c>
      <c r="F99" s="14">
        <v>7</v>
      </c>
      <c r="G99" s="14">
        <v>3</v>
      </c>
      <c r="H99" s="14">
        <v>119</v>
      </c>
      <c r="I99" s="14">
        <v>48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</v>
      </c>
      <c r="P99" s="23">
        <v>39</v>
      </c>
    </row>
    <row r="100" spans="1:16" ht="33.75" x14ac:dyDescent="0.25">
      <c r="A100" s="30" t="s">
        <v>515</v>
      </c>
      <c r="B100" s="30" t="s">
        <v>516</v>
      </c>
      <c r="C100" s="14">
        <v>19</v>
      </c>
      <c r="D100" s="14">
        <v>17</v>
      </c>
      <c r="E100" s="31">
        <v>0.11764705882352899</v>
      </c>
      <c r="F100" s="14">
        <v>1</v>
      </c>
      <c r="G100" s="14">
        <v>3</v>
      </c>
      <c r="H100" s="14">
        <v>6</v>
      </c>
      <c r="I100" s="14">
        <v>24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24</v>
      </c>
    </row>
    <row r="101" spans="1:16" ht="22.5" x14ac:dyDescent="0.25">
      <c r="A101" s="30" t="s">
        <v>517</v>
      </c>
      <c r="B101" s="30" t="s">
        <v>518</v>
      </c>
      <c r="C101" s="14">
        <v>166</v>
      </c>
      <c r="D101" s="14">
        <v>151</v>
      </c>
      <c r="E101" s="31">
        <v>9.9337748344370896E-2</v>
      </c>
      <c r="F101" s="14">
        <v>1</v>
      </c>
      <c r="G101" s="14">
        <v>2</v>
      </c>
      <c r="H101" s="14">
        <v>46</v>
      </c>
      <c r="I101" s="14">
        <v>43</v>
      </c>
      <c r="J101" s="14">
        <v>0</v>
      </c>
      <c r="K101" s="14">
        <v>2</v>
      </c>
      <c r="L101" s="14">
        <v>0</v>
      </c>
      <c r="M101" s="14">
        <v>0</v>
      </c>
      <c r="N101" s="14">
        <v>0</v>
      </c>
      <c r="O101" s="14">
        <v>16</v>
      </c>
      <c r="P101" s="23">
        <v>29</v>
      </c>
    </row>
    <row r="102" spans="1:16" x14ac:dyDescent="0.25">
      <c r="A102" s="30" t="s">
        <v>519</v>
      </c>
      <c r="B102" s="30" t="s">
        <v>520</v>
      </c>
      <c r="C102" s="14">
        <v>12</v>
      </c>
      <c r="D102" s="14">
        <v>16</v>
      </c>
      <c r="E102" s="31">
        <v>-0.25</v>
      </c>
      <c r="F102" s="14">
        <v>0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3">
        <v>0</v>
      </c>
    </row>
    <row r="103" spans="1:16" ht="22.5" x14ac:dyDescent="0.25">
      <c r="A103" s="30" t="s">
        <v>521</v>
      </c>
      <c r="B103" s="30" t="s">
        <v>522</v>
      </c>
      <c r="C103" s="14">
        <v>27</v>
      </c>
      <c r="D103" s="14">
        <v>18</v>
      </c>
      <c r="E103" s="31">
        <v>0.5</v>
      </c>
      <c r="F103" s="14">
        <v>2</v>
      </c>
      <c r="G103" s="14">
        <v>1</v>
      </c>
      <c r="H103" s="14">
        <v>7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7</v>
      </c>
    </row>
    <row r="104" spans="1:16" x14ac:dyDescent="0.25">
      <c r="A104" s="30" t="s">
        <v>523</v>
      </c>
      <c r="B104" s="30" t="s">
        <v>524</v>
      </c>
      <c r="C104" s="14">
        <v>32</v>
      </c>
      <c r="D104" s="14">
        <v>49</v>
      </c>
      <c r="E104" s="31">
        <v>-0.34693877551020402</v>
      </c>
      <c r="F104" s="14">
        <v>0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2</v>
      </c>
    </row>
    <row r="105" spans="1:16" x14ac:dyDescent="0.25">
      <c r="A105" s="30" t="s">
        <v>525</v>
      </c>
      <c r="B105" s="30" t="s">
        <v>526</v>
      </c>
      <c r="C105" s="14">
        <v>562</v>
      </c>
      <c r="D105" s="14">
        <v>431</v>
      </c>
      <c r="E105" s="31">
        <v>0.30394431554524398</v>
      </c>
      <c r="F105" s="14">
        <v>0</v>
      </c>
      <c r="G105" s="14">
        <v>0</v>
      </c>
      <c r="H105" s="14">
        <v>138</v>
      </c>
      <c r="I105" s="14">
        <v>79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3">
        <v>41</v>
      </c>
    </row>
    <row r="106" spans="1:16" ht="22.5" x14ac:dyDescent="0.25">
      <c r="A106" s="30" t="s">
        <v>527</v>
      </c>
      <c r="B106" s="30" t="s">
        <v>528</v>
      </c>
      <c r="C106" s="14">
        <v>118</v>
      </c>
      <c r="D106" s="14">
        <v>140</v>
      </c>
      <c r="E106" s="31">
        <v>-0.157142857142857</v>
      </c>
      <c r="F106" s="14">
        <v>0</v>
      </c>
      <c r="G106" s="14">
        <v>0</v>
      </c>
      <c r="H106" s="14">
        <v>40</v>
      </c>
      <c r="I106" s="14">
        <v>27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17</v>
      </c>
    </row>
    <row r="107" spans="1:16" ht="22.5" x14ac:dyDescent="0.25">
      <c r="A107" s="30" t="s">
        <v>529</v>
      </c>
      <c r="B107" s="30" t="s">
        <v>530</v>
      </c>
      <c r="C107" s="14">
        <v>6</v>
      </c>
      <c r="D107" s="14">
        <v>4</v>
      </c>
      <c r="E107" s="31">
        <v>0.5</v>
      </c>
      <c r="F107" s="14">
        <v>0</v>
      </c>
      <c r="G107" s="14">
        <v>0</v>
      </c>
      <c r="H107" s="14">
        <v>0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30" t="s">
        <v>531</v>
      </c>
      <c r="B108" s="30" t="s">
        <v>532</v>
      </c>
      <c r="C108" s="14">
        <v>9</v>
      </c>
      <c r="D108" s="14">
        <v>18</v>
      </c>
      <c r="E108" s="31">
        <v>-0.5</v>
      </c>
      <c r="F108" s="14">
        <v>0</v>
      </c>
      <c r="G108" s="14">
        <v>0</v>
      </c>
      <c r="H108" s="14">
        <v>5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2</v>
      </c>
    </row>
    <row r="109" spans="1:16" x14ac:dyDescent="0.25">
      <c r="A109" s="30" t="s">
        <v>533</v>
      </c>
      <c r="B109" s="30" t="s">
        <v>534</v>
      </c>
      <c r="C109" s="14">
        <v>4</v>
      </c>
      <c r="D109" s="14">
        <v>3</v>
      </c>
      <c r="E109" s="31">
        <v>0.33333333333333298</v>
      </c>
      <c r="F109" s="14">
        <v>0</v>
      </c>
      <c r="G109" s="14">
        <v>0</v>
      </c>
      <c r="H109" s="14">
        <v>3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5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30" t="s">
        <v>537</v>
      </c>
      <c r="B111" s="30" t="s">
        <v>538</v>
      </c>
      <c r="C111" s="14">
        <v>237</v>
      </c>
      <c r="D111" s="14">
        <v>218</v>
      </c>
      <c r="E111" s="31">
        <v>8.7155963302752298E-2</v>
      </c>
      <c r="F111" s="14">
        <v>0</v>
      </c>
      <c r="G111" s="14">
        <v>7</v>
      </c>
      <c r="H111" s="14">
        <v>43</v>
      </c>
      <c r="I111" s="14">
        <v>45</v>
      </c>
      <c r="J111" s="14">
        <v>0</v>
      </c>
      <c r="K111" s="14">
        <v>2</v>
      </c>
      <c r="L111" s="14">
        <v>0</v>
      </c>
      <c r="M111" s="14">
        <v>0</v>
      </c>
      <c r="N111" s="14">
        <v>0</v>
      </c>
      <c r="O111" s="14">
        <v>0</v>
      </c>
      <c r="P111" s="23">
        <v>26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30" t="s">
        <v>543</v>
      </c>
      <c r="B114" s="30" t="s">
        <v>544</v>
      </c>
      <c r="C114" s="14">
        <v>7</v>
      </c>
      <c r="D114" s="14">
        <v>3</v>
      </c>
      <c r="E114" s="31">
        <v>1.3333333333333299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30" t="s">
        <v>545</v>
      </c>
      <c r="B115" s="30" t="s">
        <v>546</v>
      </c>
      <c r="C115" s="14">
        <v>3</v>
      </c>
      <c r="D115" s="14">
        <v>2</v>
      </c>
      <c r="E115" s="31">
        <v>0.5</v>
      </c>
      <c r="F115" s="14">
        <v>0</v>
      </c>
      <c r="G115" s="14">
        <v>0</v>
      </c>
      <c r="H115" s="14">
        <v>5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30" t="s">
        <v>547</v>
      </c>
      <c r="B116" s="30" t="s">
        <v>548</v>
      </c>
      <c r="C116" s="14">
        <v>4</v>
      </c>
      <c r="D116" s="14">
        <v>6</v>
      </c>
      <c r="E116" s="31">
        <v>-0.33333333333333298</v>
      </c>
      <c r="F116" s="14">
        <v>0</v>
      </c>
      <c r="G116" s="14">
        <v>0</v>
      </c>
      <c r="H116" s="14">
        <v>6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2</v>
      </c>
      <c r="E118" s="31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30" t="s">
        <v>555</v>
      </c>
      <c r="B120" s="30" t="s">
        <v>556</v>
      </c>
      <c r="C120" s="14">
        <v>5</v>
      </c>
      <c r="D120" s="14">
        <v>3</v>
      </c>
      <c r="E120" s="31">
        <v>0.66666666666666696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30" t="s">
        <v>557</v>
      </c>
      <c r="B121" s="30" t="s">
        <v>558</v>
      </c>
      <c r="C121" s="14">
        <v>1</v>
      </c>
      <c r="D121" s="14">
        <v>3</v>
      </c>
      <c r="E121" s="31">
        <v>-0.66666666666666696</v>
      </c>
      <c r="F121" s="14">
        <v>0</v>
      </c>
      <c r="G121" s="14">
        <v>0</v>
      </c>
      <c r="H121" s="14">
        <v>1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4</v>
      </c>
    </row>
    <row r="122" spans="1:16" x14ac:dyDescent="0.25">
      <c r="A122" s="30" t="s">
        <v>559</v>
      </c>
      <c r="B122" s="30" t="s">
        <v>560</v>
      </c>
      <c r="C122" s="14">
        <v>0</v>
      </c>
      <c r="D122" s="14">
        <v>2</v>
      </c>
      <c r="E122" s="31">
        <v>-1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30" t="s">
        <v>567</v>
      </c>
      <c r="B126" s="30" t="s">
        <v>568</v>
      </c>
      <c r="C126" s="14">
        <v>5</v>
      </c>
      <c r="D126" s="14">
        <v>3</v>
      </c>
      <c r="E126" s="31">
        <v>0.66666666666666696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7</v>
      </c>
      <c r="E127" s="31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2</v>
      </c>
    </row>
    <row r="131" spans="1:16" x14ac:dyDescent="0.25">
      <c r="A131" s="183" t="s">
        <v>577</v>
      </c>
      <c r="B131" s="184"/>
      <c r="C131" s="27">
        <v>3</v>
      </c>
      <c r="D131" s="27">
        <v>6</v>
      </c>
      <c r="E131" s="28">
        <v>-0.5</v>
      </c>
      <c r="F131" s="27">
        <v>0</v>
      </c>
      <c r="G131" s="27">
        <v>0</v>
      </c>
      <c r="H131" s="27">
        <v>4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2</v>
      </c>
      <c r="E132" s="31">
        <v>-0.5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30" t="s">
        <v>582</v>
      </c>
      <c r="B134" s="30" t="s">
        <v>583</v>
      </c>
      <c r="C134" s="14">
        <v>2</v>
      </c>
      <c r="D134" s="14">
        <v>4</v>
      </c>
      <c r="E134" s="31">
        <v>-0.5</v>
      </c>
      <c r="F134" s="14">
        <v>0</v>
      </c>
      <c r="G134" s="14">
        <v>0</v>
      </c>
      <c r="H134" s="14">
        <v>3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3" t="s">
        <v>588</v>
      </c>
      <c r="B137" s="184"/>
      <c r="C137" s="27">
        <v>13</v>
      </c>
      <c r="D137" s="27">
        <v>40</v>
      </c>
      <c r="E137" s="28">
        <v>-0.67500000000000004</v>
      </c>
      <c r="F137" s="27">
        <v>0</v>
      </c>
      <c r="G137" s="27">
        <v>0</v>
      </c>
      <c r="H137" s="27">
        <v>6</v>
      </c>
      <c r="I137" s="27">
        <v>5</v>
      </c>
      <c r="J137" s="27">
        <v>0</v>
      </c>
      <c r="K137" s="27">
        <v>0</v>
      </c>
      <c r="L137" s="27">
        <v>0</v>
      </c>
      <c r="M137" s="27">
        <v>0</v>
      </c>
      <c r="N137" s="27">
        <v>6</v>
      </c>
      <c r="O137" s="27">
        <v>1</v>
      </c>
      <c r="P137" s="29">
        <v>2</v>
      </c>
    </row>
    <row r="138" spans="1:16" ht="22.5" x14ac:dyDescent="0.25">
      <c r="A138" s="30" t="s">
        <v>589</v>
      </c>
      <c r="B138" s="30" t="s">
        <v>590</v>
      </c>
      <c r="C138" s="14">
        <v>12</v>
      </c>
      <c r="D138" s="14">
        <v>2</v>
      </c>
      <c r="E138" s="31">
        <v>5</v>
      </c>
      <c r="F138" s="14">
        <v>0</v>
      </c>
      <c r="G138" s="14">
        <v>0</v>
      </c>
      <c r="H138" s="14">
        <v>1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3</v>
      </c>
      <c r="O138" s="14">
        <v>1</v>
      </c>
      <c r="P138" s="23">
        <v>1</v>
      </c>
    </row>
    <row r="139" spans="1:16" ht="22.5" x14ac:dyDescent="0.25">
      <c r="A139" s="30" t="s">
        <v>591</v>
      </c>
      <c r="B139" s="30" t="s">
        <v>592</v>
      </c>
      <c r="C139" s="14">
        <v>1</v>
      </c>
      <c r="D139" s="14">
        <v>2</v>
      </c>
      <c r="E139" s="31">
        <v>-0.5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30" t="s">
        <v>597</v>
      </c>
      <c r="B142" s="30" t="s">
        <v>598</v>
      </c>
      <c r="C142" s="14">
        <v>0</v>
      </c>
      <c r="D142" s="14">
        <v>27</v>
      </c>
      <c r="E142" s="31">
        <v>-1</v>
      </c>
      <c r="F142" s="14">
        <v>0</v>
      </c>
      <c r="G142" s="14">
        <v>0</v>
      </c>
      <c r="H142" s="14">
        <v>5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3">
        <v>1</v>
      </c>
    </row>
    <row r="143" spans="1:16" ht="33.75" x14ac:dyDescent="0.25">
      <c r="A143" s="30" t="s">
        <v>599</v>
      </c>
      <c r="B143" s="30" t="s">
        <v>600</v>
      </c>
      <c r="C143" s="14">
        <v>0</v>
      </c>
      <c r="D143" s="14">
        <v>9</v>
      </c>
      <c r="E143" s="31">
        <v>-1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3">
        <v>0</v>
      </c>
    </row>
    <row r="144" spans="1:16" x14ac:dyDescent="0.25">
      <c r="A144" s="183" t="s">
        <v>601</v>
      </c>
      <c r="B144" s="184"/>
      <c r="C144" s="27">
        <v>6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30" t="s">
        <v>604</v>
      </c>
      <c r="B146" s="30" t="s">
        <v>605</v>
      </c>
      <c r="C146" s="14">
        <v>6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3" t="s">
        <v>606</v>
      </c>
      <c r="B147" s="184"/>
      <c r="C147" s="27">
        <v>87</v>
      </c>
      <c r="D147" s="27">
        <v>60</v>
      </c>
      <c r="E147" s="28">
        <v>0.45</v>
      </c>
      <c r="F147" s="27">
        <v>1</v>
      </c>
      <c r="G147" s="27">
        <v>1</v>
      </c>
      <c r="H147" s="27">
        <v>37</v>
      </c>
      <c r="I147" s="27">
        <v>17</v>
      </c>
      <c r="J147" s="27">
        <v>0</v>
      </c>
      <c r="K147" s="27">
        <v>0</v>
      </c>
      <c r="L147" s="27">
        <v>0</v>
      </c>
      <c r="M147" s="27">
        <v>0</v>
      </c>
      <c r="N147" s="27">
        <v>47</v>
      </c>
      <c r="O147" s="27">
        <v>0</v>
      </c>
      <c r="P147" s="29">
        <v>4</v>
      </c>
    </row>
    <row r="148" spans="1:16" ht="22.5" x14ac:dyDescent="0.25">
      <c r="A148" s="30" t="s">
        <v>607</v>
      </c>
      <c r="B148" s="30" t="s">
        <v>608</v>
      </c>
      <c r="C148" s="14">
        <v>37</v>
      </c>
      <c r="D148" s="14">
        <v>12</v>
      </c>
      <c r="E148" s="31">
        <v>2.0833333333333299</v>
      </c>
      <c r="F148" s="14">
        <v>0</v>
      </c>
      <c r="G148" s="14">
        <v>0</v>
      </c>
      <c r="H148" s="14">
        <v>17</v>
      </c>
      <c r="I148" s="14">
        <v>7</v>
      </c>
      <c r="J148" s="14">
        <v>0</v>
      </c>
      <c r="K148" s="14">
        <v>0</v>
      </c>
      <c r="L148" s="14">
        <v>0</v>
      </c>
      <c r="M148" s="14">
        <v>0</v>
      </c>
      <c r="N148" s="14">
        <v>21</v>
      </c>
      <c r="O148" s="14">
        <v>0</v>
      </c>
      <c r="P148" s="23">
        <v>1</v>
      </c>
    </row>
    <row r="149" spans="1:16" ht="22.5" x14ac:dyDescent="0.25">
      <c r="A149" s="30" t="s">
        <v>609</v>
      </c>
      <c r="B149" s="30" t="s">
        <v>610</v>
      </c>
      <c r="C149" s="14">
        <v>0</v>
      </c>
      <c r="D149" s="14">
        <v>1</v>
      </c>
      <c r="E149" s="31">
        <v>-1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30" t="s">
        <v>613</v>
      </c>
      <c r="B151" s="30" t="s">
        <v>614</v>
      </c>
      <c r="C151" s="14">
        <v>12</v>
      </c>
      <c r="D151" s="14">
        <v>6</v>
      </c>
      <c r="E151" s="31">
        <v>1</v>
      </c>
      <c r="F151" s="14">
        <v>0</v>
      </c>
      <c r="G151" s="14">
        <v>0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30" t="s">
        <v>617</v>
      </c>
      <c r="B153" s="30" t="s">
        <v>618</v>
      </c>
      <c r="C153" s="14">
        <v>1</v>
      </c>
      <c r="D153" s="14">
        <v>0</v>
      </c>
      <c r="E153" s="31">
        <v>0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30" t="s">
        <v>619</v>
      </c>
      <c r="B154" s="30" t="s">
        <v>620</v>
      </c>
      <c r="C154" s="14">
        <v>23</v>
      </c>
      <c r="D154" s="14">
        <v>21</v>
      </c>
      <c r="E154" s="31">
        <v>9.5238095238095205E-2</v>
      </c>
      <c r="F154" s="14">
        <v>1</v>
      </c>
      <c r="G154" s="14">
        <v>1</v>
      </c>
      <c r="H154" s="14">
        <v>6</v>
      </c>
      <c r="I154" s="14">
        <v>5</v>
      </c>
      <c r="J154" s="14">
        <v>0</v>
      </c>
      <c r="K154" s="14">
        <v>0</v>
      </c>
      <c r="L154" s="14">
        <v>0</v>
      </c>
      <c r="M154" s="14">
        <v>0</v>
      </c>
      <c r="N154" s="14">
        <v>24</v>
      </c>
      <c r="O154" s="14">
        <v>0</v>
      </c>
      <c r="P154" s="23">
        <v>2</v>
      </c>
    </row>
    <row r="155" spans="1:16" ht="22.5" x14ac:dyDescent="0.25">
      <c r="A155" s="30" t="s">
        <v>621</v>
      </c>
      <c r="B155" s="30" t="s">
        <v>622</v>
      </c>
      <c r="C155" s="14">
        <v>14</v>
      </c>
      <c r="D155" s="14">
        <v>19</v>
      </c>
      <c r="E155" s="31">
        <v>-0.26315789473684198</v>
      </c>
      <c r="F155" s="14">
        <v>0</v>
      </c>
      <c r="G155" s="14">
        <v>0</v>
      </c>
      <c r="H155" s="14">
        <v>5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3" t="s">
        <v>623</v>
      </c>
      <c r="B156" s="184"/>
      <c r="C156" s="27">
        <v>34</v>
      </c>
      <c r="D156" s="27">
        <v>34</v>
      </c>
      <c r="E156" s="28">
        <v>0</v>
      </c>
      <c r="F156" s="27">
        <v>0</v>
      </c>
      <c r="G156" s="27">
        <v>0</v>
      </c>
      <c r="H156" s="27">
        <v>8</v>
      </c>
      <c r="I156" s="27">
        <v>5</v>
      </c>
      <c r="J156" s="27">
        <v>1</v>
      </c>
      <c r="K156" s="27">
        <v>3</v>
      </c>
      <c r="L156" s="27">
        <v>0</v>
      </c>
      <c r="M156" s="27">
        <v>0</v>
      </c>
      <c r="N156" s="27">
        <v>0</v>
      </c>
      <c r="O156" s="27">
        <v>0</v>
      </c>
      <c r="P156" s="29">
        <v>1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1</v>
      </c>
      <c r="E161" s="31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3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30" t="s">
        <v>634</v>
      </c>
      <c r="B162" s="30" t="s">
        <v>635</v>
      </c>
      <c r="C162" s="14">
        <v>25</v>
      </c>
      <c r="D162" s="14">
        <v>18</v>
      </c>
      <c r="E162" s="31">
        <v>0.38888888888888901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5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30" t="s">
        <v>638</v>
      </c>
      <c r="B164" s="30" t="s">
        <v>639</v>
      </c>
      <c r="C164" s="14">
        <v>4</v>
      </c>
      <c r="D164" s="14">
        <v>6</v>
      </c>
      <c r="E164" s="31">
        <v>-0.33333333333333298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30" t="s">
        <v>640</v>
      </c>
      <c r="B165" s="30" t="s">
        <v>641</v>
      </c>
      <c r="C165" s="14">
        <v>5</v>
      </c>
      <c r="D165" s="14">
        <v>4</v>
      </c>
      <c r="E165" s="31">
        <v>0.25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3" t="s">
        <v>642</v>
      </c>
      <c r="B166" s="184"/>
      <c r="C166" s="27">
        <v>113</v>
      </c>
      <c r="D166" s="27">
        <v>92</v>
      </c>
      <c r="E166" s="28">
        <v>0.22826086956521699</v>
      </c>
      <c r="F166" s="27">
        <v>0</v>
      </c>
      <c r="G166" s="27">
        <v>0</v>
      </c>
      <c r="H166" s="27">
        <v>53</v>
      </c>
      <c r="I166" s="27">
        <v>36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30</v>
      </c>
      <c r="P166" s="29">
        <v>32</v>
      </c>
    </row>
    <row r="167" spans="1:16" ht="22.5" x14ac:dyDescent="0.25">
      <c r="A167" s="30" t="s">
        <v>643</v>
      </c>
      <c r="B167" s="30" t="s">
        <v>644</v>
      </c>
      <c r="C167" s="14">
        <v>36</v>
      </c>
      <c r="D167" s="14">
        <v>26</v>
      </c>
      <c r="E167" s="31">
        <v>0.38461538461538503</v>
      </c>
      <c r="F167" s="14">
        <v>0</v>
      </c>
      <c r="G167" s="14">
        <v>0</v>
      </c>
      <c r="H167" s="14">
        <v>17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3">
        <v>2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3</v>
      </c>
      <c r="E169" s="31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30" t="s">
        <v>651</v>
      </c>
      <c r="B171" s="30" t="s">
        <v>652</v>
      </c>
      <c r="C171" s="14">
        <v>2</v>
      </c>
      <c r="D171" s="14">
        <v>0</v>
      </c>
      <c r="E171" s="31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30" t="s">
        <v>655</v>
      </c>
      <c r="B173" s="30" t="s">
        <v>656</v>
      </c>
      <c r="C173" s="14">
        <v>41</v>
      </c>
      <c r="D173" s="14">
        <v>43</v>
      </c>
      <c r="E173" s="31">
        <v>-4.6511627906976702E-2</v>
      </c>
      <c r="F173" s="14">
        <v>0</v>
      </c>
      <c r="G173" s="14">
        <v>0</v>
      </c>
      <c r="H173" s="14">
        <v>21</v>
      </c>
      <c r="I173" s="14">
        <v>20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25</v>
      </c>
      <c r="P173" s="23">
        <v>20</v>
      </c>
    </row>
    <row r="174" spans="1:16" ht="22.5" x14ac:dyDescent="0.25">
      <c r="A174" s="30" t="s">
        <v>657</v>
      </c>
      <c r="B174" s="30" t="s">
        <v>658</v>
      </c>
      <c r="C174" s="14">
        <v>25</v>
      </c>
      <c r="D174" s="14">
        <v>16</v>
      </c>
      <c r="E174" s="31">
        <v>0.5625</v>
      </c>
      <c r="F174" s="14">
        <v>0</v>
      </c>
      <c r="G174" s="14">
        <v>0</v>
      </c>
      <c r="H174" s="14">
        <v>10</v>
      </c>
      <c r="I174" s="14">
        <v>15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3">
        <v>10</v>
      </c>
    </row>
    <row r="175" spans="1:16" x14ac:dyDescent="0.25">
      <c r="A175" s="30" t="s">
        <v>659</v>
      </c>
      <c r="B175" s="30" t="s">
        <v>660</v>
      </c>
      <c r="C175" s="14">
        <v>7</v>
      </c>
      <c r="D175" s="14">
        <v>4</v>
      </c>
      <c r="E175" s="31">
        <v>0.75</v>
      </c>
      <c r="F175" s="14">
        <v>0</v>
      </c>
      <c r="G175" s="14">
        <v>0</v>
      </c>
      <c r="H175" s="14">
        <v>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23">
        <v>0</v>
      </c>
    </row>
    <row r="176" spans="1:16" ht="22.5" x14ac:dyDescent="0.25">
      <c r="A176" s="30" t="s">
        <v>661</v>
      </c>
      <c r="B176" s="30" t="s">
        <v>662</v>
      </c>
      <c r="C176" s="14">
        <v>2</v>
      </c>
      <c r="D176" s="14">
        <v>0</v>
      </c>
      <c r="E176" s="31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3" t="s">
        <v>665</v>
      </c>
      <c r="B178" s="184"/>
      <c r="C178" s="27">
        <v>259</v>
      </c>
      <c r="D178" s="27">
        <v>255</v>
      </c>
      <c r="E178" s="28">
        <v>1.5686274509803901E-2</v>
      </c>
      <c r="F178" s="27">
        <v>503</v>
      </c>
      <c r="G178" s="27">
        <v>476</v>
      </c>
      <c r="H178" s="27">
        <v>199</v>
      </c>
      <c r="I178" s="27">
        <v>211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577</v>
      </c>
    </row>
    <row r="179" spans="1:16" ht="22.5" x14ac:dyDescent="0.25">
      <c r="A179" s="30" t="s">
        <v>666</v>
      </c>
      <c r="B179" s="30" t="s">
        <v>667</v>
      </c>
      <c r="C179" s="14">
        <v>4</v>
      </c>
      <c r="D179" s="14">
        <v>1</v>
      </c>
      <c r="E179" s="31">
        <v>3</v>
      </c>
      <c r="F179" s="14">
        <v>1</v>
      </c>
      <c r="G179" s="14">
        <v>0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2.5" x14ac:dyDescent="0.25">
      <c r="A180" s="30" t="s">
        <v>668</v>
      </c>
      <c r="B180" s="30" t="s">
        <v>669</v>
      </c>
      <c r="C180" s="14">
        <v>156</v>
      </c>
      <c r="D180" s="14">
        <v>174</v>
      </c>
      <c r="E180" s="31">
        <v>-0.10344827586206901</v>
      </c>
      <c r="F180" s="14">
        <v>329</v>
      </c>
      <c r="G180" s="14">
        <v>315</v>
      </c>
      <c r="H180" s="14">
        <v>123</v>
      </c>
      <c r="I180" s="14">
        <v>123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385</v>
      </c>
    </row>
    <row r="181" spans="1:16" x14ac:dyDescent="0.25">
      <c r="A181" s="30" t="s">
        <v>670</v>
      </c>
      <c r="B181" s="30" t="s">
        <v>671</v>
      </c>
      <c r="C181" s="14">
        <v>14</v>
      </c>
      <c r="D181" s="14">
        <v>14</v>
      </c>
      <c r="E181" s="31">
        <v>0</v>
      </c>
      <c r="F181" s="14">
        <v>3</v>
      </c>
      <c r="G181" s="14">
        <v>3</v>
      </c>
      <c r="H181" s="14">
        <v>12</v>
      </c>
      <c r="I181" s="14">
        <v>8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5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2</v>
      </c>
    </row>
    <row r="183" spans="1:16" ht="22.5" x14ac:dyDescent="0.25">
      <c r="A183" s="30" t="s">
        <v>674</v>
      </c>
      <c r="B183" s="30" t="s">
        <v>675</v>
      </c>
      <c r="C183" s="14">
        <v>5</v>
      </c>
      <c r="D183" s="14">
        <v>3</v>
      </c>
      <c r="E183" s="31">
        <v>0.66666666666666696</v>
      </c>
      <c r="F183" s="14">
        <v>3</v>
      </c>
      <c r="G183" s="14">
        <v>8</v>
      </c>
      <c r="H183" s="14">
        <v>5</v>
      </c>
      <c r="I183" s="14">
        <v>12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9</v>
      </c>
    </row>
    <row r="184" spans="1:16" ht="22.5" x14ac:dyDescent="0.25">
      <c r="A184" s="30" t="s">
        <v>676</v>
      </c>
      <c r="B184" s="30" t="s">
        <v>677</v>
      </c>
      <c r="C184" s="14">
        <v>79</v>
      </c>
      <c r="D184" s="14">
        <v>56</v>
      </c>
      <c r="E184" s="31">
        <v>0.41071428571428598</v>
      </c>
      <c r="F184" s="14">
        <v>167</v>
      </c>
      <c r="G184" s="14">
        <v>150</v>
      </c>
      <c r="H184" s="14">
        <v>57</v>
      </c>
      <c r="I184" s="14">
        <v>64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174</v>
      </c>
    </row>
    <row r="185" spans="1:16" ht="22.5" x14ac:dyDescent="0.25">
      <c r="A185" s="30" t="s">
        <v>678</v>
      </c>
      <c r="B185" s="30" t="s">
        <v>679</v>
      </c>
      <c r="C185" s="14">
        <v>1</v>
      </c>
      <c r="D185" s="14">
        <v>7</v>
      </c>
      <c r="E185" s="31">
        <v>-0.85714285714285698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3" t="s">
        <v>680</v>
      </c>
      <c r="B186" s="184"/>
      <c r="C186" s="27">
        <v>126</v>
      </c>
      <c r="D186" s="27">
        <v>132</v>
      </c>
      <c r="E186" s="28">
        <v>-4.5454545454545497E-2</v>
      </c>
      <c r="F186" s="27">
        <v>3</v>
      </c>
      <c r="G186" s="27">
        <v>3</v>
      </c>
      <c r="H186" s="27">
        <v>45</v>
      </c>
      <c r="I186" s="27">
        <v>41</v>
      </c>
      <c r="J186" s="27">
        <v>0</v>
      </c>
      <c r="K186" s="27">
        <v>1</v>
      </c>
      <c r="L186" s="27">
        <v>0</v>
      </c>
      <c r="M186" s="27">
        <v>0</v>
      </c>
      <c r="N186" s="27">
        <v>2</v>
      </c>
      <c r="O186" s="27">
        <v>0</v>
      </c>
      <c r="P186" s="29">
        <v>20</v>
      </c>
    </row>
    <row r="187" spans="1:16" x14ac:dyDescent="0.25">
      <c r="A187" s="30" t="s">
        <v>681</v>
      </c>
      <c r="B187" s="30" t="s">
        <v>682</v>
      </c>
      <c r="C187" s="14">
        <v>3</v>
      </c>
      <c r="D187" s="14">
        <v>4</v>
      </c>
      <c r="E187" s="31">
        <v>-0.25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30" t="s">
        <v>685</v>
      </c>
      <c r="B189" s="30" t="s">
        <v>686</v>
      </c>
      <c r="C189" s="14">
        <v>39</v>
      </c>
      <c r="D189" s="14">
        <v>46</v>
      </c>
      <c r="E189" s="31">
        <v>-0.15217391304347799</v>
      </c>
      <c r="F189" s="14">
        <v>2</v>
      </c>
      <c r="G189" s="14">
        <v>1</v>
      </c>
      <c r="H189" s="14">
        <v>29</v>
      </c>
      <c r="I189" s="14">
        <v>6</v>
      </c>
      <c r="J189" s="14">
        <v>0</v>
      </c>
      <c r="K189" s="14">
        <v>1</v>
      </c>
      <c r="L189" s="14">
        <v>0</v>
      </c>
      <c r="M189" s="14">
        <v>0</v>
      </c>
      <c r="N189" s="14">
        <v>0</v>
      </c>
      <c r="O189" s="14">
        <v>0</v>
      </c>
      <c r="P189" s="23">
        <v>6</v>
      </c>
    </row>
    <row r="190" spans="1:16" ht="22.5" x14ac:dyDescent="0.25">
      <c r="A190" s="30" t="s">
        <v>687</v>
      </c>
      <c r="B190" s="30" t="s">
        <v>688</v>
      </c>
      <c r="C190" s="14">
        <v>2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30" t="s">
        <v>689</v>
      </c>
      <c r="B191" s="30" t="s">
        <v>690</v>
      </c>
      <c r="C191" s="14">
        <v>6</v>
      </c>
      <c r="D191" s="14">
        <v>12</v>
      </c>
      <c r="E191" s="31">
        <v>-0.5</v>
      </c>
      <c r="F191" s="14">
        <v>1</v>
      </c>
      <c r="G191" s="14">
        <v>2</v>
      </c>
      <c r="H191" s="14">
        <v>7</v>
      </c>
      <c r="I191" s="14">
        <v>32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10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30" t="s">
        <v>693</v>
      </c>
      <c r="B193" s="30" t="s">
        <v>694</v>
      </c>
      <c r="C193" s="14">
        <v>14</v>
      </c>
      <c r="D193" s="14">
        <v>14</v>
      </c>
      <c r="E193" s="31">
        <v>0</v>
      </c>
      <c r="F193" s="14">
        <v>0</v>
      </c>
      <c r="G193" s="14">
        <v>0</v>
      </c>
      <c r="H193" s="14">
        <v>4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1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1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30" t="s">
        <v>701</v>
      </c>
      <c r="B197" s="30" t="s">
        <v>702</v>
      </c>
      <c r="C197" s="14">
        <v>60</v>
      </c>
      <c r="D197" s="14">
        <v>54</v>
      </c>
      <c r="E197" s="31">
        <v>0.11111111111111099</v>
      </c>
      <c r="F197" s="14">
        <v>0</v>
      </c>
      <c r="G197" s="14">
        <v>0</v>
      </c>
      <c r="H197" s="14">
        <v>4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1</v>
      </c>
    </row>
    <row r="200" spans="1:16" ht="22.5" x14ac:dyDescent="0.25">
      <c r="A200" s="30" t="s">
        <v>707</v>
      </c>
      <c r="B200" s="30" t="s">
        <v>708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3" t="s">
        <v>709</v>
      </c>
      <c r="B201" s="184"/>
      <c r="C201" s="27">
        <v>18</v>
      </c>
      <c r="D201" s="27">
        <v>9</v>
      </c>
      <c r="E201" s="28">
        <v>1</v>
      </c>
      <c r="F201" s="27">
        <v>0</v>
      </c>
      <c r="G201" s="27">
        <v>0</v>
      </c>
      <c r="H201" s="27">
        <v>12</v>
      </c>
      <c r="I201" s="27">
        <v>18</v>
      </c>
      <c r="J201" s="27">
        <v>0</v>
      </c>
      <c r="K201" s="27">
        <v>0</v>
      </c>
      <c r="L201" s="27">
        <v>1</v>
      </c>
      <c r="M201" s="27">
        <v>0</v>
      </c>
      <c r="N201" s="27">
        <v>4</v>
      </c>
      <c r="O201" s="27">
        <v>0</v>
      </c>
      <c r="P201" s="29">
        <v>1</v>
      </c>
    </row>
    <row r="202" spans="1:16" x14ac:dyDescent="0.25">
      <c r="A202" s="30" t="s">
        <v>710</v>
      </c>
      <c r="B202" s="30" t="s">
        <v>711</v>
      </c>
      <c r="C202" s="14">
        <v>3</v>
      </c>
      <c r="D202" s="14">
        <v>4</v>
      </c>
      <c r="E202" s="31">
        <v>-0.25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3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30" t="s">
        <v>718</v>
      </c>
      <c r="B206" s="30" t="s">
        <v>719</v>
      </c>
      <c r="C206" s="14">
        <v>14</v>
      </c>
      <c r="D206" s="14">
        <v>3</v>
      </c>
      <c r="E206" s="31">
        <v>3.6666666666666701</v>
      </c>
      <c r="F206" s="14">
        <v>0</v>
      </c>
      <c r="G206" s="14">
        <v>0</v>
      </c>
      <c r="H206" s="14">
        <v>12</v>
      </c>
      <c r="I206" s="14">
        <v>15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1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1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30" t="s">
        <v>736</v>
      </c>
      <c r="B215" s="30" t="s">
        <v>737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3" t="s">
        <v>752</v>
      </c>
      <c r="B223" s="184"/>
      <c r="C223" s="27">
        <v>297</v>
      </c>
      <c r="D223" s="27">
        <v>235</v>
      </c>
      <c r="E223" s="28">
        <v>0.26382978723404199</v>
      </c>
      <c r="F223" s="27">
        <v>67</v>
      </c>
      <c r="G223" s="27">
        <v>71</v>
      </c>
      <c r="H223" s="27">
        <v>121</v>
      </c>
      <c r="I223" s="27">
        <v>99</v>
      </c>
      <c r="J223" s="27">
        <v>0</v>
      </c>
      <c r="K223" s="27">
        <v>2</v>
      </c>
      <c r="L223" s="27">
        <v>0</v>
      </c>
      <c r="M223" s="27">
        <v>0</v>
      </c>
      <c r="N223" s="27">
        <v>0</v>
      </c>
      <c r="O223" s="27">
        <v>2</v>
      </c>
      <c r="P223" s="29">
        <v>104</v>
      </c>
    </row>
    <row r="224" spans="1:16" x14ac:dyDescent="0.25">
      <c r="A224" s="30" t="s">
        <v>753</v>
      </c>
      <c r="B224" s="30" t="s">
        <v>754</v>
      </c>
      <c r="C224" s="14">
        <v>2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30" t="s">
        <v>765</v>
      </c>
      <c r="B230" s="30" t="s">
        <v>766</v>
      </c>
      <c r="C230" s="14">
        <v>3</v>
      </c>
      <c r="D230" s="14">
        <v>5</v>
      </c>
      <c r="E230" s="31">
        <v>-0.4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30" t="s">
        <v>767</v>
      </c>
      <c r="B231" s="30" t="s">
        <v>768</v>
      </c>
      <c r="C231" s="14">
        <v>15</v>
      </c>
      <c r="D231" s="14">
        <v>14</v>
      </c>
      <c r="E231" s="31">
        <v>7.1428571428571397E-2</v>
      </c>
      <c r="F231" s="14">
        <v>1</v>
      </c>
      <c r="G231" s="14">
        <v>0</v>
      </c>
      <c r="H231" s="14">
        <v>6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25">
      <c r="A232" s="30" t="s">
        <v>769</v>
      </c>
      <c r="B232" s="30" t="s">
        <v>770</v>
      </c>
      <c r="C232" s="14">
        <v>28</v>
      </c>
      <c r="D232" s="14">
        <v>22</v>
      </c>
      <c r="E232" s="31">
        <v>0.27272727272727298</v>
      </c>
      <c r="F232" s="14">
        <v>0</v>
      </c>
      <c r="G232" s="14">
        <v>1</v>
      </c>
      <c r="H232" s="14">
        <v>8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25">
      <c r="A233" s="30" t="s">
        <v>771</v>
      </c>
      <c r="B233" s="30" t="s">
        <v>772</v>
      </c>
      <c r="C233" s="14">
        <v>2</v>
      </c>
      <c r="D233" s="14">
        <v>6</v>
      </c>
      <c r="E233" s="31">
        <v>-0.66666666666666696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2.5" x14ac:dyDescent="0.25">
      <c r="A234" s="30" t="s">
        <v>773</v>
      </c>
      <c r="B234" s="30" t="s">
        <v>774</v>
      </c>
      <c r="C234" s="14">
        <v>6</v>
      </c>
      <c r="D234" s="14">
        <v>1</v>
      </c>
      <c r="E234" s="31">
        <v>5</v>
      </c>
      <c r="F234" s="14">
        <v>0</v>
      </c>
      <c r="G234" s="14">
        <v>0</v>
      </c>
      <c r="H234" s="14">
        <v>1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30" t="s">
        <v>775</v>
      </c>
      <c r="B235" s="30" t="s">
        <v>776</v>
      </c>
      <c r="C235" s="14">
        <v>1</v>
      </c>
      <c r="D235" s="14">
        <v>1</v>
      </c>
      <c r="E235" s="31">
        <v>0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30" t="s">
        <v>779</v>
      </c>
      <c r="B237" s="30" t="s">
        <v>780</v>
      </c>
      <c r="C237" s="14">
        <v>1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30" t="s">
        <v>781</v>
      </c>
      <c r="B238" s="30" t="s">
        <v>782</v>
      </c>
      <c r="C238" s="14">
        <v>239</v>
      </c>
      <c r="D238" s="14">
        <v>186</v>
      </c>
      <c r="E238" s="31">
        <v>0.28494623655913998</v>
      </c>
      <c r="F238" s="14">
        <v>66</v>
      </c>
      <c r="G238" s="14">
        <v>70</v>
      </c>
      <c r="H238" s="14">
        <v>106</v>
      </c>
      <c r="I238" s="14">
        <v>90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2</v>
      </c>
      <c r="P238" s="23">
        <v>97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3" t="s">
        <v>793</v>
      </c>
      <c r="B244" s="184"/>
      <c r="C244" s="27">
        <v>1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30" t="s">
        <v>802</v>
      </c>
      <c r="B249" s="30" t="s">
        <v>803</v>
      </c>
      <c r="C249" s="14">
        <v>0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3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30" t="s">
        <v>826</v>
      </c>
      <c r="B261" s="30" t="s">
        <v>827</v>
      </c>
      <c r="C261" s="14">
        <v>1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3" t="s">
        <v>846</v>
      </c>
      <c r="B271" s="184"/>
      <c r="C271" s="27">
        <v>117</v>
      </c>
      <c r="D271" s="27">
        <v>219</v>
      </c>
      <c r="E271" s="28">
        <v>-0.465753424657534</v>
      </c>
      <c r="F271" s="27">
        <v>13</v>
      </c>
      <c r="G271" s="27">
        <v>6</v>
      </c>
      <c r="H271" s="27">
        <v>112</v>
      </c>
      <c r="I271" s="27">
        <v>130</v>
      </c>
      <c r="J271" s="27">
        <v>0</v>
      </c>
      <c r="K271" s="27">
        <v>1</v>
      </c>
      <c r="L271" s="27">
        <v>0</v>
      </c>
      <c r="M271" s="27">
        <v>1</v>
      </c>
      <c r="N271" s="27">
        <v>0</v>
      </c>
      <c r="O271" s="27">
        <v>1</v>
      </c>
      <c r="P271" s="29">
        <v>66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30" t="s">
        <v>849</v>
      </c>
      <c r="B273" s="30" t="s">
        <v>850</v>
      </c>
      <c r="C273" s="14">
        <v>55</v>
      </c>
      <c r="D273" s="14">
        <v>30</v>
      </c>
      <c r="E273" s="31">
        <v>0.83333333333333304</v>
      </c>
      <c r="F273" s="14">
        <v>7</v>
      </c>
      <c r="G273" s="14">
        <v>4</v>
      </c>
      <c r="H273" s="14">
        <v>36</v>
      </c>
      <c r="I273" s="14">
        <v>57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1</v>
      </c>
      <c r="P273" s="23">
        <v>42</v>
      </c>
    </row>
    <row r="274" spans="1:16" ht="33.75" x14ac:dyDescent="0.25">
      <c r="A274" s="30" t="s">
        <v>851</v>
      </c>
      <c r="B274" s="30" t="s">
        <v>852</v>
      </c>
      <c r="C274" s="14">
        <v>60</v>
      </c>
      <c r="D274" s="14">
        <v>168</v>
      </c>
      <c r="E274" s="31">
        <v>-0.64285714285714302</v>
      </c>
      <c r="F274" s="14">
        <v>6</v>
      </c>
      <c r="G274" s="14">
        <v>2</v>
      </c>
      <c r="H274" s="14">
        <v>66</v>
      </c>
      <c r="I274" s="14">
        <v>59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18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1</v>
      </c>
      <c r="E275" s="31">
        <v>-1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30" t="s">
        <v>855</v>
      </c>
      <c r="B276" s="30" t="s">
        <v>856</v>
      </c>
      <c r="C276" s="14">
        <v>2</v>
      </c>
      <c r="D276" s="14">
        <v>13</v>
      </c>
      <c r="E276" s="31">
        <v>-0.84615384615384603</v>
      </c>
      <c r="F276" s="14">
        <v>0</v>
      </c>
      <c r="G276" s="14">
        <v>0</v>
      </c>
      <c r="H276" s="14">
        <v>6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ht="22.5" x14ac:dyDescent="0.25">
      <c r="A277" s="30" t="s">
        <v>857</v>
      </c>
      <c r="B277" s="30" t="s">
        <v>858</v>
      </c>
      <c r="C277" s="14">
        <v>0</v>
      </c>
      <c r="D277" s="14">
        <v>1</v>
      </c>
      <c r="E277" s="31">
        <v>-1</v>
      </c>
      <c r="F277" s="14">
        <v>0</v>
      </c>
      <c r="G277" s="14">
        <v>0</v>
      </c>
      <c r="H277" s="14">
        <v>1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30" t="s">
        <v>859</v>
      </c>
      <c r="B278" s="30" t="s">
        <v>860</v>
      </c>
      <c r="C278" s="14">
        <v>0</v>
      </c>
      <c r="D278" s="14">
        <v>6</v>
      </c>
      <c r="E278" s="31">
        <v>-1</v>
      </c>
      <c r="F278" s="14">
        <v>0</v>
      </c>
      <c r="G278" s="14">
        <v>0</v>
      </c>
      <c r="H278" s="14">
        <v>2</v>
      </c>
      <c r="I278" s="14">
        <v>6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  <c r="P278" s="23">
        <v>3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3" t="s">
        <v>925</v>
      </c>
      <c r="B312" s="184"/>
      <c r="C312" s="27">
        <v>2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2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3" t="s">
        <v>936</v>
      </c>
      <c r="B318" s="184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3" t="s">
        <v>944</v>
      </c>
      <c r="B323" s="184"/>
      <c r="C323" s="27">
        <v>2830</v>
      </c>
      <c r="D323" s="27">
        <v>2397</v>
      </c>
      <c r="E323" s="28">
        <v>0.180642469753859</v>
      </c>
      <c r="F323" s="27">
        <v>73</v>
      </c>
      <c r="G323" s="27">
        <v>0</v>
      </c>
      <c r="H323" s="27">
        <v>113</v>
      </c>
      <c r="I323" s="27">
        <v>0</v>
      </c>
      <c r="J323" s="27">
        <v>0</v>
      </c>
      <c r="K323" s="27">
        <v>0</v>
      </c>
      <c r="L323" s="27">
        <v>1</v>
      </c>
      <c r="M323" s="27">
        <v>0</v>
      </c>
      <c r="N323" s="27">
        <v>6</v>
      </c>
      <c r="O323" s="27">
        <v>3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2830</v>
      </c>
      <c r="D324" s="14">
        <v>2397</v>
      </c>
      <c r="E324" s="31">
        <v>0.180642469753859</v>
      </c>
      <c r="F324" s="14">
        <v>73</v>
      </c>
      <c r="G324" s="14">
        <v>0</v>
      </c>
      <c r="H324" s="14">
        <v>113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6</v>
      </c>
      <c r="O324" s="14">
        <v>3</v>
      </c>
      <c r="P324" s="23">
        <v>0</v>
      </c>
    </row>
    <row r="325" spans="1:16" x14ac:dyDescent="0.25">
      <c r="A325" s="183" t="s">
        <v>947</v>
      </c>
      <c r="B325" s="184"/>
      <c r="C325" s="27">
        <v>2</v>
      </c>
      <c r="D325" s="27">
        <v>4</v>
      </c>
      <c r="E325" s="28">
        <v>-0.5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1</v>
      </c>
      <c r="O325" s="27">
        <v>0</v>
      </c>
      <c r="P325" s="29">
        <v>1</v>
      </c>
    </row>
    <row r="326" spans="1:16" ht="45" x14ac:dyDescent="0.25">
      <c r="A326" s="30" t="s">
        <v>948</v>
      </c>
      <c r="B326" s="30" t="s">
        <v>949</v>
      </c>
      <c r="C326" s="14">
        <v>2</v>
      </c>
      <c r="D326" s="14">
        <v>4</v>
      </c>
      <c r="E326" s="31">
        <v>-0.5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1</v>
      </c>
      <c r="O326" s="14">
        <v>0</v>
      </c>
      <c r="P326" s="23">
        <v>1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5" t="s">
        <v>976</v>
      </c>
      <c r="B341" s="186"/>
      <c r="C341" s="32">
        <v>8552</v>
      </c>
      <c r="D341" s="32">
        <v>7957</v>
      </c>
      <c r="E341" s="33">
        <v>7.4776925977127096E-2</v>
      </c>
      <c r="F341" s="32">
        <v>1298</v>
      </c>
      <c r="G341" s="32">
        <v>852</v>
      </c>
      <c r="H341" s="32">
        <v>1715</v>
      </c>
      <c r="I341" s="32">
        <v>1434</v>
      </c>
      <c r="J341" s="32">
        <v>29</v>
      </c>
      <c r="K341" s="32">
        <v>56</v>
      </c>
      <c r="L341" s="32">
        <v>4</v>
      </c>
      <c r="M341" s="32">
        <v>12</v>
      </c>
      <c r="N341" s="32">
        <v>84</v>
      </c>
      <c r="O341" s="32">
        <v>84</v>
      </c>
      <c r="P341" s="32">
        <v>1570</v>
      </c>
    </row>
  </sheetData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>
        <v>0</v>
      </c>
    </row>
    <row r="6" spans="1:3" x14ac:dyDescent="0.25">
      <c r="A6" s="178"/>
      <c r="B6" s="13" t="s">
        <v>354</v>
      </c>
      <c r="C6" s="23">
        <v>23</v>
      </c>
    </row>
    <row r="7" spans="1:3" x14ac:dyDescent="0.25">
      <c r="A7" s="178"/>
      <c r="B7" s="13" t="s">
        <v>981</v>
      </c>
      <c r="C7" s="23">
        <v>3</v>
      </c>
    </row>
    <row r="8" spans="1:3" x14ac:dyDescent="0.25">
      <c r="A8" s="178"/>
      <c r="B8" s="13" t="s">
        <v>982</v>
      </c>
      <c r="C8" s="23">
        <v>13</v>
      </c>
    </row>
    <row r="9" spans="1:3" x14ac:dyDescent="0.25">
      <c r="A9" s="178"/>
      <c r="B9" s="13" t="s">
        <v>983</v>
      </c>
      <c r="C9" s="23">
        <v>25</v>
      </c>
    </row>
    <row r="10" spans="1:3" x14ac:dyDescent="0.25">
      <c r="A10" s="178"/>
      <c r="B10" s="13" t="s">
        <v>984</v>
      </c>
      <c r="C10" s="23">
        <v>11</v>
      </c>
    </row>
    <row r="11" spans="1:3" x14ac:dyDescent="0.25">
      <c r="A11" s="178"/>
      <c r="B11" s="13" t="s">
        <v>985</v>
      </c>
      <c r="C11" s="23">
        <v>14</v>
      </c>
    </row>
    <row r="12" spans="1:3" x14ac:dyDescent="0.25">
      <c r="A12" s="178"/>
      <c r="B12" s="13" t="s">
        <v>538</v>
      </c>
      <c r="C12" s="23">
        <v>8</v>
      </c>
    </row>
    <row r="13" spans="1:3" x14ac:dyDescent="0.25">
      <c r="A13" s="178"/>
      <c r="B13" s="13" t="s">
        <v>986</v>
      </c>
      <c r="C13" s="23">
        <v>3</v>
      </c>
    </row>
    <row r="14" spans="1:3" x14ac:dyDescent="0.25">
      <c r="A14" s="178"/>
      <c r="B14" s="13" t="s">
        <v>987</v>
      </c>
      <c r="C14" s="23">
        <v>0</v>
      </c>
    </row>
    <row r="15" spans="1:3" x14ac:dyDescent="0.25">
      <c r="A15" s="178"/>
      <c r="B15" s="13" t="s">
        <v>671</v>
      </c>
      <c r="C15" s="23">
        <v>0</v>
      </c>
    </row>
    <row r="16" spans="1:3" x14ac:dyDescent="0.25">
      <c r="A16" s="178"/>
      <c r="B16" s="13" t="s">
        <v>988</v>
      </c>
      <c r="C16" s="23">
        <v>5</v>
      </c>
    </row>
    <row r="17" spans="1:3" x14ac:dyDescent="0.25">
      <c r="A17" s="178"/>
      <c r="B17" s="13" t="s">
        <v>989</v>
      </c>
      <c r="C17" s="23">
        <v>17</v>
      </c>
    </row>
    <row r="18" spans="1:3" x14ac:dyDescent="0.25">
      <c r="A18" s="178"/>
      <c r="B18" s="13" t="s">
        <v>990</v>
      </c>
      <c r="C18" s="23">
        <v>0</v>
      </c>
    </row>
    <row r="19" spans="1:3" x14ac:dyDescent="0.25">
      <c r="A19" s="179"/>
      <c r="B19" s="13" t="s">
        <v>110</v>
      </c>
      <c r="C19" s="23">
        <v>23</v>
      </c>
    </row>
    <row r="20" spans="1:3" x14ac:dyDescent="0.25">
      <c r="A20" s="177" t="s">
        <v>991</v>
      </c>
      <c r="B20" s="13" t="s">
        <v>992</v>
      </c>
      <c r="C20" s="23">
        <v>2</v>
      </c>
    </row>
    <row r="21" spans="1:3" x14ac:dyDescent="0.25">
      <c r="A21" s="179"/>
      <c r="B21" s="13" t="s">
        <v>993</v>
      </c>
      <c r="C21" s="23">
        <v>1</v>
      </c>
    </row>
    <row r="22" spans="1:3" x14ac:dyDescent="0.25">
      <c r="A22" s="177" t="s">
        <v>994</v>
      </c>
      <c r="B22" s="13" t="s">
        <v>995</v>
      </c>
      <c r="C22" s="23">
        <v>67</v>
      </c>
    </row>
    <row r="23" spans="1:3" x14ac:dyDescent="0.25">
      <c r="A23" s="178"/>
      <c r="B23" s="13" t="s">
        <v>996</v>
      </c>
      <c r="C23" s="23">
        <v>90</v>
      </c>
    </row>
    <row r="24" spans="1:3" x14ac:dyDescent="0.25">
      <c r="A24" s="179"/>
      <c r="B24" s="13" t="s">
        <v>997</v>
      </c>
      <c r="C24" s="23">
        <v>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95</v>
      </c>
    </row>
    <row r="29" spans="1:3" x14ac:dyDescent="0.25">
      <c r="A29" s="177" t="s">
        <v>316</v>
      </c>
      <c r="B29" s="13" t="s">
        <v>1000</v>
      </c>
      <c r="C29" s="23">
        <v>1</v>
      </c>
    </row>
    <row r="30" spans="1:3" x14ac:dyDescent="0.25">
      <c r="A30" s="178"/>
      <c r="B30" s="13" t="s">
        <v>1001</v>
      </c>
      <c r="C30" s="23">
        <v>12</v>
      </c>
    </row>
    <row r="31" spans="1:3" x14ac:dyDescent="0.25">
      <c r="A31" s="178"/>
      <c r="B31" s="13" t="s">
        <v>1002</v>
      </c>
      <c r="C31" s="23">
        <v>0</v>
      </c>
    </row>
    <row r="32" spans="1:3" x14ac:dyDescent="0.25">
      <c r="A32" s="179"/>
      <c r="B32" s="13" t="s">
        <v>1003</v>
      </c>
      <c r="C32" s="23">
        <v>1</v>
      </c>
    </row>
    <row r="33" spans="1:3" x14ac:dyDescent="0.25">
      <c r="A33" s="12" t="s">
        <v>1004</v>
      </c>
      <c r="B33" s="17"/>
      <c r="C33" s="23">
        <v>2</v>
      </c>
    </row>
    <row r="34" spans="1:3" x14ac:dyDescent="0.25">
      <c r="A34" s="12" t="s">
        <v>1005</v>
      </c>
      <c r="B34" s="17"/>
      <c r="C34" s="23">
        <v>34</v>
      </c>
    </row>
    <row r="35" spans="1:3" x14ac:dyDescent="0.25">
      <c r="A35" s="12" t="s">
        <v>1006</v>
      </c>
      <c r="B35" s="17"/>
      <c r="C35" s="23">
        <v>3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7</v>
      </c>
    </row>
    <row r="38" spans="1:3" x14ac:dyDescent="0.25">
      <c r="A38" s="12" t="s">
        <v>1009</v>
      </c>
      <c r="B38" s="17"/>
      <c r="C38" s="23">
        <v>1</v>
      </c>
    </row>
    <row r="39" spans="1:3" x14ac:dyDescent="0.25">
      <c r="A39" s="12" t="s">
        <v>997</v>
      </c>
      <c r="B39" s="17"/>
      <c r="C39" s="23">
        <v>24</v>
      </c>
    </row>
    <row r="40" spans="1:3" x14ac:dyDescent="0.25">
      <c r="A40" s="177" t="s">
        <v>1010</v>
      </c>
      <c r="B40" s="13" t="s">
        <v>1011</v>
      </c>
      <c r="C40" s="23">
        <v>7</v>
      </c>
    </row>
    <row r="41" spans="1:3" x14ac:dyDescent="0.25">
      <c r="A41" s="178"/>
      <c r="B41" s="13" t="s">
        <v>1012</v>
      </c>
      <c r="C41" s="23">
        <v>0</v>
      </c>
    </row>
    <row r="42" spans="1:3" x14ac:dyDescent="0.25">
      <c r="A42" s="178"/>
      <c r="B42" s="13" t="s">
        <v>1013</v>
      </c>
      <c r="C42" s="23">
        <v>29</v>
      </c>
    </row>
    <row r="43" spans="1:3" x14ac:dyDescent="0.25">
      <c r="A43" s="178"/>
      <c r="B43" s="13" t="s">
        <v>1014</v>
      </c>
      <c r="C43" s="23">
        <v>0</v>
      </c>
    </row>
    <row r="44" spans="1:3" x14ac:dyDescent="0.25">
      <c r="A44" s="179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16</v>
      </c>
    </row>
    <row r="49" spans="1:3" x14ac:dyDescent="0.25">
      <c r="A49" s="177" t="s">
        <v>80</v>
      </c>
      <c r="B49" s="13" t="s">
        <v>1017</v>
      </c>
      <c r="C49" s="23">
        <v>45</v>
      </c>
    </row>
    <row r="50" spans="1:3" x14ac:dyDescent="0.25">
      <c r="A50" s="179"/>
      <c r="B50" s="13" t="s">
        <v>1018</v>
      </c>
      <c r="C50" s="23">
        <v>38</v>
      </c>
    </row>
    <row r="51" spans="1:3" x14ac:dyDescent="0.25">
      <c r="A51" s="177" t="s">
        <v>1019</v>
      </c>
      <c r="B51" s="13" t="s">
        <v>1020</v>
      </c>
      <c r="C51" s="23">
        <v>2</v>
      </c>
    </row>
    <row r="52" spans="1:3" x14ac:dyDescent="0.25">
      <c r="A52" s="179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3">
        <v>745</v>
      </c>
    </row>
    <row r="57" spans="1:3" x14ac:dyDescent="0.25">
      <c r="A57" s="178"/>
      <c r="B57" s="13" t="s">
        <v>1023</v>
      </c>
      <c r="C57" s="23">
        <v>71</v>
      </c>
    </row>
    <row r="58" spans="1:3" x14ac:dyDescent="0.25">
      <c r="A58" s="178"/>
      <c r="B58" s="13" t="s">
        <v>1024</v>
      </c>
      <c r="C58" s="23">
        <v>19</v>
      </c>
    </row>
    <row r="59" spans="1:3" x14ac:dyDescent="0.25">
      <c r="A59" s="178"/>
      <c r="B59" s="13" t="s">
        <v>1025</v>
      </c>
      <c r="C59" s="23">
        <v>459</v>
      </c>
    </row>
    <row r="60" spans="1:3" x14ac:dyDescent="0.25">
      <c r="A60" s="179"/>
      <c r="B60" s="13" t="s">
        <v>1026</v>
      </c>
      <c r="C60" s="23">
        <v>33</v>
      </c>
    </row>
    <row r="61" spans="1:3" x14ac:dyDescent="0.25">
      <c r="A61" s="177" t="s">
        <v>1027</v>
      </c>
      <c r="B61" s="13" t="s">
        <v>1028</v>
      </c>
      <c r="C61" s="23">
        <v>168</v>
      </c>
    </row>
    <row r="62" spans="1:3" x14ac:dyDescent="0.25">
      <c r="A62" s="178"/>
      <c r="B62" s="13" t="s">
        <v>1029</v>
      </c>
      <c r="C62" s="23">
        <v>35</v>
      </c>
    </row>
    <row r="63" spans="1:3" x14ac:dyDescent="0.25">
      <c r="A63" s="178"/>
      <c r="B63" s="13" t="s">
        <v>1030</v>
      </c>
      <c r="C63" s="23">
        <v>2</v>
      </c>
    </row>
    <row r="64" spans="1:3" x14ac:dyDescent="0.25">
      <c r="A64" s="178"/>
      <c r="B64" s="13" t="s">
        <v>1031</v>
      </c>
      <c r="C64" s="23">
        <v>72</v>
      </c>
    </row>
    <row r="65" spans="1:3" x14ac:dyDescent="0.25">
      <c r="A65" s="179"/>
      <c r="B65" s="13" t="s">
        <v>1026</v>
      </c>
      <c r="C65" s="23">
        <v>73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48</v>
      </c>
    </row>
    <row r="70" spans="1:3" ht="22.5" x14ac:dyDescent="0.25">
      <c r="A70" s="12" t="s">
        <v>1034</v>
      </c>
      <c r="B70" s="17"/>
      <c r="C70" s="23">
        <v>47</v>
      </c>
    </row>
    <row r="71" spans="1:3" ht="22.5" x14ac:dyDescent="0.25">
      <c r="A71" s="12" t="s">
        <v>1035</v>
      </c>
      <c r="B71" s="17"/>
      <c r="C71" s="23">
        <v>52</v>
      </c>
    </row>
    <row r="72" spans="1:3" x14ac:dyDescent="0.25">
      <c r="A72" s="177" t="s">
        <v>1036</v>
      </c>
      <c r="B72" s="13" t="s">
        <v>1037</v>
      </c>
      <c r="C72" s="23">
        <v>0</v>
      </c>
    </row>
    <row r="73" spans="1:3" x14ac:dyDescent="0.25">
      <c r="A73" s="179"/>
      <c r="B73" s="13" t="s">
        <v>1038</v>
      </c>
      <c r="C73" s="23">
        <v>5</v>
      </c>
    </row>
    <row r="74" spans="1:3" x14ac:dyDescent="0.25">
      <c r="A74" s="12" t="s">
        <v>1039</v>
      </c>
      <c r="B74" s="17"/>
      <c r="C74" s="23">
        <v>1</v>
      </c>
    </row>
    <row r="75" spans="1:3" x14ac:dyDescent="0.25">
      <c r="A75" s="12" t="s">
        <v>1040</v>
      </c>
      <c r="B75" s="17"/>
      <c r="C75" s="23">
        <v>10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24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14</v>
      </c>
    </row>
    <row r="6" spans="1:3" x14ac:dyDescent="0.25">
      <c r="A6" s="190"/>
      <c r="B6" s="39" t="s">
        <v>325</v>
      </c>
      <c r="C6" s="40">
        <v>119</v>
      </c>
    </row>
    <row r="7" spans="1:3" x14ac:dyDescent="0.25">
      <c r="A7" s="190"/>
      <c r="B7" s="39" t="s">
        <v>1049</v>
      </c>
      <c r="C7" s="40">
        <v>52</v>
      </c>
    </row>
    <row r="8" spans="1:3" x14ac:dyDescent="0.25">
      <c r="A8" s="190"/>
      <c r="B8" s="39" t="s">
        <v>1050</v>
      </c>
      <c r="C8" s="40">
        <v>2</v>
      </c>
    </row>
    <row r="9" spans="1:3" x14ac:dyDescent="0.25">
      <c r="A9" s="190"/>
      <c r="B9" s="39" t="s">
        <v>1051</v>
      </c>
      <c r="C9" s="40">
        <v>2</v>
      </c>
    </row>
    <row r="10" spans="1:3" x14ac:dyDescent="0.25">
      <c r="A10" s="190"/>
      <c r="B10" s="39" t="s">
        <v>1052</v>
      </c>
      <c r="C10" s="40">
        <v>0</v>
      </c>
    </row>
    <row r="11" spans="1:3" x14ac:dyDescent="0.25">
      <c r="A11" s="191"/>
      <c r="B11" s="39" t="s">
        <v>1053</v>
      </c>
      <c r="C11" s="40">
        <v>0</v>
      </c>
    </row>
    <row r="12" spans="1:3" x14ac:dyDescent="0.25">
      <c r="A12" s="189" t="s">
        <v>1054</v>
      </c>
      <c r="B12" s="39" t="s">
        <v>64</v>
      </c>
      <c r="C12" s="40">
        <v>192</v>
      </c>
    </row>
    <row r="13" spans="1:3" x14ac:dyDescent="0.25">
      <c r="A13" s="190"/>
      <c r="B13" s="39" t="s">
        <v>1055</v>
      </c>
      <c r="C13" s="40">
        <v>21</v>
      </c>
    </row>
    <row r="14" spans="1:3" x14ac:dyDescent="0.25">
      <c r="A14" s="190"/>
      <c r="B14" s="39" t="s">
        <v>1056</v>
      </c>
      <c r="C14" s="40">
        <v>18</v>
      </c>
    </row>
    <row r="15" spans="1:3" x14ac:dyDescent="0.25">
      <c r="A15" s="191"/>
      <c r="B15" s="39" t="s">
        <v>1057</v>
      </c>
      <c r="C15" s="40">
        <v>26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7</v>
      </c>
    </row>
    <row r="20" spans="1:3" x14ac:dyDescent="0.25">
      <c r="A20" s="38" t="s">
        <v>1060</v>
      </c>
      <c r="B20" s="41"/>
      <c r="C20" s="40">
        <v>4</v>
      </c>
    </row>
    <row r="21" spans="1:3" x14ac:dyDescent="0.25">
      <c r="A21" s="38" t="s">
        <v>1061</v>
      </c>
      <c r="B21" s="41"/>
      <c r="C21" s="40">
        <v>28</v>
      </c>
    </row>
    <row r="22" spans="1:3" x14ac:dyDescent="0.25">
      <c r="A22" s="38" t="s">
        <v>1062</v>
      </c>
      <c r="B22" s="41"/>
      <c r="C22" s="40">
        <v>23</v>
      </c>
    </row>
    <row r="23" spans="1:3" x14ac:dyDescent="0.25">
      <c r="A23" s="38" t="s">
        <v>1063</v>
      </c>
      <c r="B23" s="41"/>
      <c r="C23" s="40">
        <v>85</v>
      </c>
    </row>
    <row r="24" spans="1:3" x14ac:dyDescent="0.25">
      <c r="A24" s="38" t="s">
        <v>1064</v>
      </c>
      <c r="B24" s="41"/>
      <c r="C24" s="40">
        <v>105</v>
      </c>
    </row>
    <row r="25" spans="1:3" x14ac:dyDescent="0.25">
      <c r="A25" s="38" t="s">
        <v>1065</v>
      </c>
      <c r="B25" s="41"/>
      <c r="C25" s="40">
        <v>2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10</v>
      </c>
    </row>
    <row r="28" spans="1:3" x14ac:dyDescent="0.25">
      <c r="A28" s="38" t="s">
        <v>1068</v>
      </c>
      <c r="B28" s="41"/>
      <c r="C28" s="40">
        <v>31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2</v>
      </c>
    </row>
    <row r="33" spans="1:6" x14ac:dyDescent="0.25">
      <c r="A33" s="38" t="s">
        <v>1071</v>
      </c>
      <c r="B33" s="41"/>
      <c r="C33" s="40">
        <v>21</v>
      </c>
    </row>
    <row r="34" spans="1:6" x14ac:dyDescent="0.25">
      <c r="A34" s="38" t="s">
        <v>1072</v>
      </c>
      <c r="B34" s="41"/>
      <c r="C34" s="40">
        <v>36</v>
      </c>
    </row>
    <row r="35" spans="1:6" x14ac:dyDescent="0.25">
      <c r="A35" s="38" t="s">
        <v>1073</v>
      </c>
      <c r="B35" s="41"/>
      <c r="C35" s="40">
        <v>57</v>
      </c>
    </row>
    <row r="36" spans="1:6" x14ac:dyDescent="0.25">
      <c r="A36" s="38" t="s">
        <v>1074</v>
      </c>
      <c r="B36" s="41"/>
      <c r="C36" s="40">
        <v>14</v>
      </c>
    </row>
    <row r="37" spans="1:6" x14ac:dyDescent="0.25">
      <c r="A37" s="38" t="s">
        <v>1075</v>
      </c>
      <c r="B37" s="41"/>
      <c r="C37" s="40">
        <v>36</v>
      </c>
    </row>
    <row r="38" spans="1:6" x14ac:dyDescent="0.25">
      <c r="A38" s="38" t="s">
        <v>1076</v>
      </c>
      <c r="B38" s="41"/>
      <c r="C38" s="40">
        <v>7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1</v>
      </c>
    </row>
    <row r="44" spans="1:6" x14ac:dyDescent="0.25">
      <c r="A44" s="38" t="s">
        <v>113</v>
      </c>
      <c r="B44" s="41"/>
      <c r="C44" s="40">
        <v>0</v>
      </c>
    </row>
    <row r="45" spans="1:6" x14ac:dyDescent="0.25">
      <c r="A45" s="38" t="s">
        <v>1079</v>
      </c>
      <c r="B45" s="41"/>
      <c r="C45" s="40">
        <v>1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3"/>
      <c r="B49" s="43" t="s">
        <v>1083</v>
      </c>
      <c r="C49" s="44">
        <v>1</v>
      </c>
      <c r="D49" s="44">
        <v>0</v>
      </c>
      <c r="E49" s="44">
        <v>0</v>
      </c>
      <c r="F49" s="40">
        <v>0</v>
      </c>
    </row>
    <row r="50" spans="1:6" x14ac:dyDescent="0.25">
      <c r="A50" s="193"/>
      <c r="B50" s="43" t="s">
        <v>1084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93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3"/>
      <c r="B52" s="43" t="s">
        <v>354</v>
      </c>
      <c r="C52" s="44">
        <v>104</v>
      </c>
      <c r="D52" s="44">
        <v>52</v>
      </c>
      <c r="E52" s="44">
        <v>4</v>
      </c>
      <c r="F52" s="40">
        <v>2</v>
      </c>
    </row>
    <row r="53" spans="1:6" x14ac:dyDescent="0.25">
      <c r="A53" s="193"/>
      <c r="B53" s="43" t="s">
        <v>1086</v>
      </c>
      <c r="C53" s="44">
        <v>89</v>
      </c>
      <c r="D53" s="44">
        <v>51</v>
      </c>
      <c r="E53" s="44">
        <v>8</v>
      </c>
      <c r="F53" s="40">
        <v>9</v>
      </c>
    </row>
    <row r="54" spans="1:6" x14ac:dyDescent="0.25">
      <c r="A54" s="193"/>
      <c r="B54" s="43" t="s">
        <v>1087</v>
      </c>
      <c r="C54" s="44">
        <v>37</v>
      </c>
      <c r="D54" s="44">
        <v>16</v>
      </c>
      <c r="E54" s="44">
        <v>1</v>
      </c>
      <c r="F54" s="40">
        <v>0</v>
      </c>
    </row>
    <row r="55" spans="1:6" x14ac:dyDescent="0.25">
      <c r="A55" s="193"/>
      <c r="B55" s="43" t="s">
        <v>1088</v>
      </c>
      <c r="C55" s="44">
        <v>1</v>
      </c>
      <c r="D55" s="44">
        <v>0</v>
      </c>
      <c r="E55" s="44">
        <v>0</v>
      </c>
      <c r="F55" s="40">
        <v>0</v>
      </c>
    </row>
    <row r="56" spans="1:6" x14ac:dyDescent="0.25">
      <c r="A56" s="193"/>
      <c r="B56" s="43" t="s">
        <v>1089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93"/>
      <c r="B57" s="43" t="s">
        <v>1090</v>
      </c>
      <c r="C57" s="44">
        <v>15</v>
      </c>
      <c r="D57" s="44">
        <v>29</v>
      </c>
      <c r="E57" s="44">
        <v>1</v>
      </c>
      <c r="F57" s="40">
        <v>3</v>
      </c>
    </row>
    <row r="58" spans="1:6" x14ac:dyDescent="0.25">
      <c r="A58" s="193"/>
      <c r="B58" s="43" t="s">
        <v>1091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93"/>
      <c r="B59" s="43" t="s">
        <v>1092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93"/>
      <c r="B60" s="43" t="s">
        <v>425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93"/>
      <c r="B61" s="43" t="s">
        <v>1093</v>
      </c>
      <c r="C61" s="44">
        <v>1</v>
      </c>
      <c r="D61" s="44">
        <v>2</v>
      </c>
      <c r="E61" s="44">
        <v>0</v>
      </c>
      <c r="F61" s="40">
        <v>0</v>
      </c>
    </row>
    <row r="62" spans="1:6" x14ac:dyDescent="0.25">
      <c r="A62" s="193"/>
      <c r="B62" s="43" t="s">
        <v>1094</v>
      </c>
      <c r="C62" s="44">
        <v>2</v>
      </c>
      <c r="D62" s="44">
        <v>0</v>
      </c>
      <c r="E62" s="44">
        <v>0</v>
      </c>
      <c r="F62" s="40">
        <v>0</v>
      </c>
    </row>
    <row r="63" spans="1:6" x14ac:dyDescent="0.25">
      <c r="A63" s="193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35</v>
      </c>
      <c r="D64" s="44">
        <v>40</v>
      </c>
      <c r="E64" s="44">
        <v>4</v>
      </c>
      <c r="F64" s="40">
        <v>7</v>
      </c>
    </row>
    <row r="65" spans="1:6" x14ac:dyDescent="0.25">
      <c r="A65" s="193"/>
      <c r="B65" s="43" t="s">
        <v>1097</v>
      </c>
      <c r="C65" s="44">
        <v>0</v>
      </c>
      <c r="D65" s="44">
        <v>1</v>
      </c>
      <c r="E65" s="44">
        <v>0</v>
      </c>
      <c r="F65" s="40">
        <v>0</v>
      </c>
    </row>
    <row r="66" spans="1:6" x14ac:dyDescent="0.25">
      <c r="A66" s="194"/>
      <c r="B66" s="43" t="s">
        <v>1098</v>
      </c>
      <c r="C66" s="44">
        <v>1</v>
      </c>
      <c r="D66" s="44">
        <v>0</v>
      </c>
      <c r="E66" s="44">
        <v>0</v>
      </c>
      <c r="F66" s="40">
        <v>0</v>
      </c>
    </row>
    <row r="67" spans="1:6" x14ac:dyDescent="0.25">
      <c r="A67" s="187" t="s">
        <v>1099</v>
      </c>
      <c r="B67" s="188"/>
      <c r="C67" s="45">
        <v>286</v>
      </c>
      <c r="D67" s="45">
        <v>191</v>
      </c>
      <c r="E67" s="45">
        <v>18</v>
      </c>
      <c r="F67" s="45">
        <v>21</v>
      </c>
    </row>
    <row r="68" spans="1:6" x14ac:dyDescent="0.25">
      <c r="A68" s="192" t="s">
        <v>994</v>
      </c>
      <c r="B68" s="43" t="s">
        <v>1100</v>
      </c>
      <c r="C68" s="44">
        <v>4</v>
      </c>
      <c r="D68" s="44">
        <v>12</v>
      </c>
      <c r="E68" s="44">
        <v>0</v>
      </c>
      <c r="F68" s="40">
        <v>2</v>
      </c>
    </row>
    <row r="69" spans="1:6" x14ac:dyDescent="0.25">
      <c r="A69" s="193"/>
      <c r="B69" s="43" t="s">
        <v>1101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6</v>
      </c>
      <c r="D70" s="44">
        <v>14</v>
      </c>
      <c r="E70" s="44">
        <v>1</v>
      </c>
      <c r="F70" s="40">
        <v>1</v>
      </c>
    </row>
    <row r="71" spans="1:6" x14ac:dyDescent="0.25">
      <c r="A71" s="187" t="s">
        <v>1102</v>
      </c>
      <c r="B71" s="188"/>
      <c r="C71" s="45">
        <v>10</v>
      </c>
      <c r="D71" s="45">
        <v>26</v>
      </c>
      <c r="E71" s="45">
        <v>1</v>
      </c>
      <c r="F71" s="45">
        <v>3</v>
      </c>
    </row>
  </sheetData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3">
        <v>603</v>
      </c>
    </row>
    <row r="6" spans="1:3" x14ac:dyDescent="0.25">
      <c r="A6" s="175"/>
      <c r="B6" s="13" t="s">
        <v>1048</v>
      </c>
      <c r="C6" s="23">
        <v>184</v>
      </c>
    </row>
    <row r="7" spans="1:3" x14ac:dyDescent="0.25">
      <c r="A7" s="175"/>
      <c r="B7" s="13" t="s">
        <v>1107</v>
      </c>
      <c r="C7" s="23">
        <v>415</v>
      </c>
    </row>
    <row r="8" spans="1:3" x14ac:dyDescent="0.25">
      <c r="A8" s="175"/>
      <c r="B8" s="13" t="s">
        <v>1108</v>
      </c>
      <c r="C8" s="23">
        <v>118</v>
      </c>
    </row>
    <row r="9" spans="1:3" x14ac:dyDescent="0.25">
      <c r="A9" s="175"/>
      <c r="B9" s="13" t="s">
        <v>1050</v>
      </c>
      <c r="C9" s="23">
        <v>5</v>
      </c>
    </row>
    <row r="10" spans="1:3" x14ac:dyDescent="0.25">
      <c r="A10" s="175"/>
      <c r="B10" s="13" t="s">
        <v>1051</v>
      </c>
      <c r="C10" s="23">
        <v>5</v>
      </c>
    </row>
    <row r="11" spans="1:3" x14ac:dyDescent="0.25">
      <c r="A11" s="175"/>
      <c r="B11" s="13" t="s">
        <v>1109</v>
      </c>
      <c r="C11" s="23">
        <v>0</v>
      </c>
    </row>
    <row r="12" spans="1:3" x14ac:dyDescent="0.25">
      <c r="A12" s="176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506</v>
      </c>
    </row>
    <row r="17" spans="1:3" x14ac:dyDescent="0.25">
      <c r="A17" s="22" t="s">
        <v>1113</v>
      </c>
      <c r="B17" s="17"/>
      <c r="C17" s="23">
        <v>155</v>
      </c>
    </row>
    <row r="18" spans="1:3" x14ac:dyDescent="0.25">
      <c r="A18" s="22" t="s">
        <v>1114</v>
      </c>
      <c r="B18" s="17"/>
      <c r="C18" s="23">
        <v>187</v>
      </c>
    </row>
    <row r="19" spans="1:3" x14ac:dyDescent="0.25">
      <c r="A19" s="22" t="s">
        <v>1115</v>
      </c>
      <c r="B19" s="17"/>
      <c r="C19" s="23">
        <v>135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7</v>
      </c>
    </row>
    <row r="24" spans="1:3" x14ac:dyDescent="0.25">
      <c r="A24" s="22" t="s">
        <v>1118</v>
      </c>
      <c r="B24" s="17"/>
      <c r="C24" s="23">
        <v>9</v>
      </c>
    </row>
    <row r="25" spans="1:3" x14ac:dyDescent="0.25">
      <c r="A25" s="22" t="s">
        <v>1119</v>
      </c>
      <c r="B25" s="17"/>
      <c r="C25" s="23">
        <v>12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1</v>
      </c>
    </row>
    <row r="28" spans="1:3" x14ac:dyDescent="0.25">
      <c r="A28" s="22" t="s">
        <v>1122</v>
      </c>
      <c r="B28" s="17"/>
      <c r="C28" s="23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3</v>
      </c>
    </row>
    <row r="33" spans="1:3" x14ac:dyDescent="0.25">
      <c r="A33" s="22" t="s">
        <v>1125</v>
      </c>
      <c r="B33" s="17"/>
      <c r="C33" s="23">
        <v>2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11</v>
      </c>
    </row>
    <row r="38" spans="1:3" x14ac:dyDescent="0.25">
      <c r="A38" s="22" t="s">
        <v>1127</v>
      </c>
      <c r="B38" s="17"/>
      <c r="C38" s="23">
        <v>28</v>
      </c>
    </row>
    <row r="39" spans="1:3" x14ac:dyDescent="0.25">
      <c r="A39" s="22" t="s">
        <v>1128</v>
      </c>
      <c r="B39" s="17"/>
      <c r="C39" s="23">
        <v>293</v>
      </c>
    </row>
    <row r="40" spans="1:3" x14ac:dyDescent="0.25">
      <c r="A40" s="22" t="s">
        <v>1129</v>
      </c>
      <c r="B40" s="17"/>
      <c r="C40" s="23">
        <v>44</v>
      </c>
    </row>
    <row r="41" spans="1:3" x14ac:dyDescent="0.25">
      <c r="A41" s="22" t="s">
        <v>1130</v>
      </c>
      <c r="B41" s="17"/>
      <c r="C41" s="23">
        <v>183</v>
      </c>
    </row>
    <row r="42" spans="1:3" x14ac:dyDescent="0.25">
      <c r="A42" s="22" t="s">
        <v>1131</v>
      </c>
      <c r="B42" s="17"/>
      <c r="C42" s="23">
        <v>94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1</v>
      </c>
    </row>
    <row r="47" spans="1:3" x14ac:dyDescent="0.25">
      <c r="A47" s="22" t="s">
        <v>1134</v>
      </c>
      <c r="B47" s="17"/>
      <c r="C47" s="23">
        <v>8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3">
        <v>158</v>
      </c>
    </row>
    <row r="52" spans="1:6" x14ac:dyDescent="0.25">
      <c r="A52" s="175"/>
      <c r="B52" s="13" t="s">
        <v>1138</v>
      </c>
      <c r="C52" s="23">
        <v>127</v>
      </c>
    </row>
    <row r="53" spans="1:6" x14ac:dyDescent="0.25">
      <c r="A53" s="175"/>
      <c r="B53" s="13" t="s">
        <v>1139</v>
      </c>
      <c r="C53" s="23">
        <v>14</v>
      </c>
    </row>
    <row r="54" spans="1:6" x14ac:dyDescent="0.25">
      <c r="A54" s="176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1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8"/>
      <c r="D63" s="18"/>
      <c r="E63" s="18"/>
      <c r="F63" s="24"/>
    </row>
    <row r="64" spans="1:6" x14ac:dyDescent="0.25">
      <c r="A64" s="175"/>
      <c r="B64" s="13" t="s">
        <v>1083</v>
      </c>
      <c r="C64" s="18"/>
      <c r="D64" s="18"/>
      <c r="E64" s="18"/>
      <c r="F64" s="24"/>
    </row>
    <row r="65" spans="1:6" x14ac:dyDescent="0.25">
      <c r="A65" s="175"/>
      <c r="B65" s="13" t="s">
        <v>1084</v>
      </c>
      <c r="C65" s="18"/>
      <c r="D65" s="18"/>
      <c r="E65" s="18"/>
      <c r="F65" s="24"/>
    </row>
    <row r="66" spans="1:6" x14ac:dyDescent="0.25">
      <c r="A66" s="175"/>
      <c r="B66" s="13" t="s">
        <v>1085</v>
      </c>
      <c r="C66" s="18"/>
      <c r="D66" s="18"/>
      <c r="E66" s="18"/>
      <c r="F66" s="24"/>
    </row>
    <row r="67" spans="1:6" x14ac:dyDescent="0.25">
      <c r="A67" s="175"/>
      <c r="B67" s="13" t="s">
        <v>354</v>
      </c>
      <c r="C67" s="14">
        <v>336</v>
      </c>
      <c r="D67" s="14">
        <v>134</v>
      </c>
      <c r="E67" s="14">
        <v>49</v>
      </c>
      <c r="F67" s="23">
        <v>61</v>
      </c>
    </row>
    <row r="68" spans="1:6" x14ac:dyDescent="0.25">
      <c r="A68" s="175"/>
      <c r="B68" s="13" t="s">
        <v>1141</v>
      </c>
      <c r="C68" s="14">
        <v>383</v>
      </c>
      <c r="D68" s="14">
        <v>116</v>
      </c>
      <c r="E68" s="14">
        <v>35</v>
      </c>
      <c r="F68" s="23">
        <v>36</v>
      </c>
    </row>
    <row r="69" spans="1:6" x14ac:dyDescent="0.25">
      <c r="A69" s="175"/>
      <c r="B69" s="13" t="s">
        <v>1142</v>
      </c>
      <c r="C69" s="14">
        <v>151</v>
      </c>
      <c r="D69" s="14">
        <v>9</v>
      </c>
      <c r="E69" s="14">
        <v>1</v>
      </c>
      <c r="F69" s="23">
        <v>8</v>
      </c>
    </row>
    <row r="70" spans="1:6" x14ac:dyDescent="0.25">
      <c r="A70" s="175"/>
      <c r="B70" s="13" t="s">
        <v>1088</v>
      </c>
      <c r="C70" s="14">
        <v>3</v>
      </c>
      <c r="D70" s="14">
        <v>7</v>
      </c>
      <c r="E70" s="14">
        <v>3</v>
      </c>
      <c r="F70" s="23">
        <v>6</v>
      </c>
    </row>
    <row r="71" spans="1:6" x14ac:dyDescent="0.25">
      <c r="A71" s="175"/>
      <c r="B71" s="13" t="s">
        <v>1143</v>
      </c>
      <c r="C71" s="14">
        <v>0</v>
      </c>
      <c r="D71" s="14">
        <v>1</v>
      </c>
      <c r="E71" s="14">
        <v>0</v>
      </c>
      <c r="F71" s="23">
        <v>2</v>
      </c>
    </row>
    <row r="72" spans="1:6" x14ac:dyDescent="0.25">
      <c r="A72" s="175"/>
      <c r="B72" s="13" t="s">
        <v>1144</v>
      </c>
      <c r="C72" s="14">
        <v>103</v>
      </c>
      <c r="D72" s="14">
        <v>109</v>
      </c>
      <c r="E72" s="14">
        <v>23</v>
      </c>
      <c r="F72" s="23">
        <v>27</v>
      </c>
    </row>
    <row r="73" spans="1:6" x14ac:dyDescent="0.25">
      <c r="A73" s="175"/>
      <c r="B73" s="13" t="s">
        <v>1145</v>
      </c>
      <c r="C73" s="14">
        <v>19</v>
      </c>
      <c r="D73" s="14">
        <v>17</v>
      </c>
      <c r="E73" s="14">
        <v>9</v>
      </c>
      <c r="F73" s="23">
        <v>10</v>
      </c>
    </row>
    <row r="74" spans="1:6" x14ac:dyDescent="0.25">
      <c r="A74" s="175"/>
      <c r="B74" s="13" t="s">
        <v>1092</v>
      </c>
      <c r="C74" s="14">
        <v>7</v>
      </c>
      <c r="D74" s="14">
        <v>0</v>
      </c>
      <c r="E74" s="14">
        <v>0</v>
      </c>
      <c r="F74" s="23">
        <v>0</v>
      </c>
    </row>
    <row r="75" spans="1:6" x14ac:dyDescent="0.25">
      <c r="A75" s="175"/>
      <c r="B75" s="13" t="s">
        <v>425</v>
      </c>
      <c r="C75" s="14">
        <v>0</v>
      </c>
      <c r="D75" s="14">
        <v>2</v>
      </c>
      <c r="E75" s="14">
        <v>0</v>
      </c>
      <c r="F75" s="23">
        <v>0</v>
      </c>
    </row>
    <row r="76" spans="1:6" x14ac:dyDescent="0.25">
      <c r="A76" s="175"/>
      <c r="B76" s="13" t="s">
        <v>1093</v>
      </c>
      <c r="C76" s="14">
        <v>0</v>
      </c>
      <c r="D76" s="14">
        <v>0</v>
      </c>
      <c r="E76" s="14">
        <v>0</v>
      </c>
      <c r="F76" s="23">
        <v>2</v>
      </c>
    </row>
    <row r="77" spans="1:6" x14ac:dyDescent="0.25">
      <c r="A77" s="175"/>
      <c r="B77" s="13" t="s">
        <v>1094</v>
      </c>
      <c r="C77" s="14">
        <v>1</v>
      </c>
      <c r="D77" s="14">
        <v>0</v>
      </c>
      <c r="E77" s="14">
        <v>0</v>
      </c>
      <c r="F77" s="23">
        <v>0</v>
      </c>
    </row>
    <row r="78" spans="1:6" x14ac:dyDescent="0.25">
      <c r="A78" s="175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5"/>
      <c r="B79" s="13" t="s">
        <v>1096</v>
      </c>
      <c r="C79" s="14">
        <v>186</v>
      </c>
      <c r="D79" s="14">
        <v>95</v>
      </c>
      <c r="E79" s="14">
        <v>33</v>
      </c>
      <c r="F79" s="23">
        <v>33</v>
      </c>
    </row>
    <row r="80" spans="1:6" x14ac:dyDescent="0.25">
      <c r="A80" s="175"/>
      <c r="B80" s="13" t="s">
        <v>1097</v>
      </c>
      <c r="C80" s="14">
        <v>1</v>
      </c>
      <c r="D80" s="14">
        <v>0</v>
      </c>
      <c r="E80" s="14">
        <v>0</v>
      </c>
      <c r="F80" s="23">
        <v>0</v>
      </c>
    </row>
    <row r="81" spans="1:6" x14ac:dyDescent="0.25">
      <c r="A81" s="176"/>
      <c r="B81" s="13" t="s">
        <v>1098</v>
      </c>
      <c r="C81" s="14">
        <v>1</v>
      </c>
      <c r="D81" s="14">
        <v>6</v>
      </c>
      <c r="E81" s="14">
        <v>1</v>
      </c>
      <c r="F81" s="23">
        <v>2</v>
      </c>
    </row>
    <row r="82" spans="1:6" x14ac:dyDescent="0.25">
      <c r="A82" s="195" t="s">
        <v>1099</v>
      </c>
      <c r="B82" s="196"/>
      <c r="C82" s="32">
        <v>1191</v>
      </c>
      <c r="D82" s="32">
        <v>496</v>
      </c>
      <c r="E82" s="32">
        <v>154</v>
      </c>
      <c r="F82" s="32">
        <v>187</v>
      </c>
    </row>
    <row r="83" spans="1:6" x14ac:dyDescent="0.25">
      <c r="A83" s="174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5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6"/>
      <c r="B85" s="13" t="s">
        <v>110</v>
      </c>
      <c r="C85" s="14">
        <v>38</v>
      </c>
      <c r="D85" s="14">
        <v>92</v>
      </c>
      <c r="E85" s="14">
        <v>25</v>
      </c>
      <c r="F85" s="23">
        <v>19</v>
      </c>
    </row>
    <row r="86" spans="1:6" x14ac:dyDescent="0.25">
      <c r="A86" s="195" t="s">
        <v>1147</v>
      </c>
      <c r="B86" s="196"/>
      <c r="C86" s="32">
        <v>38</v>
      </c>
      <c r="D86" s="32">
        <v>92</v>
      </c>
      <c r="E86" s="32">
        <v>25</v>
      </c>
      <c r="F86" s="32">
        <v>19</v>
      </c>
    </row>
  </sheetData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2</v>
      </c>
    </row>
    <row r="6" spans="1:3" x14ac:dyDescent="0.25">
      <c r="A6" s="12" t="s">
        <v>1151</v>
      </c>
      <c r="B6" s="17"/>
      <c r="C6" s="23">
        <v>31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4"/>
    </row>
    <row r="9" spans="1:3" x14ac:dyDescent="0.25">
      <c r="A9" s="12" t="s">
        <v>1154</v>
      </c>
      <c r="B9" s="17"/>
      <c r="C9" s="24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8</v>
      </c>
    </row>
    <row r="14" spans="1:3" x14ac:dyDescent="0.25">
      <c r="A14" s="12" t="s">
        <v>1151</v>
      </c>
      <c r="B14" s="17"/>
      <c r="C14" s="23">
        <v>93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4"/>
    </row>
    <row r="17" spans="1:3" x14ac:dyDescent="0.25">
      <c r="A17" s="12" t="s">
        <v>1154</v>
      </c>
      <c r="B17" s="17"/>
      <c r="C17" s="24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2</v>
      </c>
    </row>
    <row r="22" spans="1:3" x14ac:dyDescent="0.25">
      <c r="A22" s="12" t="s">
        <v>1158</v>
      </c>
      <c r="B22" s="17"/>
      <c r="C22" s="23">
        <v>2</v>
      </c>
    </row>
    <row r="23" spans="1:3" x14ac:dyDescent="0.25">
      <c r="A23" s="12" t="s">
        <v>1159</v>
      </c>
      <c r="B23" s="17"/>
      <c r="C23" s="24"/>
    </row>
    <row r="24" spans="1:3" x14ac:dyDescent="0.25">
      <c r="A24" s="12" t="s">
        <v>1160</v>
      </c>
      <c r="B24" s="17"/>
      <c r="C24" s="24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3</v>
      </c>
    </row>
    <row r="29" spans="1:3" x14ac:dyDescent="0.25">
      <c r="A29" s="12" t="s">
        <v>1163</v>
      </c>
      <c r="B29" s="17"/>
      <c r="C29" s="24"/>
    </row>
    <row r="30" spans="1:3" x14ac:dyDescent="0.25">
      <c r="A30" s="12" t="s">
        <v>1164</v>
      </c>
      <c r="B30" s="17"/>
      <c r="C30" s="24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/>
    </row>
    <row r="35" spans="1:3" x14ac:dyDescent="0.25">
      <c r="A35" s="12" t="s">
        <v>1167</v>
      </c>
      <c r="B35" s="17"/>
      <c r="C35" s="23">
        <v>5</v>
      </c>
    </row>
    <row r="36" spans="1:3" x14ac:dyDescent="0.25">
      <c r="A36" s="12" t="s">
        <v>1168</v>
      </c>
      <c r="B36" s="17"/>
      <c r="C36" s="2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10</v>
      </c>
    </row>
    <row r="6" spans="1:3" x14ac:dyDescent="0.25">
      <c r="A6" s="12" t="s">
        <v>1172</v>
      </c>
      <c r="B6" s="17"/>
      <c r="C6" s="23">
        <v>25</v>
      </c>
    </row>
    <row r="7" spans="1:3" x14ac:dyDescent="0.25">
      <c r="A7" s="12" t="s">
        <v>1173</v>
      </c>
      <c r="B7" s="17"/>
      <c r="C7" s="23">
        <v>1</v>
      </c>
    </row>
    <row r="8" spans="1:3" x14ac:dyDescent="0.25">
      <c r="A8" s="12" t="s">
        <v>1174</v>
      </c>
      <c r="B8" s="17"/>
      <c r="C8" s="23">
        <v>7</v>
      </c>
    </row>
    <row r="9" spans="1:3" x14ac:dyDescent="0.25">
      <c r="A9" s="12" t="s">
        <v>1175</v>
      </c>
      <c r="B9" s="17"/>
      <c r="C9" s="24"/>
    </row>
    <row r="10" spans="1:3" x14ac:dyDescent="0.25">
      <c r="A10" s="12" t="s">
        <v>1176</v>
      </c>
      <c r="B10" s="17"/>
      <c r="C10" s="24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9</v>
      </c>
    </row>
    <row r="15" spans="1:3" x14ac:dyDescent="0.25">
      <c r="A15" s="12" t="s">
        <v>1179</v>
      </c>
      <c r="B15" s="17"/>
      <c r="C15" s="24"/>
    </row>
    <row r="16" spans="1:3" x14ac:dyDescent="0.25">
      <c r="A16" s="12" t="s">
        <v>1180</v>
      </c>
      <c r="B16" s="17"/>
      <c r="C16" s="24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/>
    </row>
    <row r="21" spans="1:3" x14ac:dyDescent="0.25">
      <c r="A21" s="12" t="s">
        <v>1183</v>
      </c>
      <c r="B21" s="17"/>
      <c r="C21" s="24"/>
    </row>
    <row r="22" spans="1:3" x14ac:dyDescent="0.25">
      <c r="A22" s="12" t="s">
        <v>1184</v>
      </c>
      <c r="B22" s="17"/>
      <c r="C22" s="24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/>
    </row>
    <row r="27" spans="1:3" x14ac:dyDescent="0.25">
      <c r="A27" s="12" t="s">
        <v>1187</v>
      </c>
      <c r="B27" s="17"/>
      <c r="C27" s="24"/>
    </row>
    <row r="28" spans="1:3" x14ac:dyDescent="0.25">
      <c r="A28" s="12" t="s">
        <v>1188</v>
      </c>
      <c r="B28" s="17"/>
      <c r="C28" s="24"/>
    </row>
    <row r="29" spans="1:3" x14ac:dyDescent="0.25">
      <c r="A29" s="12" t="s">
        <v>1189</v>
      </c>
      <c r="B29" s="17"/>
      <c r="C29" s="24"/>
    </row>
    <row r="30" spans="1:3" x14ac:dyDescent="0.25">
      <c r="A30" s="12" t="s">
        <v>1190</v>
      </c>
      <c r="B30" s="17"/>
      <c r="C30" s="24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1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2</v>
      </c>
    </row>
    <row r="37" spans="1:3" x14ac:dyDescent="0.25">
      <c r="A37" s="12" t="s">
        <v>1112</v>
      </c>
      <c r="B37" s="17"/>
      <c r="C37" s="24"/>
    </row>
    <row r="38" spans="1:3" x14ac:dyDescent="0.25">
      <c r="A38" s="12" t="s">
        <v>1195</v>
      </c>
      <c r="B38" s="17"/>
      <c r="C38" s="23">
        <v>1</v>
      </c>
    </row>
    <row r="39" spans="1:3" x14ac:dyDescent="0.25">
      <c r="A39" s="12" t="s">
        <v>1196</v>
      </c>
      <c r="B39" s="17"/>
      <c r="C39" s="24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/>
    </row>
    <row r="44" spans="1:3" x14ac:dyDescent="0.25">
      <c r="A44" s="12" t="s">
        <v>1193</v>
      </c>
      <c r="B44" s="17"/>
      <c r="C44" s="24"/>
    </row>
    <row r="45" spans="1:3" x14ac:dyDescent="0.25">
      <c r="A45" s="12" t="s">
        <v>1194</v>
      </c>
      <c r="B45" s="17"/>
      <c r="C45" s="23">
        <v>6</v>
      </c>
    </row>
    <row r="46" spans="1:3" x14ac:dyDescent="0.25">
      <c r="A46" s="12" t="s">
        <v>1112</v>
      </c>
      <c r="B46" s="17"/>
      <c r="C46" s="24"/>
    </row>
    <row r="47" spans="1:3" x14ac:dyDescent="0.25">
      <c r="A47" s="12" t="s">
        <v>1195</v>
      </c>
      <c r="B47" s="17"/>
      <c r="C47" s="24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/>
    </row>
    <row r="52" spans="1:3" x14ac:dyDescent="0.25">
      <c r="A52" s="12" t="s">
        <v>1193</v>
      </c>
      <c r="B52" s="17"/>
      <c r="C52" s="24"/>
    </row>
    <row r="53" spans="1:3" x14ac:dyDescent="0.25">
      <c r="A53" s="12" t="s">
        <v>1194</v>
      </c>
      <c r="B53" s="17"/>
      <c r="C53" s="23">
        <v>1</v>
      </c>
    </row>
    <row r="54" spans="1:3" x14ac:dyDescent="0.25">
      <c r="A54" s="12" t="s">
        <v>1112</v>
      </c>
      <c r="B54" s="17"/>
      <c r="C54" s="24"/>
    </row>
    <row r="55" spans="1:3" x14ac:dyDescent="0.25">
      <c r="A55" s="12" t="s">
        <v>1195</v>
      </c>
      <c r="B55" s="17"/>
      <c r="C55" s="24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/>
    </row>
    <row r="60" spans="1:3" x14ac:dyDescent="0.25">
      <c r="A60" s="12" t="s">
        <v>1193</v>
      </c>
      <c r="B60" s="17"/>
      <c r="C60" s="24"/>
    </row>
    <row r="61" spans="1:3" x14ac:dyDescent="0.25">
      <c r="A61" s="12" t="s">
        <v>1194</v>
      </c>
      <c r="B61" s="17"/>
      <c r="C61" s="24"/>
    </row>
    <row r="62" spans="1:3" x14ac:dyDescent="0.25">
      <c r="A62" s="12" t="s">
        <v>1112</v>
      </c>
      <c r="B62" s="17"/>
      <c r="C62" s="24"/>
    </row>
    <row r="63" spans="1:3" x14ac:dyDescent="0.25">
      <c r="A63" s="12" t="s">
        <v>1195</v>
      </c>
      <c r="B63" s="17"/>
      <c r="C63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259</v>
      </c>
      <c r="D4" s="32">
        <v>255</v>
      </c>
      <c r="E4" s="33">
        <v>0</v>
      </c>
      <c r="F4" s="32">
        <v>503</v>
      </c>
      <c r="G4" s="32">
        <v>476</v>
      </c>
      <c r="H4" s="32">
        <v>199</v>
      </c>
      <c r="I4" s="32">
        <v>211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577</v>
      </c>
    </row>
    <row r="5" spans="1:16" ht="45" x14ac:dyDescent="0.25">
      <c r="A5" s="47" t="s">
        <v>666</v>
      </c>
      <c r="B5" s="47" t="s">
        <v>667</v>
      </c>
      <c r="C5" s="14">
        <v>4</v>
      </c>
      <c r="D5" s="14">
        <v>1</v>
      </c>
      <c r="E5" s="31">
        <v>3</v>
      </c>
      <c r="F5" s="14">
        <v>1</v>
      </c>
      <c r="G5" s="14">
        <v>0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3.75" x14ac:dyDescent="0.25">
      <c r="A6" s="47" t="s">
        <v>668</v>
      </c>
      <c r="B6" s="47" t="s">
        <v>669</v>
      </c>
      <c r="C6" s="14">
        <v>156</v>
      </c>
      <c r="D6" s="14">
        <v>174</v>
      </c>
      <c r="E6" s="31">
        <v>-1</v>
      </c>
      <c r="F6" s="14">
        <v>329</v>
      </c>
      <c r="G6" s="14">
        <v>315</v>
      </c>
      <c r="H6" s="14">
        <v>123</v>
      </c>
      <c r="I6" s="14">
        <v>123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385</v>
      </c>
    </row>
    <row r="7" spans="1:16" ht="22.5" x14ac:dyDescent="0.25">
      <c r="A7" s="47" t="s">
        <v>670</v>
      </c>
      <c r="B7" s="47" t="s">
        <v>671</v>
      </c>
      <c r="C7" s="14">
        <v>14</v>
      </c>
      <c r="D7" s="14">
        <v>14</v>
      </c>
      <c r="E7" s="31">
        <v>0</v>
      </c>
      <c r="F7" s="14">
        <v>3</v>
      </c>
      <c r="G7" s="14">
        <v>3</v>
      </c>
      <c r="H7" s="14">
        <v>12</v>
      </c>
      <c r="I7" s="14">
        <v>8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5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ht="45" x14ac:dyDescent="0.25">
      <c r="A9" s="47" t="s">
        <v>674</v>
      </c>
      <c r="B9" s="47" t="s">
        <v>675</v>
      </c>
      <c r="C9" s="14">
        <v>5</v>
      </c>
      <c r="D9" s="14">
        <v>3</v>
      </c>
      <c r="E9" s="31">
        <v>0</v>
      </c>
      <c r="F9" s="14">
        <v>3</v>
      </c>
      <c r="G9" s="14">
        <v>8</v>
      </c>
      <c r="H9" s="14">
        <v>5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9</v>
      </c>
    </row>
    <row r="10" spans="1:16" ht="33.75" x14ac:dyDescent="0.25">
      <c r="A10" s="47" t="s">
        <v>676</v>
      </c>
      <c r="B10" s="47" t="s">
        <v>677</v>
      </c>
      <c r="C10" s="14">
        <v>79</v>
      </c>
      <c r="D10" s="14">
        <v>56</v>
      </c>
      <c r="E10" s="31">
        <v>0</v>
      </c>
      <c r="F10" s="14">
        <v>167</v>
      </c>
      <c r="G10" s="14">
        <v>150</v>
      </c>
      <c r="H10" s="14">
        <v>57</v>
      </c>
      <c r="I10" s="14">
        <v>64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174</v>
      </c>
    </row>
    <row r="11" spans="1:16" ht="45" x14ac:dyDescent="0.25">
      <c r="A11" s="47" t="s">
        <v>678</v>
      </c>
      <c r="B11" s="47" t="s">
        <v>679</v>
      </c>
      <c r="C11" s="14">
        <v>1</v>
      </c>
      <c r="D11" s="14">
        <v>7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2022-05-19T12:11:58Z</dcterms:created>
  <dcterms:modified xsi:type="dcterms:W3CDTF">2022-06-02T08:57:58Z</dcterms:modified>
</cp:coreProperties>
</file>