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BDD167B7-37EF-4692-AAFE-ED513BAC8210}" xr6:coauthVersionLast="46" xr6:coauthVersionMax="46" xr10:uidLastSave="{00000000-0000-0000-0000-000000000000}"/>
  <workbookProtection workbookAlgorithmName="SHA-512" workbookHashValue="QDIhuFAtKGsEPFyhO5P7/UAqPDkCcCBsDNCmRCY6uRbTKP6NbNMJfX0G+4lq17s1Tep9Oi7zPACfusG7qGpTWA==" workbookSaltValue="sTMBYCcox9q7U0XvjXh2b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CB6F6D8-DB6F-4944-BD88-31FCACD830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8E9E9B-2D90-4526-9FA2-9D88AEFD15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87B170E-68BC-4D7A-A2D8-DCD1E330E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EC8455-79D4-43AF-80A5-DA092680A0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74F1F95-D6CD-4D76-A026-511C96F2E5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012C14-3F05-4E7B-8348-3B0A8E75AE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6C7B91E-8AF1-4AFB-8DD7-7B7BA9EA33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AAC14C1-C62A-4DC0-ADFB-C398466829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2512044-BFD8-4BA4-ABC0-94D9AA20C4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FEB5F7B-77FE-493A-B374-F7B3157924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965F6BD-23F8-4B1F-8B94-227B5785BE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5E7BD26-832F-4E10-954B-F0F57F3B67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A3A975D-5A2A-44A2-BAFC-543F6869A3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DE0844-C85A-4261-808C-9531B6011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CED022-E770-4A71-83CE-885AACA1FC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935A8A5-0088-40B5-A00F-BED3CE842B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C4A390B-A7F4-44C6-8E14-794F761640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C72ABD7-6284-462A-B7B9-27EB2C671E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ABED16-18B3-4C66-AC47-13D0A2903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5E16EF4-4091-4F0E-B51D-D385EE35BF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DF124CD-4F15-44E5-84A9-49F9CD3DB9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22D588F-C3A0-430E-A1D5-EE8B5EC5D7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D07A64-647F-42AF-A8F6-32B931C568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039E0EF-7439-42D8-ADD8-AFB6ADBA59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0F8E3FD-B4FA-4F34-8610-23A35C7BAB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81CA281-4F90-4CEE-B205-79B2B7B6B8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0C8F80C-40D8-4B03-89A7-087B8C8955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E239B93-3E39-42CF-B4E5-096E979BD5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D4E4939-9156-4DB9-92D9-3773F121D9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0B9E7D1-668C-405E-929D-F3C0649AC7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36A03F-214F-4719-BF8C-48A4BB0ABB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05B1A5-6C06-4F4B-9CF9-39CE8DFF42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<sst xmlns="http://schemas.openxmlformats.org/spreadsheetml/2006/main" count="2592" uniqueCount="1441">
  <si>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</si>
  <si>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</si>
  <si>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</si>
  <si>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</si>
  <si>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</si>
  <si>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</si>
  <si>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</si>
  <si>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Las Palmas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</si>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</sst>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B149F4A2-3031-4288-B3B0-3091D9A4D21C}"/>
    <cellStyle name="Normal" xfId="0" builtinId="0"/>
    <cellStyle name="Normal 2" xfId="1" xr:uid="{C42BAEF8-BDB8-4CDD-A3C6-D5BE19760A3B}"/>
    <cellStyle name="Normal 3" xfId="3" xr:uid="{A7E37A40-8F55-4785-8235-A798B8622F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DD-40C2-9C01-D0562A127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DD-40C2-9C01-D0562A1270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8190</c:v>
                </c:pt>
                <c:pt idx="1">
                  <c:v>62203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DD-40C2-9C01-D0562A12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DB-45C8-91AF-CE0C68A8A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DB-45C8-91AF-CE0C68A8A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DB-45C8-91AF-CE0C68A8AD0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45</c:v>
                </c:pt>
                <c:pt idx="1">
                  <c:v>1548</c:v>
                </c:pt>
                <c:pt idx="2">
                  <c:v>2570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DB-45C8-91AF-CE0C68A8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37-4B77-954E-5AAAB3DED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37-4B77-954E-5AAAB3DED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37-4B77-954E-5AAAB3DED5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2237</c:v>
                </c:pt>
                <c:pt idx="1">
                  <c:v>998</c:v>
                </c:pt>
                <c:pt idx="2">
                  <c:v>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37-4B77-954E-5AAAB3DED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C0-4C50-A3C9-285F008CF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C0-4C50-A3C9-285F008CF5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124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C0-4C50-A3C9-285F008C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CF-4ACE-9915-6B72988DA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CF-4ACE-9915-6B72988DA0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12199</c:v>
                </c:pt>
                <c:pt idx="1">
                  <c:v>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F-4ACE-9915-6B72988D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4495</c:v>
              </c:pt>
              <c:pt idx="1">
                <c:v>2689</c:v>
              </c:pt>
              <c:pt idx="2">
                <c:v>57</c:v>
              </c:pt>
              <c:pt idx="3">
                <c:v>8</c:v>
              </c:pt>
              <c:pt idx="4">
                <c:v>941</c:v>
              </c:pt>
            </c:numLit>
          </c:val>
          <c:extLst>
            <c:ext xmlns:c16="http://schemas.microsoft.com/office/drawing/2014/chart" uri="{C3380CC4-5D6E-409C-BE32-E72D297353CC}">
              <c16:uniqueId val="{00000003-A2E5-4790-A8EC-477A66A72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3935</c:v>
              </c:pt>
              <c:pt idx="1">
                <c:v>1979</c:v>
              </c:pt>
              <c:pt idx="2">
                <c:v>147</c:v>
              </c:pt>
              <c:pt idx="3">
                <c:v>65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31F5-4D0B-9948-8183CE3F3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104</c:v>
              </c:pt>
              <c:pt idx="2">
                <c:v>24</c:v>
              </c:pt>
              <c:pt idx="3">
                <c:v>7</c:v>
              </c:pt>
              <c:pt idx="4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3-4D61-4B11-90EB-AD718298B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191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3-A36E-43AE-BC3B-AD4A1018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Familia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5885</c:v>
              </c:pt>
              <c:pt idx="1">
                <c:v>140</c:v>
              </c:pt>
              <c:pt idx="2">
                <c:v>2434</c:v>
              </c:pt>
              <c:pt idx="3">
                <c:v>87</c:v>
              </c:pt>
              <c:pt idx="4">
                <c:v>87</c:v>
              </c:pt>
              <c:pt idx="5">
                <c:v>133</c:v>
              </c:pt>
              <c:pt idx="6">
                <c:v>1024</c:v>
              </c:pt>
              <c:pt idx="7">
                <c:v>13</c:v>
              </c:pt>
              <c:pt idx="8">
                <c:v>40</c:v>
              </c:pt>
              <c:pt idx="9">
                <c:v>4586</c:v>
              </c:pt>
            </c:numLit>
          </c:val>
          <c:extLst>
            <c:ext xmlns:c16="http://schemas.microsoft.com/office/drawing/2014/chart" uri="{C3380CC4-5D6E-409C-BE32-E72D297353CC}">
              <c16:uniqueId val="{00000003-4972-4309-B9D9-29ECAC9D7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contencioso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738</c:v>
              </c:pt>
              <c:pt idx="1">
                <c:v>810</c:v>
              </c:pt>
              <c:pt idx="2">
                <c:v>39</c:v>
              </c:pt>
              <c:pt idx="3">
                <c:v>1358</c:v>
              </c:pt>
              <c:pt idx="4">
                <c:v>283</c:v>
              </c:pt>
              <c:pt idx="5">
                <c:v>36</c:v>
              </c:pt>
              <c:pt idx="6">
                <c:v>1424</c:v>
              </c:pt>
              <c:pt idx="7">
                <c:v>1146</c:v>
              </c:pt>
              <c:pt idx="8">
                <c:v>22</c:v>
              </c:pt>
              <c:pt idx="9">
                <c:v>23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C50C-466A-8F37-2EB6AE680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7E-4BE6-8A78-B7436C66F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7E-4BE6-8A78-B7436C66FE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7E-4BE6-8A78-B7436C66FE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1603</c:v>
                </c:pt>
                <c:pt idx="1">
                  <c:v>1738</c:v>
                </c:pt>
                <c:pt idx="2">
                  <c:v>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7E-4BE6-8A78-B7436C66F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Derechos extranjeros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31405</c:v>
              </c:pt>
              <c:pt idx="1">
                <c:v>2878</c:v>
              </c:pt>
              <c:pt idx="2">
                <c:v>6764</c:v>
              </c:pt>
              <c:pt idx="3">
                <c:v>1293</c:v>
              </c:pt>
              <c:pt idx="4">
                <c:v>187</c:v>
              </c:pt>
              <c:pt idx="5">
                <c:v>316</c:v>
              </c:pt>
              <c:pt idx="6">
                <c:v>1062</c:v>
              </c:pt>
              <c:pt idx="7">
                <c:v>22762</c:v>
              </c:pt>
              <c:pt idx="8">
                <c:v>158</c:v>
              </c:pt>
              <c:pt idx="9">
                <c:v>136</c:v>
              </c:pt>
              <c:pt idx="10">
                <c:v>138</c:v>
              </c:pt>
              <c:pt idx="11">
                <c:v>162</c:v>
              </c:pt>
              <c:pt idx="12">
                <c:v>963</c:v>
              </c:pt>
              <c:pt idx="13">
                <c:v>1346</c:v>
              </c:pt>
              <c:pt idx="14">
                <c:v>702</c:v>
              </c:pt>
              <c:pt idx="15">
                <c:v>307</c:v>
              </c:pt>
              <c:pt idx="16">
                <c:v>1691</c:v>
              </c:pt>
              <c:pt idx="17">
                <c:v>1166</c:v>
              </c:pt>
              <c:pt idx="18">
                <c:v>20533</c:v>
              </c:pt>
              <c:pt idx="19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0B86-46AE-B294-B637EB70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740</c:v>
              </c:pt>
              <c:pt idx="1">
                <c:v>2733</c:v>
              </c:pt>
              <c:pt idx="2">
                <c:v>1272</c:v>
              </c:pt>
              <c:pt idx="3">
                <c:v>89</c:v>
              </c:pt>
              <c:pt idx="4">
                <c:v>52</c:v>
              </c:pt>
              <c:pt idx="5">
                <c:v>121</c:v>
              </c:pt>
              <c:pt idx="6">
                <c:v>1042</c:v>
              </c:pt>
              <c:pt idx="7">
                <c:v>2670</c:v>
              </c:pt>
              <c:pt idx="8">
                <c:v>197</c:v>
              </c:pt>
              <c:pt idx="9">
                <c:v>115</c:v>
              </c:pt>
              <c:pt idx="10">
                <c:v>843</c:v>
              </c:pt>
              <c:pt idx="11">
                <c:v>560</c:v>
              </c:pt>
              <c:pt idx="12">
                <c:v>137</c:v>
              </c:pt>
              <c:pt idx="13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613A-42B9-8428-68F45C6A6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226</c:v>
              </c:pt>
              <c:pt idx="1">
                <c:v>827</c:v>
              </c:pt>
              <c:pt idx="2">
                <c:v>447</c:v>
              </c:pt>
              <c:pt idx="3">
                <c:v>20</c:v>
              </c:pt>
              <c:pt idx="4">
                <c:v>36</c:v>
              </c:pt>
              <c:pt idx="5">
                <c:v>442</c:v>
              </c:pt>
              <c:pt idx="6">
                <c:v>287</c:v>
              </c:pt>
              <c:pt idx="7">
                <c:v>2199</c:v>
              </c:pt>
              <c:pt idx="8">
                <c:v>155</c:v>
              </c:pt>
              <c:pt idx="9">
                <c:v>106</c:v>
              </c:pt>
              <c:pt idx="10">
                <c:v>514</c:v>
              </c:pt>
              <c:pt idx="11">
                <c:v>305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49C-4A28-80D2-D1FB3BB7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469</c:v>
              </c:pt>
              <c:pt idx="1">
                <c:v>239</c:v>
              </c:pt>
              <c:pt idx="2">
                <c:v>194</c:v>
              </c:pt>
              <c:pt idx="3">
                <c:v>158</c:v>
              </c:pt>
              <c:pt idx="4">
                <c:v>292</c:v>
              </c:pt>
              <c:pt idx="5">
                <c:v>1524</c:v>
              </c:pt>
              <c:pt idx="6">
                <c:v>51</c:v>
              </c:pt>
              <c:pt idx="7">
                <c:v>284</c:v>
              </c:pt>
              <c:pt idx="8">
                <c:v>213</c:v>
              </c:pt>
              <c:pt idx="9">
                <c:v>115</c:v>
              </c:pt>
              <c:pt idx="10">
                <c:v>332</c:v>
              </c:pt>
              <c:pt idx="11">
                <c:v>105</c:v>
              </c:pt>
              <c:pt idx="12">
                <c:v>221</c:v>
              </c:pt>
              <c:pt idx="13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9BF8-4B12-9348-A364B91A6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335</c:v>
              </c:pt>
              <c:pt idx="1">
                <c:v>118</c:v>
              </c:pt>
              <c:pt idx="2">
                <c:v>92</c:v>
              </c:pt>
              <c:pt idx="3">
                <c:v>196</c:v>
              </c:pt>
              <c:pt idx="4">
                <c:v>1139</c:v>
              </c:pt>
              <c:pt idx="5">
                <c:v>212</c:v>
              </c:pt>
              <c:pt idx="6">
                <c:v>144</c:v>
              </c:pt>
              <c:pt idx="7">
                <c:v>64</c:v>
              </c:pt>
              <c:pt idx="8">
                <c:v>230</c:v>
              </c:pt>
              <c:pt idx="9">
                <c:v>89</c:v>
              </c:pt>
              <c:pt idx="10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2E31-4305-9566-0C4D3B243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45</c:v>
              </c:pt>
              <c:pt idx="1">
                <c:v>13</c:v>
              </c:pt>
              <c:pt idx="2">
                <c:v>5</c:v>
              </c:pt>
              <c:pt idx="3">
                <c:v>117</c:v>
              </c:pt>
              <c:pt idx="4">
                <c:v>11</c:v>
              </c:pt>
              <c:pt idx="5">
                <c:v>11</c:v>
              </c:pt>
              <c:pt idx="6">
                <c:v>2</c:v>
              </c:pt>
              <c:pt idx="7">
                <c:v>2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4A7-48E3-A53E-F033218DB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2C1-4F1A-BFB9-9045E0246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3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F78-43B7-8831-AD0068387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BDD-462C-B26D-D6C702C79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</c:v>
              </c:pt>
              <c:pt idx="1">
                <c:v>11</c:v>
              </c:pt>
              <c:pt idx="2">
                <c:v>20</c:v>
              </c:pt>
              <c:pt idx="3">
                <c:v>18</c:v>
              </c:pt>
              <c:pt idx="4">
                <c:v>39</c:v>
              </c:pt>
              <c:pt idx="5">
                <c:v>110</c:v>
              </c:pt>
              <c:pt idx="6">
                <c:v>16</c:v>
              </c:pt>
              <c:pt idx="7">
                <c:v>11</c:v>
              </c:pt>
              <c:pt idx="8">
                <c:v>25</c:v>
              </c:pt>
              <c:pt idx="9">
                <c:v>13</c:v>
              </c:pt>
              <c:pt idx="10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F0CE-4928-8382-53C7B233E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BE-4C4E-87FC-3C5169FF4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BE-4C4E-87FC-3C5169FF44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3169</c:v>
                </c:pt>
                <c:pt idx="1">
                  <c:v>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E-4C4E-87FC-3C5169FF4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4</c:v>
              </c:pt>
              <c:pt idx="2">
                <c:v>11</c:v>
              </c:pt>
              <c:pt idx="3">
                <c:v>13</c:v>
              </c:pt>
              <c:pt idx="4">
                <c:v>59</c:v>
              </c:pt>
              <c:pt idx="5">
                <c:v>41</c:v>
              </c:pt>
              <c:pt idx="6">
                <c:v>57</c:v>
              </c:pt>
              <c:pt idx="7">
                <c:v>2</c:v>
              </c:pt>
              <c:pt idx="8">
                <c:v>7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4DA-40CE-BF3F-A04E3E762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187</c:v>
              </c:pt>
              <c:pt idx="1">
                <c:v>634</c:v>
              </c:pt>
              <c:pt idx="2">
                <c:v>372</c:v>
              </c:pt>
              <c:pt idx="3">
                <c:v>60</c:v>
              </c:pt>
              <c:pt idx="4">
                <c:v>305</c:v>
              </c:pt>
              <c:pt idx="5">
                <c:v>1977</c:v>
              </c:pt>
              <c:pt idx="6">
                <c:v>126</c:v>
              </c:pt>
              <c:pt idx="7">
                <c:v>90</c:v>
              </c:pt>
              <c:pt idx="8">
                <c:v>389</c:v>
              </c:pt>
              <c:pt idx="9">
                <c:v>252</c:v>
              </c:pt>
              <c:pt idx="10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0500-4F86-9043-F875F7785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FC-4865-ACEB-441D459F0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FC-4865-ACEB-441D459F0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FC-4865-ACEB-441D459F0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FC-4865-ACEB-441D459F09A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C-4865-ACEB-441D459F09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C-4865-ACEB-441D459F0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24</c:v>
                </c:pt>
                <c:pt idx="2">
                  <c:v>0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FC-4865-ACEB-441D459F0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68-4490-B6DF-E6E664B36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68-4490-B6DF-E6E664B36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68-4490-B6DF-E6E664B36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68-4490-B6DF-E6E664B36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F68-4490-B6DF-E6E664B3602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8-4490-B6DF-E6E664B3602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8-4490-B6DF-E6E664B360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8-4490-B6DF-E6E664B360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8-4490-B6DF-E6E664B36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78</c:v>
                </c:pt>
                <c:pt idx="1">
                  <c:v>37</c:v>
                </c:pt>
                <c:pt idx="2">
                  <c:v>52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68-4490-B6DF-E6E664B3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2350</c:v>
              </c:pt>
              <c:pt idx="1">
                <c:v>302</c:v>
              </c:pt>
              <c:pt idx="2">
                <c:v>191</c:v>
              </c:pt>
              <c:pt idx="3">
                <c:v>874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561-4EC2-9A08-C1E20E09E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962</c:v>
              </c:pt>
              <c:pt idx="1">
                <c:v>56</c:v>
              </c:pt>
              <c:pt idx="2">
                <c:v>15</c:v>
              </c:pt>
              <c:pt idx="3">
                <c:v>1009</c:v>
              </c:pt>
              <c:pt idx="4">
                <c:v>236</c:v>
              </c:pt>
            </c:numLit>
          </c:val>
          <c:extLst>
            <c:ext xmlns:c16="http://schemas.microsoft.com/office/drawing/2014/chart" uri="{C3380CC4-5D6E-409C-BE32-E72D297353CC}">
              <c16:uniqueId val="{00000000-1875-4F79-8CCF-C5A2ACDF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66</c:v>
              </c:pt>
              <c:pt idx="2">
                <c:v>498</c:v>
              </c:pt>
            </c:numLit>
          </c:val>
          <c:extLst>
            <c:ext xmlns:c16="http://schemas.microsoft.com/office/drawing/2014/chart" uri="{C3380CC4-5D6E-409C-BE32-E72D297353CC}">
              <c16:uniqueId val="{00000000-1005-49A7-BE68-2B4308D7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10</c:v>
              </c:pt>
              <c:pt idx="2">
                <c:v>302</c:v>
              </c:pt>
              <c:pt idx="3">
                <c:v>70</c:v>
              </c:pt>
              <c:pt idx="4">
                <c:v>22</c:v>
              </c:pt>
              <c:pt idx="5">
                <c:v>7</c:v>
              </c:pt>
              <c:pt idx="6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46CD-4C69-BDBD-330D6CD89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102</c:v>
              </c:pt>
              <c:pt idx="1">
                <c:v>8</c:v>
              </c:pt>
              <c:pt idx="2">
                <c:v>54</c:v>
              </c:pt>
              <c:pt idx="3">
                <c:v>110</c:v>
              </c:pt>
              <c:pt idx="4">
                <c:v>166</c:v>
              </c:pt>
              <c:pt idx="5">
                <c:v>128</c:v>
              </c:pt>
              <c:pt idx="6">
                <c:v>38</c:v>
              </c:pt>
              <c:pt idx="7">
                <c:v>22</c:v>
              </c:pt>
              <c:pt idx="8">
                <c:v>1</c:v>
              </c:pt>
              <c:pt idx="9">
                <c:v>32</c:v>
              </c:pt>
              <c:pt idx="10">
                <c:v>278</c:v>
              </c:pt>
              <c:pt idx="11">
                <c:v>19</c:v>
              </c:pt>
              <c:pt idx="12">
                <c:v>459</c:v>
              </c:pt>
              <c:pt idx="13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E7E1-407B-939E-410BEC13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1021</c:v>
              </c:pt>
              <c:pt idx="1">
                <c:v>8</c:v>
              </c:pt>
              <c:pt idx="2">
                <c:v>1161</c:v>
              </c:pt>
              <c:pt idx="3">
                <c:v>26</c:v>
              </c:pt>
              <c:pt idx="4">
                <c:v>28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F7-4D1E-8C33-5DEA5DC4B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60-4DFF-B594-A715FB533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60-4DFF-B594-A715FB5332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1683</c:v>
                </c:pt>
                <c:pt idx="1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60-4DFF-B594-A715FB533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FF-432A-A47E-4AE16609E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FF-432A-A47E-4AE16609EF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F-432A-A47E-4AE16609E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99-4CC7-8BE1-783C6C890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99-4CC7-8BE1-783C6C890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99-4CC7-8BE1-783C6C890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E99-4CC7-8BE1-783C6C89083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9-4CC7-8BE1-783C6C89083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99-4CC7-8BE1-783C6C89083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583</c:v>
              </c:pt>
              <c:pt idx="1">
                <c:v>307</c:v>
              </c:pt>
              <c:pt idx="2">
                <c:v>29</c:v>
              </c:pt>
              <c:pt idx="3">
                <c:v>16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4503-41D7-B11A-0F43CE86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</c:v>
              </c:pt>
              <c:pt idx="1">
                <c:v>28</c:v>
              </c:pt>
              <c:pt idx="2">
                <c:v>3</c:v>
              </c:pt>
              <c:pt idx="3">
                <c:v>4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924B-4120-893C-2D4247BF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</c:v>
              </c:pt>
              <c:pt idx="1">
                <c:v>2</c:v>
              </c:pt>
              <c:pt idx="2">
                <c:v>16</c:v>
              </c:pt>
              <c:pt idx="3">
                <c:v>9</c:v>
              </c:pt>
              <c:pt idx="4">
                <c:v>41</c:v>
              </c:pt>
              <c:pt idx="5">
                <c:v>107</c:v>
              </c:pt>
              <c:pt idx="6">
                <c:v>4</c:v>
              </c:pt>
              <c:pt idx="7">
                <c:v>16</c:v>
              </c:pt>
              <c:pt idx="8">
                <c:v>3</c:v>
              </c:pt>
              <c:pt idx="9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E7B1-407E-A559-98A749960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66D-495E-AB7E-83D0C927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19-454D-8B48-CC730B831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19-454D-8B48-CC730B8313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97</c:v>
                </c:pt>
                <c:pt idx="1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19-454D-8B48-CC730B83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8D-467E-9B4E-3A63CAAB6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8D-467E-9B4E-3A63CAAB6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8D-467E-9B4E-3A63CAAB6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8D-467E-9B4E-3A63CAAB683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D-467E-9B4E-3A63CAAB6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75</c:v>
                </c:pt>
                <c:pt idx="1">
                  <c:v>122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8D-467E-9B4E-3A63CAAB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2958</c:v>
              </c:pt>
              <c:pt idx="1">
                <c:v>754</c:v>
              </c:pt>
              <c:pt idx="2">
                <c:v>101</c:v>
              </c:pt>
              <c:pt idx="3">
                <c:v>19</c:v>
              </c:pt>
              <c:pt idx="4">
                <c:v>2</c:v>
              </c:pt>
              <c:pt idx="5">
                <c:v>1</c:v>
              </c:pt>
              <c:pt idx="6">
                <c:v>739</c:v>
              </c:pt>
            </c:numLit>
          </c:val>
          <c:extLst>
            <c:ext xmlns:c16="http://schemas.microsoft.com/office/drawing/2014/chart" uri="{C3380CC4-5D6E-409C-BE32-E72D297353CC}">
              <c16:uniqueId val="{00000000-C0E1-49B5-8D54-C536AEFF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630</c:v>
              </c:pt>
              <c:pt idx="1">
                <c:v>318</c:v>
              </c:pt>
              <c:pt idx="2">
                <c:v>6</c:v>
              </c:pt>
              <c:pt idx="3">
                <c:v>2</c:v>
              </c:pt>
              <c:pt idx="4">
                <c:v>290</c:v>
              </c:pt>
            </c:numLit>
          </c:val>
          <c:extLst>
            <c:ext xmlns:c16="http://schemas.microsoft.com/office/drawing/2014/chart" uri="{C3380CC4-5D6E-409C-BE32-E72D297353CC}">
              <c16:uniqueId val="{00000000-8C86-48DF-B0F2-79B51E28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DE-4A80-B430-22CAB09F3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DE-4A80-B430-22CAB09F33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1065</c:v>
                </c:pt>
                <c:pt idx="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DE-4A80-B430-22CAB09F3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B28-4E97-9410-16CE8BF42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CD7-4C75-A220-8828A08C9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62C-4DEB-A8D0-73D8FC93F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5C0-4C06-BC86-751CE31C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432-4426-81D7-52478C812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FC-489F-8D4B-D757D2A91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</c:v>
              </c:pt>
              <c:pt idx="1">
                <c:v>595</c:v>
              </c:pt>
              <c:pt idx="2">
                <c:v>36</c:v>
              </c:pt>
              <c:pt idx="3">
                <c:v>22</c:v>
              </c:pt>
              <c:pt idx="4">
                <c:v>87</c:v>
              </c:pt>
              <c:pt idx="5">
                <c:v>547</c:v>
              </c:pt>
            </c:numLit>
          </c:val>
          <c:extLst>
            <c:ext xmlns:c16="http://schemas.microsoft.com/office/drawing/2014/chart" uri="{C3380CC4-5D6E-409C-BE32-E72D297353CC}">
              <c16:uniqueId val="{00000000-4BFE-4792-BFD2-8D359F7A7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1390</c:v>
              </c:pt>
              <c:pt idx="2">
                <c:v>74</c:v>
              </c:pt>
              <c:pt idx="3">
                <c:v>4</c:v>
              </c:pt>
              <c:pt idx="4">
                <c:v>132</c:v>
              </c:pt>
              <c:pt idx="5">
                <c:v>1041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6A-4C0B-96FD-1417C2009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A5-4CF4-BDBD-03F4CE1EB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A5-4CF4-BDBD-03F4CE1EBF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74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A5-4CF4-BDBD-03F4CE1E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1135</c:v>
              </c:pt>
              <c:pt idx="2">
                <c:v>48</c:v>
              </c:pt>
              <c:pt idx="3">
                <c:v>2</c:v>
              </c:pt>
              <c:pt idx="4">
                <c:v>112</c:v>
              </c:pt>
              <c:pt idx="5">
                <c:v>884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63-471C-94D2-D0931AC9D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86</c:v>
              </c:pt>
              <c:pt idx="2">
                <c:v>15</c:v>
              </c:pt>
              <c:pt idx="3">
                <c:v>3</c:v>
              </c:pt>
              <c:pt idx="4">
                <c:v>19</c:v>
              </c:pt>
              <c:pt idx="5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F6E4-47BA-9257-30E1A96B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55</c:v>
              </c:pt>
              <c:pt idx="2">
                <c:v>5</c:v>
              </c:pt>
              <c:pt idx="3">
                <c:v>4</c:v>
              </c:pt>
              <c:pt idx="4">
                <c:v>6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1684-414E-BB71-FD5329A4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3F-4F5F-9C26-26464947B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83-44BD-BF69-2BB560350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D8B-4F85-B73E-8C8D0E80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994-4FF1-AA40-10DD6E7EA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1109</c:v>
              </c:pt>
              <c:pt idx="2">
                <c:v>29</c:v>
              </c:pt>
              <c:pt idx="3">
                <c:v>1</c:v>
              </c:pt>
              <c:pt idx="4">
                <c:v>50</c:v>
              </c:pt>
              <c:pt idx="5">
                <c:v>773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E2-4926-B0A8-313E1A6A6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21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963B-409F-AD8B-EACFC0FF1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7</c:v>
              </c:pt>
              <c:pt idx="2">
                <c:v>75</c:v>
              </c:pt>
              <c:pt idx="3">
                <c:v>1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9473-4125-AB50-439D3BD09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ED-4AA4-AA36-6810E5169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ED-4AA4-AA36-6810E5169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D-4AA4-AA36-6810E5169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A8E7-41C1-8EF2-616812493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47D-494E-9D30-1402D9AB9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55-4E5E-A97F-A1ACF541C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55-4E5E-A97F-A1ACF541C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55-4E5E-A97F-A1ACF541CBE6}"/>
              </c:ext>
            </c:extLst>
          </c:dPt>
          <c:dLbls>
            <c:dLbl>
              <c:idx val="2"/>
              <c:layout>
                <c:manualLayout>
                  <c:x val="6.9809034662034156E-2"/>
                  <c:y val="-1.343934401816794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5-4E5E-A97F-A1ACF541CB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282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55-4E5E-A97F-A1ACF541CBE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8E-4075-8673-E2BA28377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8E-4075-8673-E2BA28377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2184</c:v>
                </c:pt>
                <c:pt idx="1">
                  <c:v>1979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8E-4075-8673-E2BA28377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28573</xdr:rowOff>
    </xdr:from>
    <xdr:to>
      <xdr:col>4</xdr:col>
      <xdr:colOff>3067050</xdr:colOff>
      <xdr:row>28</xdr:row>
      <xdr:rowOff>95249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85E01DE-4C21-41BB-A61C-0C746F1E6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A1177D8-830C-426B-BE24-A40B328591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732470C-F0AA-4106-BBD7-A6EA611E3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03870C1-BAB8-4B58-A4EA-F73951D00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5C48000-F1F7-482C-BAAD-D54C073BAD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C85518-2B49-41C4-95CF-0401CDD6E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DD1D921-C747-43DC-88F7-EA4A8CA6F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55ABDC0-730B-4FFE-A578-9867E0915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B0442CB-F38F-4480-BFC7-AB8668B47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3B702DE-AC60-4F18-910E-8019978C7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9C3E956-1B50-4B10-98EB-6D512DDA2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B888B1C-639F-4B70-9587-9A29456C5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C2E55F-7C15-4BD3-9316-577D90A17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32C191-C8A4-4DC3-B148-A3DA18361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29D15C4-4E72-4CA0-9718-B2B30C98C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BEA5218-F9BB-4BAB-8CDE-E57AF76C5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B38B263-DABF-45E5-995C-18C8B2639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594524D-05A4-4990-B284-434679171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2D8FC6B-30B2-48B8-B466-74AA7F49D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1C8F991-4911-4397-B617-824AF4D4D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6AA36A3-1912-43D2-9E70-DCF4F82A7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D0349D1-47C6-4606-A9BA-6437EA15B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B8BCA03-0DEE-4041-81E5-F51C54841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59BDD50-4AE2-4132-846E-905DD60D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467CFC2-A84D-417D-9207-B75E5206A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443550B-B925-4BEA-9BDC-2EF1EAE1B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800F7E1-C7E5-4577-8131-CD5A50145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D2E557C-0871-4CF4-913C-B0DD8F81E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28C87C8-D398-452B-B29C-7EE0C5CCD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BEF9C38-C986-47D7-AE26-5746C7CD5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4FCBE70-DE3D-4914-B17C-DFF31E212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1D5E5A9-4DCB-4EF3-BAD6-4EBD058B8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575B71F-1A6C-446A-B579-6EB81E899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DEA3C59-88BE-46F6-9147-9E173CE0D5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79375</xdr:colOff>
      <xdr:row>6</xdr:row>
      <xdr:rowOff>85725</xdr:rowOff>
    </xdr:from>
    <xdr:to>
      <xdr:col>21</xdr:col>
      <xdr:colOff>342900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DF2ADEE-7EA1-4CC0-8EC1-3604962930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41275</xdr:colOff>
      <xdr:row>7</xdr:row>
      <xdr:rowOff>95250</xdr:rowOff>
    </xdr:from>
    <xdr:to>
      <xdr:col>53</xdr:col>
      <xdr:colOff>165100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FD6AEA5-04A6-4FF6-86BC-685592C33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1CC1D77-1D32-41DF-8757-2D8EC55A4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C4284CD-9FB2-4C46-AB03-FB0924EF6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85725</xdr:rowOff>
    </xdr:from>
    <xdr:to>
      <xdr:col>73</xdr:col>
      <xdr:colOff>73025</xdr:colOff>
      <xdr:row>37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051BB52-FEFA-4283-809B-7BCEE3E4D2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CA78BCD-6D19-49DE-9F08-D6A867D10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8AD038B-72A6-4B2B-BFCB-62660DF7C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201E193-BC3D-48CA-9259-F31E93A93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B112699-FF4C-4168-ADEC-EB8935AD4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7262FC3-AC8C-4C47-A5D2-0BE3B7BFB0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BBFCB91-86EC-4DC3-9510-6B0B10243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E2F0A1-0B1B-489B-B57F-55D54D84D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6D90507-5834-4E83-BB0C-DB9AA733E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E4A87B8-D0D8-486A-87E7-713F1A36A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AB43460-82B5-425A-8765-EA45A3EEBF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61501C9-2681-4764-B398-2D95C482C3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5FA9C3-DE25-4994-929E-894A933AF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3E0A015-B4C1-49D7-AAF5-4FD8EFB6A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B075DC7-BF36-4820-B3C0-A8D82E83B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191BEB5-3400-4AE1-9379-1AB05A135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6A7FF84-665D-492E-99F5-2C2918737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8B618F0-47AD-461A-A90F-71836F624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CDC139E-D2F9-401D-8BDC-7B11A1F62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05239A5-3637-4170-BAC4-4FA31C2E1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BFEAE49-1E9B-4623-BAFA-2B440414C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7B18EA9-43AA-4FA3-9EB6-2753E42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F4D9CCE-F1B9-4524-AE02-B8CB3604E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7AFC30E-E639-42C4-AF5E-4C29C738F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885B66BC-FCA5-4BDA-80E1-ECAA7158A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24F83FB5-4DC5-481E-8110-E5A8AA089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DD799A45-3055-4FAF-AF15-0D59195FD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6CDB57B9-94F3-4C3F-B5FC-8A5A713F0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53F45E48-7B28-437C-836D-66374D3FD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440E88F-BAC9-45F3-99D6-5F9B3AC1D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80358A8-8016-4C6E-B324-912DB23B58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602007D-1320-48FE-A8C5-D67C0041B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4535D06-627A-446A-B2F8-216698FB8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aOUVw58WeVCdJTJj4inBc3zkWJHtwohW7lqoMfB/Dop7P9MR675ewslllNIHLXs9cy+b0mQAqHERHpIzwTDCAw==" saltValue="4gUtWiZjEk4lWDpzqmTSX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17</v>
      </c>
      <c r="D5" s="15">
        <v>6</v>
      </c>
      <c r="E5" s="24">
        <v>10</v>
      </c>
    </row>
    <row r="6" spans="1:5" x14ac:dyDescent="0.25">
      <c r="A6" s="23" t="s">
        <v>1174</v>
      </c>
      <c r="B6" s="18"/>
      <c r="C6" s="15">
        <v>21</v>
      </c>
      <c r="D6" s="15">
        <v>4</v>
      </c>
      <c r="E6" s="24">
        <v>12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6</v>
      </c>
      <c r="D8" s="15">
        <v>3</v>
      </c>
      <c r="E8" s="24">
        <v>4</v>
      </c>
    </row>
    <row r="9" spans="1:5" x14ac:dyDescent="0.25">
      <c r="A9" s="23" t="s">
        <v>606</v>
      </c>
      <c r="B9" s="18"/>
      <c r="C9" s="15">
        <v>1</v>
      </c>
      <c r="D9" s="15">
        <v>1</v>
      </c>
      <c r="E9" s="24">
        <v>0</v>
      </c>
    </row>
    <row r="10" spans="1:5" x14ac:dyDescent="0.25">
      <c r="A10" s="23" t="s">
        <v>1177</v>
      </c>
      <c r="B10" s="18"/>
      <c r="C10" s="15">
        <v>9</v>
      </c>
      <c r="D10" s="15">
        <v>1</v>
      </c>
      <c r="E10" s="24">
        <v>6</v>
      </c>
    </row>
    <row r="11" spans="1:5" x14ac:dyDescent="0.25">
      <c r="A11" s="190" t="s">
        <v>947</v>
      </c>
      <c r="B11" s="191"/>
      <c r="C11" s="32">
        <v>55</v>
      </c>
      <c r="D11" s="32">
        <v>15</v>
      </c>
      <c r="E11" s="32">
        <v>33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9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11</v>
      </c>
    </row>
    <row r="17" spans="1:3" x14ac:dyDescent="0.25">
      <c r="A17" s="190" t="s">
        <v>947</v>
      </c>
      <c r="B17" s="191"/>
      <c r="C17" s="32">
        <v>20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4</v>
      </c>
    </row>
    <row r="22" spans="1:3" x14ac:dyDescent="0.25">
      <c r="A22" s="23" t="s">
        <v>1174</v>
      </c>
      <c r="B22" s="18"/>
      <c r="C22" s="24">
        <v>34</v>
      </c>
    </row>
    <row r="23" spans="1:3" x14ac:dyDescent="0.25">
      <c r="A23" s="23" t="s">
        <v>1175</v>
      </c>
      <c r="B23" s="18"/>
      <c r="C23" s="24">
        <v>4</v>
      </c>
    </row>
    <row r="24" spans="1:3" x14ac:dyDescent="0.25">
      <c r="A24" s="23" t="s">
        <v>1176</v>
      </c>
      <c r="B24" s="18"/>
      <c r="C24" s="24">
        <v>7</v>
      </c>
    </row>
    <row r="25" spans="1:3" x14ac:dyDescent="0.25">
      <c r="A25" s="23" t="s">
        <v>606</v>
      </c>
      <c r="B25" s="18"/>
      <c r="C25" s="24">
        <v>3</v>
      </c>
    </row>
    <row r="26" spans="1:3" x14ac:dyDescent="0.25">
      <c r="A26" s="23" t="s">
        <v>1177</v>
      </c>
      <c r="B26" s="18"/>
      <c r="C26" s="24">
        <v>27</v>
      </c>
    </row>
    <row r="27" spans="1:3" x14ac:dyDescent="0.25">
      <c r="A27" s="190" t="s">
        <v>947</v>
      </c>
      <c r="B27" s="191"/>
      <c r="C27" s="32">
        <v>79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6</v>
      </c>
    </row>
    <row r="32" spans="1:3" x14ac:dyDescent="0.25">
      <c r="A32" s="23" t="s">
        <v>1019</v>
      </c>
      <c r="B32" s="18"/>
      <c r="C32" s="24">
        <v>7</v>
      </c>
    </row>
    <row r="33" spans="1:3" x14ac:dyDescent="0.25">
      <c r="A33" s="23" t="s">
        <v>1183</v>
      </c>
      <c r="B33" s="18"/>
      <c r="C33" s="24">
        <v>75</v>
      </c>
    </row>
    <row r="34" spans="1:3" x14ac:dyDescent="0.25">
      <c r="A34" s="23" t="s">
        <v>1116</v>
      </c>
      <c r="B34" s="18"/>
      <c r="C34" s="24">
        <v>1</v>
      </c>
    </row>
    <row r="35" spans="1:3" x14ac:dyDescent="0.25">
      <c r="A35" s="23" t="s">
        <v>1184</v>
      </c>
      <c r="B35" s="18"/>
      <c r="C35" s="24">
        <v>14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103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2</v>
      </c>
    </row>
    <row r="45" spans="1:3" x14ac:dyDescent="0.25">
      <c r="A45" s="23" t="s">
        <v>1174</v>
      </c>
      <c r="B45" s="18"/>
      <c r="C45" s="24">
        <v>15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4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8</v>
      </c>
    </row>
    <row r="50" spans="1:3" x14ac:dyDescent="0.25">
      <c r="A50" s="190" t="s">
        <v>947</v>
      </c>
      <c r="B50" s="191"/>
      <c r="C50" s="32">
        <v>29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1</v>
      </c>
    </row>
    <row r="54" spans="1:3" x14ac:dyDescent="0.25">
      <c r="A54" s="169"/>
      <c r="B54" s="14" t="s">
        <v>79</v>
      </c>
      <c r="C54" s="24">
        <v>1</v>
      </c>
    </row>
    <row r="55" spans="1:3" x14ac:dyDescent="0.25">
      <c r="A55" s="167" t="s">
        <v>1174</v>
      </c>
      <c r="B55" s="14" t="s">
        <v>78</v>
      </c>
      <c r="C55" s="24">
        <v>6</v>
      </c>
    </row>
    <row r="56" spans="1:3" x14ac:dyDescent="0.25">
      <c r="A56" s="169"/>
      <c r="B56" s="14" t="s">
        <v>79</v>
      </c>
      <c r="C56" s="24">
        <v>1</v>
      </c>
    </row>
    <row r="57" spans="1:3" x14ac:dyDescent="0.25">
      <c r="A57" s="167" t="s">
        <v>1175</v>
      </c>
      <c r="B57" s="14" t="s">
        <v>78</v>
      </c>
      <c r="C57" s="24">
        <v>0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2</v>
      </c>
    </row>
    <row r="60" spans="1:3" x14ac:dyDescent="0.25">
      <c r="A60" s="169"/>
      <c r="B60" s="14" t="s">
        <v>79</v>
      </c>
      <c r="C60" s="24">
        <v>0</v>
      </c>
    </row>
    <row r="61" spans="1:3" x14ac:dyDescent="0.25">
      <c r="A61" s="167" t="s">
        <v>606</v>
      </c>
      <c r="B61" s="14" t="s">
        <v>78</v>
      </c>
      <c r="C61" s="24">
        <v>0</v>
      </c>
    </row>
    <row r="62" spans="1:3" x14ac:dyDescent="0.25">
      <c r="A62" s="169"/>
      <c r="B62" s="14" t="s">
        <v>79</v>
      </c>
      <c r="C62" s="24">
        <v>0</v>
      </c>
    </row>
    <row r="63" spans="1:3" x14ac:dyDescent="0.25">
      <c r="A63" s="167" t="s">
        <v>1177</v>
      </c>
      <c r="B63" s="14" t="s">
        <v>78</v>
      </c>
      <c r="C63" s="24">
        <v>6</v>
      </c>
    </row>
    <row r="64" spans="1:3" x14ac:dyDescent="0.25">
      <c r="A64" s="169"/>
      <c r="B64" s="14" t="s">
        <v>79</v>
      </c>
      <c r="C64" s="24">
        <v>0</v>
      </c>
    </row>
    <row r="65" spans="1:3" x14ac:dyDescent="0.25">
      <c r="A65" s="190" t="s">
        <v>947</v>
      </c>
      <c r="B65" s="191"/>
      <c r="C65" s="32">
        <v>17</v>
      </c>
    </row>
  </sheetData>
  <sheetProtection algorithmName="SHA-512" hashValue="btlMsk2MV9MdsFjvdEDwzddg0C7MUKwcZY4QkWnetEnSAjWqxVLoNFrh78BmQfpXIMECEvKdtX/wmMR0jOfE+w==" saltValue="awl6JEL704CDaTKSWJ/S1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31</v>
      </c>
      <c r="D5" s="15">
        <v>0</v>
      </c>
      <c r="E5" s="15">
        <v>0</v>
      </c>
      <c r="F5" s="24">
        <v>1</v>
      </c>
    </row>
    <row r="6" spans="1:6" x14ac:dyDescent="0.25">
      <c r="A6" s="172"/>
      <c r="B6" s="47" t="s">
        <v>1193</v>
      </c>
      <c r="C6" s="15">
        <v>8</v>
      </c>
      <c r="D6" s="15">
        <v>0</v>
      </c>
      <c r="E6" s="15">
        <v>3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22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49</v>
      </c>
      <c r="D8" s="15">
        <v>3</v>
      </c>
      <c r="E8" s="15">
        <v>5</v>
      </c>
      <c r="F8" s="24">
        <v>0</v>
      </c>
    </row>
    <row r="9" spans="1:6" x14ac:dyDescent="0.25">
      <c r="A9" s="171"/>
      <c r="B9" s="47" t="s">
        <v>1198</v>
      </c>
      <c r="C9" s="15">
        <v>7</v>
      </c>
      <c r="D9" s="15">
        <v>2</v>
      </c>
      <c r="E9" s="15">
        <v>2</v>
      </c>
      <c r="F9" s="24">
        <v>0</v>
      </c>
    </row>
    <row r="10" spans="1:6" ht="22.5" x14ac:dyDescent="0.25">
      <c r="A10" s="172"/>
      <c r="B10" s="47" t="s">
        <v>1199</v>
      </c>
      <c r="C10" s="15">
        <v>17</v>
      </c>
      <c r="D10" s="15">
        <v>1</v>
      </c>
      <c r="E10" s="15">
        <v>0</v>
      </c>
      <c r="F10" s="24">
        <v>1</v>
      </c>
    </row>
    <row r="11" spans="1:6" ht="22.5" x14ac:dyDescent="0.25">
      <c r="A11" s="170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28</v>
      </c>
      <c r="D12" s="15">
        <v>0</v>
      </c>
      <c r="E12" s="15">
        <v>0</v>
      </c>
      <c r="F12" s="24">
        <v>1</v>
      </c>
    </row>
    <row r="13" spans="1:6" ht="22.5" x14ac:dyDescent="0.25">
      <c r="A13" s="13" t="s">
        <v>1203</v>
      </c>
      <c r="B13" s="47" t="s">
        <v>1204</v>
      </c>
      <c r="C13" s="15">
        <v>8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862</v>
      </c>
      <c r="D14" s="15">
        <v>24</v>
      </c>
      <c r="E14" s="15">
        <v>12</v>
      </c>
      <c r="F14" s="24">
        <v>2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1"/>
      <c r="B17" s="47" t="s">
        <v>1209</v>
      </c>
      <c r="C17" s="15">
        <v>7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1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6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5</v>
      </c>
      <c r="D20" s="15">
        <v>0</v>
      </c>
      <c r="E20" s="15">
        <v>0</v>
      </c>
      <c r="F20" s="24">
        <v>1</v>
      </c>
    </row>
    <row r="21" spans="1:6" x14ac:dyDescent="0.25">
      <c r="A21" s="190" t="s">
        <v>947</v>
      </c>
      <c r="B21" s="191"/>
      <c r="C21" s="32">
        <v>1051</v>
      </c>
      <c r="D21" s="32">
        <v>30</v>
      </c>
      <c r="E21" s="32">
        <v>22</v>
      </c>
      <c r="F21" s="32">
        <v>6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6</v>
      </c>
    </row>
    <row r="25" spans="1:6" x14ac:dyDescent="0.25">
      <c r="A25" s="23" t="s">
        <v>111</v>
      </c>
      <c r="B25" s="18"/>
      <c r="C25" s="24">
        <v>3</v>
      </c>
    </row>
    <row r="26" spans="1:6" x14ac:dyDescent="0.25">
      <c r="A26" s="23" t="s">
        <v>1050</v>
      </c>
      <c r="B26" s="18"/>
      <c r="C26" s="24">
        <v>3</v>
      </c>
    </row>
    <row r="27" spans="1:6" x14ac:dyDescent="0.25">
      <c r="A27" s="190" t="s">
        <v>947</v>
      </c>
      <c r="B27" s="191"/>
      <c r="C27" s="32">
        <v>12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5</v>
      </c>
    </row>
    <row r="32" spans="1:6" x14ac:dyDescent="0.25">
      <c r="A32" s="23" t="s">
        <v>1217</v>
      </c>
      <c r="B32" s="18"/>
      <c r="C32" s="24">
        <v>19</v>
      </c>
    </row>
    <row r="33" spans="1:3" x14ac:dyDescent="0.25">
      <c r="A33" s="23" t="s">
        <v>79</v>
      </c>
      <c r="B33" s="18"/>
      <c r="C33" s="24">
        <v>0</v>
      </c>
    </row>
    <row r="34" spans="1:3" x14ac:dyDescent="0.25">
      <c r="A34" s="190" t="s">
        <v>947</v>
      </c>
      <c r="B34" s="191"/>
      <c r="C34" s="32">
        <v>24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34</v>
      </c>
    </row>
    <row r="39" spans="1:3" x14ac:dyDescent="0.25">
      <c r="A39" s="23" t="s">
        <v>1220</v>
      </c>
      <c r="B39" s="18"/>
      <c r="C39" s="24">
        <v>25</v>
      </c>
    </row>
    <row r="40" spans="1:3" x14ac:dyDescent="0.25">
      <c r="A40" s="190" t="s">
        <v>947</v>
      </c>
      <c r="B40" s="191"/>
      <c r="C40" s="32">
        <v>59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8Jnf2Mt7S66UTGRwFhPFgHNPKYr2eWvyggmoUIQjg2xPaJxHgayoLTep3AhQey4xue/nKg9bFSnqfuRWvbP6Tw==" saltValue="FMJ8sbaBHU/jnZgJW3AC5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E581-0ACA-41F4-965B-2468D22E50DA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71200</v>
      </c>
      <c r="D7" s="114">
        <f>SUM(DatosGenerales!C15:C19)</f>
        <v>8190</v>
      </c>
      <c r="E7" s="113">
        <f>SUM(DatosGenerales!C12:C14)</f>
        <v>62203</v>
      </c>
      <c r="I7" s="115">
        <f>DatosGenerales!C28</f>
        <v>7553</v>
      </c>
      <c r="J7" s="114">
        <f>DatosGenerales!C29</f>
        <v>1603</v>
      </c>
      <c r="K7" s="113">
        <f>SUM(DatosGenerales!C30:C31)</f>
        <v>1738</v>
      </c>
      <c r="L7" s="114">
        <f>DatosGenerales!C33</f>
        <v>3935</v>
      </c>
      <c r="M7" s="113">
        <f>DatosGenerales!C89</f>
        <v>3169</v>
      </c>
      <c r="N7" s="116">
        <f>L7-M7</f>
        <v>766</v>
      </c>
      <c r="O7" s="116"/>
      <c r="Q7" s="115">
        <f>DatosGenerales!C33</f>
        <v>3935</v>
      </c>
      <c r="R7" s="114">
        <f>DatosGenerales!C46</f>
        <v>1979</v>
      </c>
      <c r="S7" s="114">
        <f>DatosGenerales!C47</f>
        <v>147</v>
      </c>
      <c r="T7" s="114">
        <f>DatosGenerales!C59</f>
        <v>65</v>
      </c>
      <c r="U7" s="114">
        <f>DatosGenerales!C72</f>
        <v>15</v>
      </c>
      <c r="V7" s="117">
        <f>SUM(Q7:U7)</f>
        <v>6141</v>
      </c>
      <c r="Z7" s="115">
        <f>SUM(DatosGenerales!C100,DatosGenerales!C101,DatosGenerales!C103)</f>
        <v>1683</v>
      </c>
      <c r="AA7" s="114">
        <f>SUM(DatosGenerales!C102,DatosGenerales!C104)</f>
        <v>294</v>
      </c>
      <c r="AB7" s="114">
        <f>DatosGenerales!C100</f>
        <v>1065</v>
      </c>
      <c r="AC7" s="117">
        <f>DatosGenerales!C101</f>
        <v>498</v>
      </c>
      <c r="AH7" s="115">
        <f>SUM(DatosGenerales!C109,DatosGenerales!C110,DatosGenerales!C112)</f>
        <v>123</v>
      </c>
      <c r="AI7" s="114">
        <f>SUM(DatosGenerales!C111,DatosGenerales!C113)</f>
        <v>17</v>
      </c>
      <c r="AJ7" s="114">
        <f>DatosGenerales!C109</f>
        <v>74</v>
      </c>
      <c r="AK7" s="117">
        <f>DatosGenerales!C110</f>
        <v>39</v>
      </c>
      <c r="AP7" s="115">
        <f>SUM(DatosGenerales!C129:C130)</f>
        <v>282</v>
      </c>
      <c r="AQ7" s="114">
        <f>SUM(DatosGenerales!C131:C132)</f>
        <v>1</v>
      </c>
      <c r="AR7" s="117">
        <f>SUM(DatosGenerales!C133:C134)</f>
        <v>5</v>
      </c>
      <c r="AV7" s="115">
        <f>DatosGenerales!C139</f>
        <v>11</v>
      </c>
      <c r="AW7" s="114">
        <f>DatosGenerales!C140</f>
        <v>104</v>
      </c>
      <c r="AX7" s="114">
        <f>DatosGenerales!C141</f>
        <v>24</v>
      </c>
      <c r="AY7" s="114">
        <f>DatosGenerales!C142</f>
        <v>7</v>
      </c>
      <c r="AZ7" s="114">
        <f>DatosGenerales!C143</f>
        <v>111</v>
      </c>
      <c r="BA7" s="117">
        <f>DatosGenerales!C144</f>
        <v>0</v>
      </c>
      <c r="BE7" s="115">
        <f>DatosGenerales!C145</f>
        <v>74</v>
      </c>
      <c r="BF7" s="114">
        <f>DatosGenerales!C146</f>
        <v>191</v>
      </c>
      <c r="BG7" s="117">
        <f>DatosGenerales!C148</f>
        <v>69</v>
      </c>
      <c r="BK7" s="115">
        <f>SUM(DatosGenerales!C258:C272)</f>
        <v>5885</v>
      </c>
      <c r="BL7" s="114">
        <f>SUM(DatosGenerales!C255:C257)</f>
        <v>140</v>
      </c>
      <c r="BM7" s="114">
        <f>SUM(DatosGenerales!C273:C305)</f>
        <v>2434</v>
      </c>
      <c r="BN7" s="114">
        <f>SUM(DatosGenerales!C250)</f>
        <v>87</v>
      </c>
      <c r="BO7" s="114">
        <f>SUM(DatosGenerales!C317:C325)</f>
        <v>0</v>
      </c>
      <c r="BP7" s="114">
        <f>SUM(DatosGenerales!C247:C249)</f>
        <v>0</v>
      </c>
      <c r="BQ7" s="114">
        <f>SUM(DatosGenerales!C306:C316)</f>
        <v>87</v>
      </c>
      <c r="BR7" s="114">
        <f>SUM(DatosGenerales!C251:C253)</f>
        <v>133</v>
      </c>
      <c r="BS7" s="117">
        <f>SUM(DatosGenerales!C244:C246)</f>
        <v>1024</v>
      </c>
      <c r="BT7" s="117">
        <f>SUM(DatosGenerales!C254)</f>
        <v>13</v>
      </c>
      <c r="BU7" s="117">
        <f>SUM(DatosGenerales!C326:C338)</f>
        <v>40</v>
      </c>
      <c r="BV7" s="117">
        <f>SUM(DatosGenerales!C339:C360)</f>
        <v>4586</v>
      </c>
      <c r="BY7" s="115">
        <f>DatosGenerales!C197</f>
        <v>2237</v>
      </c>
      <c r="BZ7" s="114">
        <f>DatosGenerales!C198</f>
        <v>998</v>
      </c>
      <c r="CA7" s="117">
        <f>DatosGenerales!C199</f>
        <v>928</v>
      </c>
      <c r="CF7" s="115">
        <f>DatosGenerales!C206</f>
        <v>124</v>
      </c>
      <c r="CG7" s="117">
        <f>DatosGenerales!C209</f>
        <v>82</v>
      </c>
      <c r="CM7" s="115">
        <f>DatosGenerales!C37</f>
        <v>12199</v>
      </c>
      <c r="CN7" s="117">
        <f>DatosGenerales!C38</f>
        <v>2125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2184</v>
      </c>
      <c r="BL53" s="125">
        <f>SUM(DatosGenerales!C272,DatosGenerales!C261,DatosGenerales!C270)</f>
        <v>1979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45</v>
      </c>
      <c r="BL66" s="125">
        <f>SUM(DatosGenerales!C260:C261)</f>
        <v>1548</v>
      </c>
      <c r="BM66" s="125">
        <f>SUM(DatosGenerales!C269:C270)</f>
        <v>2570</v>
      </c>
      <c r="BN66" s="125"/>
      <c r="BO66" s="112"/>
      <c r="BP66" s="112"/>
      <c r="BQ66" s="112"/>
      <c r="BR66" s="112"/>
      <c r="BS66" s="112"/>
    </row>
  </sheetData>
  <sheetProtection algorithmName="SHA-512" hashValue="VGO2f54Mej9hkjMGSofj53D181gYDN1tTnbj/3w/VrVttEukTJAQl+2qsFoHXhChMz3OYdh+vTbvd2oOwRRhkQ==" saltValue="EtaclFnYoIeIiPdHm8Axg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286-F0FC-4926-A38A-49D2A744190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WNiBoBPtaCAp8U5XTb/9nOGBzfFmbKaZcoMfG0oeWAeZg1cJYrjgaF9eoXKiYKgbjYJmXf36rxf775PHb403hQ==" saltValue="+QKix9cOR2qfYHE5KBe5d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5856-98C4-4B24-B122-AA0D1DA9E8F2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1021</v>
      </c>
    </row>
    <row r="8" spans="1:50" s="112" customFormat="1" ht="14.85" customHeight="1" x14ac:dyDescent="0.25">
      <c r="C8" s="198"/>
      <c r="D8" s="114">
        <f>DatosMenores!C56</f>
        <v>2350</v>
      </c>
      <c r="E8" s="114">
        <f>DatosMenores!C57</f>
        <v>302</v>
      </c>
      <c r="F8" s="114">
        <f>DatosMenores!C58</f>
        <v>191</v>
      </c>
      <c r="G8" s="114">
        <f>DatosMenores!C59</f>
        <v>874</v>
      </c>
      <c r="H8" s="113">
        <f>DatosMenores!C60</f>
        <v>21</v>
      </c>
      <c r="I8" s="96"/>
      <c r="L8" s="113">
        <f>DatosMenores!C48</f>
        <v>8</v>
      </c>
      <c r="M8" s="114">
        <f>DatosMenores!C49</f>
        <v>66</v>
      </c>
      <c r="N8" s="114">
        <f>DatosMenores!C50</f>
        <v>498</v>
      </c>
      <c r="O8" s="114">
        <f>DatosMenores!C51</f>
        <v>0</v>
      </c>
      <c r="P8" s="113">
        <f>DatosMenores!C52</f>
        <v>0</v>
      </c>
      <c r="S8" s="113">
        <f>DatosMenores!C28</f>
        <v>0</v>
      </c>
      <c r="T8" s="114">
        <f>SUM(DatosMenores!C29:C32)</f>
        <v>86</v>
      </c>
      <c r="U8" s="114">
        <f>DatosMenores!C33</f>
        <v>10</v>
      </c>
      <c r="V8" s="114">
        <f>DatosMenores!C34</f>
        <v>302</v>
      </c>
      <c r="W8" s="114">
        <f>DatosMenores!C35</f>
        <v>70</v>
      </c>
      <c r="X8" s="114">
        <f>DatosMenores!C36</f>
        <v>0</v>
      </c>
      <c r="Y8" s="114">
        <f>DatosMenores!C38</f>
        <v>22</v>
      </c>
      <c r="Z8" s="114">
        <f>DatosMenores!C37</f>
        <v>7</v>
      </c>
      <c r="AA8" s="113">
        <f>DatosMenores!C39</f>
        <v>165</v>
      </c>
      <c r="AC8" s="98"/>
      <c r="AE8" s="115">
        <f>DatosMenores!C5</f>
        <v>0</v>
      </c>
      <c r="AF8" s="114">
        <f>DatosMenores!C6</f>
        <v>102</v>
      </c>
      <c r="AG8" s="114">
        <f>DatosMenores!C7</f>
        <v>8</v>
      </c>
      <c r="AH8" s="114">
        <f>DatosMenores!C8</f>
        <v>54</v>
      </c>
      <c r="AI8" s="114">
        <f>DatosMenores!C9</f>
        <v>110</v>
      </c>
      <c r="AJ8" s="113">
        <f>DatosMenores!C10</f>
        <v>166</v>
      </c>
      <c r="AK8" s="114">
        <f>DatosMenores!C11</f>
        <v>128</v>
      </c>
      <c r="AL8" s="114">
        <f>DatosMenores!C12</f>
        <v>38</v>
      </c>
      <c r="AM8" s="113">
        <f>DatosMenores!C13</f>
        <v>22</v>
      </c>
      <c r="AN8" s="98"/>
      <c r="AP8" s="115">
        <f>DatosMenores!C69</f>
        <v>1021</v>
      </c>
      <c r="AQ8" s="115">
        <f>DatosMenores!C70</f>
        <v>8</v>
      </c>
      <c r="AR8" s="114">
        <f>DatosMenores!C71</f>
        <v>1161</v>
      </c>
      <c r="AS8" s="114">
        <f>DatosMenores!C74</f>
        <v>0</v>
      </c>
      <c r="AT8" s="114">
        <f>DatosMenores!C75</f>
        <v>28</v>
      </c>
      <c r="AU8" s="113">
        <f>DatosMenores!C76</f>
        <v>0</v>
      </c>
      <c r="AW8" s="136" t="s">
        <v>1271</v>
      </c>
      <c r="AX8" s="137">
        <f>DatosMenores!C70</f>
        <v>8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1161</v>
      </c>
    </row>
    <row r="10" spans="1:50" ht="29.85" customHeight="1" x14ac:dyDescent="0.25">
      <c r="C10" s="198"/>
      <c r="D10" s="113">
        <f>DatosMenores!C61</f>
        <v>962</v>
      </c>
      <c r="E10" s="114">
        <f>DatosMenores!C62</f>
        <v>56</v>
      </c>
      <c r="F10" s="117">
        <f>DatosMenores!C63</f>
        <v>15</v>
      </c>
      <c r="G10" s="117">
        <f>DatosMenores!C64</f>
        <v>1009</v>
      </c>
      <c r="H10" s="117">
        <f>DatosMenores!C65</f>
        <v>236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1</v>
      </c>
      <c r="AF11" s="114">
        <f>DatosMenores!C15</f>
        <v>0</v>
      </c>
      <c r="AG11" s="114">
        <f>DatosMenores!C16</f>
        <v>32</v>
      </c>
      <c r="AH11" s="114">
        <f>DatosMenores!C17</f>
        <v>278</v>
      </c>
      <c r="AI11" s="114">
        <f>DatosMenores!C18</f>
        <v>19</v>
      </c>
      <c r="AJ11" s="114">
        <f>DatosMenores!C20</f>
        <v>103</v>
      </c>
      <c r="AK11" s="114">
        <f>DatosMenores!C21</f>
        <v>0</v>
      </c>
      <c r="AL11" s="113">
        <f>DatosMenores!C19</f>
        <v>459</v>
      </c>
      <c r="AP11" s="115">
        <f>DatosMenores!C78</f>
        <v>0</v>
      </c>
      <c r="AQ11" s="114">
        <f>DatosMenores!C77</f>
        <v>2</v>
      </c>
      <c r="AR11" s="114">
        <f>DatosMenores!C79</f>
        <v>0</v>
      </c>
      <c r="AS11" s="115">
        <f>DatosMenores!C72</f>
        <v>0</v>
      </c>
      <c r="AT11" s="113">
        <f>DatosMenores!C73</f>
        <v>26</v>
      </c>
      <c r="AW11" s="136" t="s">
        <v>1414</v>
      </c>
      <c r="AX11" s="137">
        <f>DatosMenores!C73</f>
        <v>26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28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2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/cr3ieKc78YO4fujtM52vYYI3b3rCwOwmi0+Bb/ekvej10AJj7uiZHtFcI2xLNlmTMrV8MWM4TqHY88CWQgwmQ==" saltValue="95GkJjMf98lH2dIIjGMbe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38D0-02BB-4D6E-9E82-BAC988F8583C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430</v>
      </c>
      <c r="F4" s="150" t="s">
        <v>1422</v>
      </c>
      <c r="G4" s="152">
        <f>DatosViolenciaDoméstica!E67</f>
        <v>152</v>
      </c>
      <c r="H4" s="153"/>
    </row>
    <row r="5" spans="1:30" x14ac:dyDescent="0.2">
      <c r="C5" s="150" t="s">
        <v>13</v>
      </c>
      <c r="D5" s="151">
        <f>DatosViolenciaDoméstica!C6</f>
        <v>544</v>
      </c>
      <c r="F5" s="150" t="s">
        <v>1423</v>
      </c>
      <c r="G5" s="154">
        <f>DatosViolenciaDoméstica!F67</f>
        <v>132</v>
      </c>
      <c r="H5" s="153"/>
    </row>
    <row r="6" spans="1:30" x14ac:dyDescent="0.2">
      <c r="C6" s="150" t="s">
        <v>1424</v>
      </c>
      <c r="D6" s="151">
        <f>DatosViolenciaDoméstica!C7</f>
        <v>33</v>
      </c>
    </row>
    <row r="7" spans="1:30" x14ac:dyDescent="0.2">
      <c r="C7" s="150" t="s">
        <v>57</v>
      </c>
      <c r="D7" s="151">
        <f>DatosViolenciaDoméstica!C8</f>
        <v>1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CwBYWGT+aB68uxKNY6W+3gZe5udi52asaYUrC1hy1eN8g0r87mioo8A+rDGzLmQ4K5YtAErQ84BwLKXRN1ew2g==" saltValue="7Bb66rwO7h3MO9ByCeoGS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87A5-8B7F-4957-B4B7-CD5F094EFF9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2528</v>
      </c>
      <c r="F4" s="150" t="s">
        <v>1422</v>
      </c>
      <c r="G4" s="152">
        <f>DatosViolenciaGénero!E82</f>
        <v>935</v>
      </c>
      <c r="H4" s="153"/>
    </row>
    <row r="5" spans="1:30" x14ac:dyDescent="0.2">
      <c r="C5" s="150" t="s">
        <v>37</v>
      </c>
      <c r="D5" s="151">
        <f>DatosViolenciaGénero!C5</f>
        <v>2114</v>
      </c>
      <c r="F5" s="150" t="s">
        <v>1423</v>
      </c>
      <c r="G5" s="152">
        <f>DatosViolenciaGénero!F82</f>
        <v>939</v>
      </c>
      <c r="H5" s="153"/>
    </row>
    <row r="6" spans="1:30" x14ac:dyDescent="0.2">
      <c r="C6" s="150" t="s">
        <v>1424</v>
      </c>
      <c r="D6" s="160">
        <f>DatosViolenciaGénero!C8</f>
        <v>253</v>
      </c>
    </row>
    <row r="7" spans="1:30" x14ac:dyDescent="0.2">
      <c r="C7" s="150" t="s">
        <v>57</v>
      </c>
      <c r="D7" s="160">
        <f>DatosViolenciaGénero!C9</f>
        <v>3</v>
      </c>
    </row>
    <row r="8" spans="1:30" x14ac:dyDescent="0.2">
      <c r="C8" s="150" t="s">
        <v>1428</v>
      </c>
      <c r="D8" s="151">
        <f>DatosViolenciaGénero!C11</f>
        <v>0</v>
      </c>
    </row>
    <row r="9" spans="1:30" x14ac:dyDescent="0.2">
      <c r="C9" s="150" t="s">
        <v>1429</v>
      </c>
      <c r="D9" s="151">
        <f>DatosViolenciaGénero!C12</f>
        <v>1</v>
      </c>
    </row>
    <row r="10" spans="1:30" x14ac:dyDescent="0.2">
      <c r="C10" s="150" t="s">
        <v>1421</v>
      </c>
      <c r="D10" s="160">
        <f>DatosViolenciaGénero!C6</f>
        <v>1059</v>
      </c>
    </row>
    <row r="11" spans="1:30" x14ac:dyDescent="0.2">
      <c r="C11" s="150" t="s">
        <v>1425</v>
      </c>
      <c r="D11" s="160">
        <f>DatosViolenciaGénero!C10</f>
        <v>3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G1VlvB+khnkxQA6owa7AkH4hlG6H1WraBTEQ4N9Ljp/3Jj5G33HNzYpADLQYvdXZvP9JgCsq3XXiJcgfkvqphg==" saltValue="RPLAQXUnQkg22bPVGiIh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2C4D-BF0B-4D61-B844-85ED329B867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a9DXX+haSTzdy+jLx3y3n7oZxyjcq1d7xWtOINGQYEh89WI3Rua+/u2BBgeuEmnZG7uvw1vP2Hk6Ynf68twF+Q==" saltValue="Lfla5jA/aqb05JgIr4MU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2C9-B0C9-47E2-9A7E-739EFEDDE996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nHqLmPGE5KMRJBXGoHV7n7JMMS/KkE6W3sjhuYexeMv3jhWRjYzse9TbM0YMCOcGEyin9vy6E3o+/9P7H6cZyQ==" saltValue="Ov/UgTVfIwq9xqjvGuiaf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E16F-9334-4972-95B9-B0B86AFA1822}">
  <sheetPr>
    <tabColor theme="9"/>
  </sheetPr>
  <dimension ref="A1:Z25"/>
  <sheetViews>
    <sheetView showGridLines="0" workbookViewId="0">
      <selection activeCell="B1" sqref="B1"/>
    </sheetView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1</v>
      </c>
      <c r="N6" s="165">
        <f>DatosMedioAmbiente!C55</f>
        <v>6</v>
      </c>
      <c r="O6" s="165">
        <f>DatosMedioAmbiente!C57</f>
        <v>0</v>
      </c>
      <c r="P6" s="165">
        <f>DatosMedioAmbiente!C59</f>
        <v>2</v>
      </c>
      <c r="Q6" s="165">
        <f>DatosMedioAmbiente!C61</f>
        <v>0</v>
      </c>
      <c r="R6" s="165">
        <f>DatosMedioAmbiente!C63</f>
        <v>6</v>
      </c>
      <c r="S6" s="163"/>
      <c r="U6" s="166">
        <f>DatosMedioAmbiente!C54</f>
        <v>1</v>
      </c>
      <c r="V6" s="166">
        <f>DatosMedioAmbiente!C56</f>
        <v>1</v>
      </c>
      <c r="W6" s="166">
        <f>DatosMedioAmbiente!C58</f>
        <v>0</v>
      </c>
      <c r="X6" s="166">
        <f>DatosMedioAmbiente!C60</f>
        <v>0</v>
      </c>
      <c r="Y6" s="166">
        <f>DatosMedioAmbiente!C62</f>
        <v>0</v>
      </c>
      <c r="Z6" s="166">
        <f>DatosMedioAmbiente!C64</f>
        <v>0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nLRmE0qqFfwXLk4wkRUPmiNVJCtH/fUiYs8lWozf4v+PY5veoIyf5199qGlsVMtcY3So+1kS5q+JOj/T8Ov/1w==" saltValue="qXW+YYwO5oXfQeSOlMrHK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12605</v>
      </c>
      <c r="D7" s="15">
        <v>9821</v>
      </c>
      <c r="E7" s="16">
        <v>0.28347418796456603</v>
      </c>
    </row>
    <row r="8" spans="1:5" x14ac:dyDescent="0.25">
      <c r="A8" s="171"/>
      <c r="B8" s="14" t="s">
        <v>20</v>
      </c>
      <c r="C8" s="15">
        <v>71200</v>
      </c>
      <c r="D8" s="15">
        <v>83579</v>
      </c>
      <c r="E8" s="16">
        <v>-0.14811136768805599</v>
      </c>
    </row>
    <row r="9" spans="1:5" x14ac:dyDescent="0.25">
      <c r="A9" s="171"/>
      <c r="B9" s="14" t="s">
        <v>21</v>
      </c>
      <c r="C9" s="15">
        <v>44258</v>
      </c>
      <c r="D9" s="15">
        <v>53532</v>
      </c>
      <c r="E9" s="16">
        <v>-0.173242172905925</v>
      </c>
    </row>
    <row r="10" spans="1:5" x14ac:dyDescent="0.25">
      <c r="A10" s="171"/>
      <c r="B10" s="14" t="s">
        <v>22</v>
      </c>
      <c r="C10" s="15">
        <v>1123</v>
      </c>
      <c r="D10" s="15">
        <v>0</v>
      </c>
      <c r="E10" s="16">
        <v>0</v>
      </c>
    </row>
    <row r="11" spans="1:5" x14ac:dyDescent="0.25">
      <c r="A11" s="172"/>
      <c r="B11" s="14" t="s">
        <v>23</v>
      </c>
      <c r="C11" s="15">
        <v>14535</v>
      </c>
      <c r="D11" s="15">
        <v>12605</v>
      </c>
      <c r="E11" s="16">
        <v>0.153113843712812</v>
      </c>
    </row>
    <row r="12" spans="1:5" x14ac:dyDescent="0.25">
      <c r="A12" s="170" t="s">
        <v>24</v>
      </c>
      <c r="B12" s="14" t="s">
        <v>25</v>
      </c>
      <c r="C12" s="15">
        <v>27810</v>
      </c>
      <c r="D12" s="15">
        <v>32192</v>
      </c>
      <c r="E12" s="16">
        <v>-0.136120775347913</v>
      </c>
    </row>
    <row r="13" spans="1:5" x14ac:dyDescent="0.25">
      <c r="A13" s="171"/>
      <c r="B13" s="14" t="s">
        <v>26</v>
      </c>
      <c r="C13" s="15">
        <v>9174</v>
      </c>
      <c r="D13" s="15">
        <v>11807</v>
      </c>
      <c r="E13" s="16">
        <v>-0.22300330312526501</v>
      </c>
    </row>
    <row r="14" spans="1:5" x14ac:dyDescent="0.25">
      <c r="A14" s="172"/>
      <c r="B14" s="14" t="s">
        <v>27</v>
      </c>
      <c r="C14" s="15">
        <v>25219</v>
      </c>
      <c r="D14" s="15">
        <v>30280</v>
      </c>
      <c r="E14" s="16">
        <v>-0.167140026420079</v>
      </c>
    </row>
    <row r="15" spans="1:5" x14ac:dyDescent="0.25">
      <c r="A15" s="170" t="s">
        <v>28</v>
      </c>
      <c r="B15" s="14" t="s">
        <v>29</v>
      </c>
      <c r="C15" s="15">
        <v>4495</v>
      </c>
      <c r="D15" s="15">
        <v>4349</v>
      </c>
      <c r="E15" s="16">
        <v>3.3570935847321202E-2</v>
      </c>
    </row>
    <row r="16" spans="1:5" x14ac:dyDescent="0.25">
      <c r="A16" s="171"/>
      <c r="B16" s="14" t="s">
        <v>30</v>
      </c>
      <c r="C16" s="15">
        <v>2689</v>
      </c>
      <c r="D16" s="15">
        <v>2987</v>
      </c>
      <c r="E16" s="16">
        <v>-9.9765651155005006E-2</v>
      </c>
    </row>
    <row r="17" spans="1:5" x14ac:dyDescent="0.25">
      <c r="A17" s="171"/>
      <c r="B17" s="14" t="s">
        <v>31</v>
      </c>
      <c r="C17" s="15">
        <v>57</v>
      </c>
      <c r="D17" s="15">
        <v>64</v>
      </c>
      <c r="E17" s="16">
        <v>-0.109375</v>
      </c>
    </row>
    <row r="18" spans="1:5" x14ac:dyDescent="0.25">
      <c r="A18" s="171"/>
      <c r="B18" s="14" t="s">
        <v>32</v>
      </c>
      <c r="C18" s="15">
        <v>8</v>
      </c>
      <c r="D18" s="15">
        <v>15</v>
      </c>
      <c r="E18" s="16">
        <v>-0.46666666666666701</v>
      </c>
    </row>
    <row r="19" spans="1:5" x14ac:dyDescent="0.25">
      <c r="A19" s="172"/>
      <c r="B19" s="14" t="s">
        <v>33</v>
      </c>
      <c r="C19" s="15">
        <v>941</v>
      </c>
      <c r="D19" s="15">
        <v>865</v>
      </c>
      <c r="E19" s="16">
        <v>8.7861271676300604E-2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241</v>
      </c>
      <c r="D23" s="15">
        <v>1166</v>
      </c>
      <c r="E23" s="16">
        <v>-0.79331046312178399</v>
      </c>
    </row>
    <row r="24" spans="1:5" x14ac:dyDescent="0.25">
      <c r="A24" s="13" t="s">
        <v>36</v>
      </c>
      <c r="B24" s="18"/>
      <c r="C24" s="15">
        <v>0</v>
      </c>
      <c r="D24" s="15">
        <v>93</v>
      </c>
      <c r="E24" s="16">
        <v>-1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7553</v>
      </c>
      <c r="D28" s="15">
        <v>8060</v>
      </c>
      <c r="E28" s="16">
        <v>-6.2903225806451593E-2</v>
      </c>
    </row>
    <row r="29" spans="1:5" x14ac:dyDescent="0.25">
      <c r="A29" s="170" t="s">
        <v>39</v>
      </c>
      <c r="B29" s="14" t="s">
        <v>40</v>
      </c>
      <c r="C29" s="15">
        <v>1603</v>
      </c>
      <c r="D29" s="15">
        <v>1366</v>
      </c>
      <c r="E29" s="16">
        <v>0.17349926793557799</v>
      </c>
    </row>
    <row r="30" spans="1:5" x14ac:dyDescent="0.25">
      <c r="A30" s="171"/>
      <c r="B30" s="14" t="s">
        <v>41</v>
      </c>
      <c r="C30" s="15">
        <v>1122</v>
      </c>
      <c r="D30" s="15">
        <v>1181</v>
      </c>
      <c r="E30" s="16">
        <v>-4.9957662997459802E-2</v>
      </c>
    </row>
    <row r="31" spans="1:5" x14ac:dyDescent="0.25">
      <c r="A31" s="171"/>
      <c r="B31" s="14" t="s">
        <v>42</v>
      </c>
      <c r="C31" s="15">
        <v>616</v>
      </c>
      <c r="D31" s="15">
        <v>637</v>
      </c>
      <c r="E31" s="16">
        <v>-3.2967032967033003E-2</v>
      </c>
    </row>
    <row r="32" spans="1:5" x14ac:dyDescent="0.25">
      <c r="A32" s="171"/>
      <c r="B32" s="14" t="s">
        <v>43</v>
      </c>
      <c r="C32" s="15">
        <v>10</v>
      </c>
      <c r="D32" s="15">
        <v>12</v>
      </c>
      <c r="E32" s="16">
        <v>-0.16666666666666699</v>
      </c>
    </row>
    <row r="33" spans="1:5" x14ac:dyDescent="0.25">
      <c r="A33" s="172"/>
      <c r="B33" s="14" t="s">
        <v>44</v>
      </c>
      <c r="C33" s="15">
        <v>3935</v>
      </c>
      <c r="D33" s="15">
        <v>4625</v>
      </c>
      <c r="E33" s="16">
        <v>-0.149189189189189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12199</v>
      </c>
      <c r="D37" s="15">
        <v>12741</v>
      </c>
      <c r="E37" s="16">
        <v>-4.2539832038301501E-2</v>
      </c>
    </row>
    <row r="38" spans="1:5" x14ac:dyDescent="0.25">
      <c r="A38" s="13" t="s">
        <v>47</v>
      </c>
      <c r="B38" s="18"/>
      <c r="C38" s="15">
        <v>2125</v>
      </c>
      <c r="D38" s="15">
        <v>2908</v>
      </c>
      <c r="E38" s="16">
        <v>-0.26925722145804698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529</v>
      </c>
      <c r="D42" s="15">
        <v>813</v>
      </c>
      <c r="E42" s="16">
        <v>-0.349323493234932</v>
      </c>
    </row>
    <row r="43" spans="1:5" x14ac:dyDescent="0.25">
      <c r="A43" s="171"/>
      <c r="B43" s="14" t="s">
        <v>50</v>
      </c>
      <c r="C43" s="15">
        <v>1814</v>
      </c>
      <c r="D43" s="15">
        <v>0</v>
      </c>
      <c r="E43" s="16">
        <v>0</v>
      </c>
    </row>
    <row r="44" spans="1:5" x14ac:dyDescent="0.25">
      <c r="A44" s="171"/>
      <c r="B44" s="14" t="s">
        <v>51</v>
      </c>
      <c r="C44" s="15">
        <v>2716</v>
      </c>
      <c r="D44" s="15">
        <v>2994</v>
      </c>
      <c r="E44" s="16">
        <v>-9.2852371409485601E-2</v>
      </c>
    </row>
    <row r="45" spans="1:5" x14ac:dyDescent="0.25">
      <c r="A45" s="172"/>
      <c r="B45" s="14" t="s">
        <v>23</v>
      </c>
      <c r="C45" s="15">
        <v>2246</v>
      </c>
      <c r="D45" s="15">
        <v>529</v>
      </c>
      <c r="E45" s="16">
        <v>3.2457466918714601</v>
      </c>
    </row>
    <row r="46" spans="1:5" x14ac:dyDescent="0.25">
      <c r="A46" s="170" t="s">
        <v>52</v>
      </c>
      <c r="B46" s="14" t="s">
        <v>53</v>
      </c>
      <c r="C46" s="15">
        <v>1979</v>
      </c>
      <c r="D46" s="15">
        <v>2266</v>
      </c>
      <c r="E46" s="16">
        <v>-0.12665489849955899</v>
      </c>
    </row>
    <row r="47" spans="1:5" x14ac:dyDescent="0.25">
      <c r="A47" s="171"/>
      <c r="B47" s="14" t="s">
        <v>54</v>
      </c>
      <c r="C47" s="15">
        <v>147</v>
      </c>
      <c r="D47" s="15">
        <v>149</v>
      </c>
      <c r="E47" s="16">
        <v>-1.34228187919463E-2</v>
      </c>
    </row>
    <row r="48" spans="1:5" x14ac:dyDescent="0.25">
      <c r="A48" s="171"/>
      <c r="B48" s="14" t="s">
        <v>55</v>
      </c>
      <c r="C48" s="15">
        <v>474</v>
      </c>
      <c r="D48" s="15">
        <v>566</v>
      </c>
      <c r="E48" s="16">
        <v>-0.16254416961130699</v>
      </c>
    </row>
    <row r="49" spans="1:5" x14ac:dyDescent="0.25">
      <c r="A49" s="172"/>
      <c r="B49" s="14" t="s">
        <v>56</v>
      </c>
      <c r="C49" s="15">
        <v>213</v>
      </c>
      <c r="D49" s="15">
        <v>139</v>
      </c>
      <c r="E49" s="16">
        <v>0.53237410071942404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63</v>
      </c>
      <c r="D53" s="15">
        <v>76</v>
      </c>
      <c r="E53" s="16">
        <v>-0.17105263157894701</v>
      </c>
    </row>
    <row r="54" spans="1:5" x14ac:dyDescent="0.25">
      <c r="A54" s="171"/>
      <c r="B54" s="14" t="s">
        <v>50</v>
      </c>
      <c r="C54" s="15">
        <v>2</v>
      </c>
      <c r="D54" s="15">
        <v>0</v>
      </c>
      <c r="E54" s="16">
        <v>0</v>
      </c>
    </row>
    <row r="55" spans="1:5" x14ac:dyDescent="0.25">
      <c r="A55" s="171"/>
      <c r="B55" s="14" t="s">
        <v>19</v>
      </c>
      <c r="C55" s="15">
        <v>24</v>
      </c>
      <c r="D55" s="15">
        <v>18</v>
      </c>
      <c r="E55" s="16">
        <v>0.33333333333333298</v>
      </c>
    </row>
    <row r="56" spans="1:5" x14ac:dyDescent="0.25">
      <c r="A56" s="171"/>
      <c r="B56" s="14" t="s">
        <v>23</v>
      </c>
      <c r="C56" s="15">
        <v>28</v>
      </c>
      <c r="D56" s="15">
        <v>24</v>
      </c>
      <c r="E56" s="16">
        <v>0.16666666666666699</v>
      </c>
    </row>
    <row r="57" spans="1:5" x14ac:dyDescent="0.25">
      <c r="A57" s="171"/>
      <c r="B57" s="14" t="s">
        <v>59</v>
      </c>
      <c r="C57" s="15">
        <v>57</v>
      </c>
      <c r="D57" s="15">
        <v>40</v>
      </c>
      <c r="E57" s="16">
        <v>0.42499999999999999</v>
      </c>
    </row>
    <row r="58" spans="1:5" x14ac:dyDescent="0.25">
      <c r="A58" s="172"/>
      <c r="B58" s="14" t="s">
        <v>60</v>
      </c>
      <c r="C58" s="15">
        <v>1</v>
      </c>
      <c r="D58" s="15">
        <v>9</v>
      </c>
      <c r="E58" s="16">
        <v>-0.88888888888888895</v>
      </c>
    </row>
    <row r="59" spans="1:5" x14ac:dyDescent="0.25">
      <c r="A59" s="170" t="s">
        <v>61</v>
      </c>
      <c r="B59" s="14" t="s">
        <v>62</v>
      </c>
      <c r="C59" s="15">
        <v>65</v>
      </c>
      <c r="D59" s="15">
        <v>62</v>
      </c>
      <c r="E59" s="16">
        <v>4.8387096774193498E-2</v>
      </c>
    </row>
    <row r="60" spans="1:5" x14ac:dyDescent="0.25">
      <c r="A60" s="171"/>
      <c r="B60" s="14" t="s">
        <v>55</v>
      </c>
      <c r="C60" s="15">
        <v>10</v>
      </c>
      <c r="D60" s="15">
        <v>7</v>
      </c>
      <c r="E60" s="16">
        <v>0.42857142857142799</v>
      </c>
    </row>
    <row r="61" spans="1:5" x14ac:dyDescent="0.25">
      <c r="A61" s="172"/>
      <c r="B61" s="14" t="s">
        <v>63</v>
      </c>
      <c r="C61" s="15">
        <v>7</v>
      </c>
      <c r="D61" s="15">
        <v>10</v>
      </c>
      <c r="E61" s="16">
        <v>-0.3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25</v>
      </c>
      <c r="D70" s="15">
        <v>38</v>
      </c>
      <c r="E70" s="16">
        <v>-0.34210526315789502</v>
      </c>
    </row>
    <row r="71" spans="1:5" x14ac:dyDescent="0.25">
      <c r="A71" s="174"/>
      <c r="B71" s="14" t="s">
        <v>55</v>
      </c>
      <c r="C71" s="15">
        <v>1</v>
      </c>
      <c r="D71" s="15">
        <v>3</v>
      </c>
      <c r="E71" s="16">
        <v>-0.66666666666666696</v>
      </c>
    </row>
    <row r="72" spans="1:5" x14ac:dyDescent="0.25">
      <c r="A72" s="174"/>
      <c r="B72" s="14" t="s">
        <v>62</v>
      </c>
      <c r="C72" s="15">
        <v>15</v>
      </c>
      <c r="D72" s="15">
        <v>19</v>
      </c>
      <c r="E72" s="16">
        <v>-0.21052631578947401</v>
      </c>
    </row>
    <row r="73" spans="1:5" x14ac:dyDescent="0.25">
      <c r="A73" s="174"/>
      <c r="B73" s="14" t="s">
        <v>66</v>
      </c>
      <c r="C73" s="15">
        <v>15</v>
      </c>
      <c r="D73" s="15">
        <v>15</v>
      </c>
      <c r="E73" s="16">
        <v>0</v>
      </c>
    </row>
    <row r="74" spans="1:5" x14ac:dyDescent="0.25">
      <c r="A74" s="175"/>
      <c r="B74" s="14" t="s">
        <v>67</v>
      </c>
      <c r="C74" s="15">
        <v>0</v>
      </c>
      <c r="D74" s="15">
        <v>1</v>
      </c>
      <c r="E74" s="16">
        <v>-1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3384</v>
      </c>
      <c r="D78" s="15">
        <v>4501</v>
      </c>
      <c r="E78" s="16">
        <v>-0.248167073983559</v>
      </c>
    </row>
    <row r="79" spans="1:5" x14ac:dyDescent="0.25">
      <c r="A79" s="172"/>
      <c r="B79" s="14" t="s">
        <v>71</v>
      </c>
      <c r="C79" s="15">
        <v>759</v>
      </c>
      <c r="D79" s="15">
        <v>757</v>
      </c>
      <c r="E79" s="16">
        <v>2.6420079260237798E-3</v>
      </c>
    </row>
    <row r="80" spans="1:5" x14ac:dyDescent="0.25">
      <c r="A80" s="170" t="s">
        <v>72</v>
      </c>
      <c r="B80" s="14" t="s">
        <v>70</v>
      </c>
      <c r="C80" s="15">
        <v>1886</v>
      </c>
      <c r="D80" s="15">
        <v>2775</v>
      </c>
      <c r="E80" s="16">
        <v>-0.32036036036035997</v>
      </c>
    </row>
    <row r="81" spans="1:5" x14ac:dyDescent="0.25">
      <c r="A81" s="172"/>
      <c r="B81" s="14" t="s">
        <v>71</v>
      </c>
      <c r="C81" s="15">
        <v>562</v>
      </c>
      <c r="D81" s="15">
        <v>424</v>
      </c>
      <c r="E81" s="16">
        <v>0.32547169811320698</v>
      </c>
    </row>
    <row r="82" spans="1:5" x14ac:dyDescent="0.25">
      <c r="A82" s="170" t="s">
        <v>73</v>
      </c>
      <c r="B82" s="14" t="s">
        <v>70</v>
      </c>
      <c r="C82" s="15">
        <v>155</v>
      </c>
      <c r="D82" s="15">
        <v>226</v>
      </c>
      <c r="E82" s="16">
        <v>-0.314159292035398</v>
      </c>
    </row>
    <row r="83" spans="1:5" x14ac:dyDescent="0.25">
      <c r="A83" s="172"/>
      <c r="B83" s="14" t="s">
        <v>71</v>
      </c>
      <c r="C83" s="15">
        <v>39</v>
      </c>
      <c r="D83" s="15">
        <v>61</v>
      </c>
      <c r="E83" s="16">
        <v>-0.36065573770491799</v>
      </c>
    </row>
    <row r="84" spans="1:5" x14ac:dyDescent="0.25">
      <c r="A84" s="17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3169</v>
      </c>
      <c r="D89" s="15">
        <v>4848</v>
      </c>
      <c r="E89" s="16">
        <v>-0.34632838283828399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1669</v>
      </c>
      <c r="D94" s="15">
        <v>3040</v>
      </c>
      <c r="E94" s="16">
        <v>-0.45098684210526302</v>
      </c>
    </row>
    <row r="95" spans="1:5" x14ac:dyDescent="0.25">
      <c r="A95" s="13" t="s">
        <v>79</v>
      </c>
      <c r="B95" s="18"/>
      <c r="C95" s="15">
        <v>1440</v>
      </c>
      <c r="D95" s="15">
        <v>2318</v>
      </c>
      <c r="E95" s="16">
        <v>-0.37877480586712697</v>
      </c>
    </row>
    <row r="96" spans="1:5" x14ac:dyDescent="0.25">
      <c r="A96" s="13" t="s">
        <v>76</v>
      </c>
      <c r="B96" s="18"/>
      <c r="C96" s="15">
        <v>0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1065</v>
      </c>
      <c r="D100" s="15">
        <v>1574</v>
      </c>
      <c r="E100" s="16">
        <v>-0.32337992376111802</v>
      </c>
    </row>
    <row r="101" spans="1:5" x14ac:dyDescent="0.25">
      <c r="A101" s="171"/>
      <c r="B101" s="14" t="s">
        <v>82</v>
      </c>
      <c r="C101" s="15">
        <v>498</v>
      </c>
      <c r="D101" s="15">
        <v>615</v>
      </c>
      <c r="E101" s="16">
        <v>-0.190243902439024</v>
      </c>
    </row>
    <row r="102" spans="1:5" x14ac:dyDescent="0.25">
      <c r="A102" s="172"/>
      <c r="B102" s="14" t="s">
        <v>83</v>
      </c>
      <c r="C102" s="15">
        <v>72</v>
      </c>
      <c r="D102" s="15">
        <v>93</v>
      </c>
      <c r="E102" s="16">
        <v>-0.225806451612903</v>
      </c>
    </row>
    <row r="103" spans="1:5" x14ac:dyDescent="0.25">
      <c r="A103" s="170" t="s">
        <v>79</v>
      </c>
      <c r="B103" s="14" t="s">
        <v>84</v>
      </c>
      <c r="C103" s="15">
        <v>120</v>
      </c>
      <c r="D103" s="15">
        <v>147</v>
      </c>
      <c r="E103" s="16">
        <v>-0.183673469387755</v>
      </c>
    </row>
    <row r="104" spans="1:5" x14ac:dyDescent="0.25">
      <c r="A104" s="172"/>
      <c r="B104" s="14" t="s">
        <v>83</v>
      </c>
      <c r="C104" s="15">
        <v>222</v>
      </c>
      <c r="D104" s="15">
        <v>291</v>
      </c>
      <c r="E104" s="16">
        <v>-0.23711340206185599</v>
      </c>
    </row>
    <row r="105" spans="1:5" x14ac:dyDescent="0.25">
      <c r="A105" s="13" t="s">
        <v>76</v>
      </c>
      <c r="B105" s="18"/>
      <c r="C105" s="15">
        <v>1</v>
      </c>
      <c r="D105" s="15">
        <v>155</v>
      </c>
      <c r="E105" s="16">
        <v>-0.99354838709677396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74</v>
      </c>
      <c r="D109" s="15">
        <v>96</v>
      </c>
      <c r="E109" s="16">
        <v>-0.22916666666666699</v>
      </c>
    </row>
    <row r="110" spans="1:5" x14ac:dyDescent="0.25">
      <c r="A110" s="171"/>
      <c r="B110" s="14" t="s">
        <v>82</v>
      </c>
      <c r="C110" s="15">
        <v>39</v>
      </c>
      <c r="D110" s="15">
        <v>56</v>
      </c>
      <c r="E110" s="16">
        <v>-0.30357142857142799</v>
      </c>
    </row>
    <row r="111" spans="1:5" x14ac:dyDescent="0.25">
      <c r="A111" s="172"/>
      <c r="B111" s="14" t="s">
        <v>83</v>
      </c>
      <c r="C111" s="15">
        <v>9</v>
      </c>
      <c r="D111" s="15">
        <v>11</v>
      </c>
      <c r="E111" s="16">
        <v>-0.18181818181818199</v>
      </c>
    </row>
    <row r="112" spans="1:5" x14ac:dyDescent="0.25">
      <c r="A112" s="170" t="s">
        <v>79</v>
      </c>
      <c r="B112" s="14" t="s">
        <v>84</v>
      </c>
      <c r="C112" s="15">
        <v>10</v>
      </c>
      <c r="D112" s="15">
        <v>8</v>
      </c>
      <c r="E112" s="16">
        <v>0.25</v>
      </c>
    </row>
    <row r="113" spans="1:5" x14ac:dyDescent="0.25">
      <c r="A113" s="172"/>
      <c r="B113" s="14" t="s">
        <v>83</v>
      </c>
      <c r="C113" s="15">
        <v>8</v>
      </c>
      <c r="D113" s="15">
        <v>11</v>
      </c>
      <c r="E113" s="16">
        <v>-0.27272727272727298</v>
      </c>
    </row>
    <row r="114" spans="1:5" x14ac:dyDescent="0.25">
      <c r="A114" s="13" t="s">
        <v>76</v>
      </c>
      <c r="B114" s="18"/>
      <c r="C114" s="15">
        <v>28</v>
      </c>
      <c r="D114" s="15">
        <v>16</v>
      </c>
      <c r="E114" s="16">
        <v>0.75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509</v>
      </c>
      <c r="D120" s="15">
        <v>460</v>
      </c>
      <c r="E120" s="16">
        <v>0.106521739130435</v>
      </c>
    </row>
    <row r="121" spans="1:5" x14ac:dyDescent="0.25">
      <c r="A121" s="172"/>
      <c r="B121" s="14" t="s">
        <v>89</v>
      </c>
      <c r="C121" s="15">
        <v>0</v>
      </c>
      <c r="D121" s="15">
        <v>0</v>
      </c>
      <c r="E121" s="16">
        <v>0</v>
      </c>
    </row>
    <row r="122" spans="1:5" x14ac:dyDescent="0.25">
      <c r="A122" s="170" t="s">
        <v>91</v>
      </c>
      <c r="B122" s="14" t="s">
        <v>88</v>
      </c>
      <c r="C122" s="15">
        <v>5866</v>
      </c>
      <c r="D122" s="15">
        <v>5494</v>
      </c>
      <c r="E122" s="16">
        <v>6.7710229341099396E-2</v>
      </c>
    </row>
    <row r="123" spans="1:5" x14ac:dyDescent="0.25">
      <c r="A123" s="172"/>
      <c r="B123" s="14" t="s">
        <v>89</v>
      </c>
      <c r="C123" s="15">
        <v>0</v>
      </c>
      <c r="D123" s="15">
        <v>0</v>
      </c>
      <c r="E123" s="16">
        <v>0</v>
      </c>
    </row>
    <row r="124" spans="1:5" x14ac:dyDescent="0.25">
      <c r="A124" s="170" t="s">
        <v>92</v>
      </c>
      <c r="B124" s="14" t="s">
        <v>88</v>
      </c>
      <c r="C124" s="15">
        <v>0</v>
      </c>
      <c r="D124" s="15">
        <v>0</v>
      </c>
      <c r="E124" s="16">
        <v>0</v>
      </c>
    </row>
    <row r="125" spans="1:5" x14ac:dyDescent="0.25">
      <c r="A125" s="172"/>
      <c r="B125" s="14" t="s">
        <v>89</v>
      </c>
      <c r="C125" s="15">
        <v>0</v>
      </c>
      <c r="D125" s="15">
        <v>0</v>
      </c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264</v>
      </c>
      <c r="D129" s="15">
        <v>166</v>
      </c>
      <c r="E129" s="16">
        <v>0.59036144578313299</v>
      </c>
    </row>
    <row r="130" spans="1:5" x14ac:dyDescent="0.25">
      <c r="A130" s="172"/>
      <c r="B130" s="14" t="s">
        <v>96</v>
      </c>
      <c r="C130" s="15">
        <v>18</v>
      </c>
      <c r="D130" s="15">
        <v>14</v>
      </c>
      <c r="E130" s="16">
        <v>0.28571428571428598</v>
      </c>
    </row>
    <row r="131" spans="1:5" x14ac:dyDescent="0.25">
      <c r="A131" s="170" t="s">
        <v>97</v>
      </c>
      <c r="B131" s="14" t="s">
        <v>95</v>
      </c>
      <c r="C131" s="15">
        <v>1</v>
      </c>
      <c r="D131" s="15">
        <v>0</v>
      </c>
      <c r="E131" s="16">
        <v>0</v>
      </c>
    </row>
    <row r="132" spans="1:5" x14ac:dyDescent="0.25">
      <c r="A132" s="172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5</v>
      </c>
      <c r="D133" s="15">
        <v>8</v>
      </c>
      <c r="E133" s="16">
        <v>-0.375</v>
      </c>
    </row>
    <row r="134" spans="1:5" x14ac:dyDescent="0.25">
      <c r="A134" s="172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257</v>
      </c>
      <c r="D138" s="15">
        <v>345</v>
      </c>
      <c r="E138" s="16">
        <v>-0.25507246376811599</v>
      </c>
    </row>
    <row r="139" spans="1:5" x14ac:dyDescent="0.25">
      <c r="A139" s="170" t="s">
        <v>102</v>
      </c>
      <c r="B139" s="14" t="s">
        <v>103</v>
      </c>
      <c r="C139" s="15">
        <v>11</v>
      </c>
      <c r="D139" s="15">
        <v>13</v>
      </c>
      <c r="E139" s="16">
        <v>-0.15384615384615399</v>
      </c>
    </row>
    <row r="140" spans="1:5" x14ac:dyDescent="0.25">
      <c r="A140" s="171"/>
      <c r="B140" s="14" t="s">
        <v>104</v>
      </c>
      <c r="C140" s="15">
        <v>104</v>
      </c>
      <c r="D140" s="15">
        <v>139</v>
      </c>
      <c r="E140" s="16">
        <v>-0.25179856115107901</v>
      </c>
    </row>
    <row r="141" spans="1:5" x14ac:dyDescent="0.25">
      <c r="A141" s="171"/>
      <c r="B141" s="14" t="s">
        <v>105</v>
      </c>
      <c r="C141" s="15">
        <v>24</v>
      </c>
      <c r="D141" s="15">
        <v>20</v>
      </c>
      <c r="E141" s="16">
        <v>0.2</v>
      </c>
    </row>
    <row r="142" spans="1:5" x14ac:dyDescent="0.25">
      <c r="A142" s="171"/>
      <c r="B142" s="14" t="s">
        <v>106</v>
      </c>
      <c r="C142" s="15">
        <v>7</v>
      </c>
      <c r="D142" s="15">
        <v>6</v>
      </c>
      <c r="E142" s="16">
        <v>0.16666666666666699</v>
      </c>
    </row>
    <row r="143" spans="1:5" x14ac:dyDescent="0.25">
      <c r="A143" s="171"/>
      <c r="B143" s="14" t="s">
        <v>107</v>
      </c>
      <c r="C143" s="15">
        <v>111</v>
      </c>
      <c r="D143" s="15">
        <v>126</v>
      </c>
      <c r="E143" s="16">
        <v>-0.119047619047619</v>
      </c>
    </row>
    <row r="144" spans="1:5" x14ac:dyDescent="0.25">
      <c r="A144" s="172"/>
      <c r="B144" s="14" t="s">
        <v>108</v>
      </c>
      <c r="C144" s="15">
        <v>0</v>
      </c>
      <c r="D144" s="15">
        <v>4</v>
      </c>
      <c r="E144" s="16">
        <v>-1</v>
      </c>
    </row>
    <row r="145" spans="1:5" x14ac:dyDescent="0.25">
      <c r="A145" s="170" t="s">
        <v>109</v>
      </c>
      <c r="B145" s="14" t="s">
        <v>110</v>
      </c>
      <c r="C145" s="15">
        <v>74</v>
      </c>
      <c r="D145" s="15">
        <v>103</v>
      </c>
      <c r="E145" s="16">
        <v>-0.28155339805825202</v>
      </c>
    </row>
    <row r="146" spans="1:5" x14ac:dyDescent="0.25">
      <c r="A146" s="172"/>
      <c r="B146" s="14" t="s">
        <v>111</v>
      </c>
      <c r="C146" s="15">
        <v>191</v>
      </c>
      <c r="D146" s="15">
        <v>272</v>
      </c>
      <c r="E146" s="16">
        <v>-0.29779411764705899</v>
      </c>
    </row>
    <row r="147" spans="1:5" x14ac:dyDescent="0.25">
      <c r="A147" s="170" t="s">
        <v>112</v>
      </c>
      <c r="B147" s="14" t="s">
        <v>19</v>
      </c>
      <c r="C147" s="15">
        <v>77</v>
      </c>
      <c r="D147" s="15">
        <v>102</v>
      </c>
      <c r="E147" s="16">
        <v>-0.24509803921568599</v>
      </c>
    </row>
    <row r="148" spans="1:5" x14ac:dyDescent="0.25">
      <c r="A148" s="172"/>
      <c r="B148" s="14" t="s">
        <v>23</v>
      </c>
      <c r="C148" s="15">
        <v>69</v>
      </c>
      <c r="D148" s="15">
        <v>72</v>
      </c>
      <c r="E148" s="16">
        <v>-4.1666666666666699E-2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532</v>
      </c>
      <c r="D153" s="15">
        <v>625</v>
      </c>
      <c r="E153" s="16">
        <v>-0.14879999999999999</v>
      </c>
    </row>
    <row r="154" spans="1:5" x14ac:dyDescent="0.25">
      <c r="A154" s="171"/>
      <c r="B154" s="14" t="s">
        <v>117</v>
      </c>
      <c r="C154" s="15">
        <v>419</v>
      </c>
      <c r="D154" s="15">
        <v>548</v>
      </c>
      <c r="E154" s="16">
        <v>-0.23540145985401401</v>
      </c>
    </row>
    <row r="155" spans="1:5" x14ac:dyDescent="0.25">
      <c r="A155" s="171"/>
      <c r="B155" s="14" t="s">
        <v>118</v>
      </c>
      <c r="C155" s="15">
        <v>678</v>
      </c>
      <c r="D155" s="15">
        <v>450</v>
      </c>
      <c r="E155" s="16">
        <v>0.50666666666666704</v>
      </c>
    </row>
    <row r="156" spans="1:5" x14ac:dyDescent="0.25">
      <c r="A156" s="171"/>
      <c r="B156" s="14" t="s">
        <v>119</v>
      </c>
      <c r="C156" s="15">
        <v>436</v>
      </c>
      <c r="D156" s="15">
        <v>290</v>
      </c>
      <c r="E156" s="16">
        <v>0.50344827586206897</v>
      </c>
    </row>
    <row r="157" spans="1:5" x14ac:dyDescent="0.25">
      <c r="A157" s="17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36</v>
      </c>
      <c r="D158" s="15">
        <v>23</v>
      </c>
      <c r="E158" s="16">
        <v>0.565217391304348</v>
      </c>
    </row>
    <row r="159" spans="1:5" x14ac:dyDescent="0.25">
      <c r="A159" s="171"/>
      <c r="B159" s="14" t="s">
        <v>122</v>
      </c>
      <c r="C159" s="15">
        <v>1462</v>
      </c>
      <c r="D159" s="15">
        <v>1949</v>
      </c>
      <c r="E159" s="16">
        <v>-0.24987172909184199</v>
      </c>
    </row>
    <row r="160" spans="1:5" x14ac:dyDescent="0.25">
      <c r="A160" s="171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1"/>
      <c r="B161" s="14" t="s">
        <v>124</v>
      </c>
      <c r="C161" s="15">
        <v>366</v>
      </c>
      <c r="D161" s="15">
        <v>450</v>
      </c>
      <c r="E161" s="16">
        <v>-0.18666666666666701</v>
      </c>
    </row>
    <row r="162" spans="1:5" x14ac:dyDescent="0.25">
      <c r="A162" s="171"/>
      <c r="B162" s="14" t="s">
        <v>125</v>
      </c>
      <c r="C162" s="15">
        <v>1905</v>
      </c>
      <c r="D162" s="15">
        <v>2109</v>
      </c>
      <c r="E162" s="16">
        <v>-9.6728307254623003E-2</v>
      </c>
    </row>
    <row r="163" spans="1:5" x14ac:dyDescent="0.25">
      <c r="A163" s="171"/>
      <c r="B163" s="14" t="s">
        <v>126</v>
      </c>
      <c r="C163" s="15">
        <v>36</v>
      </c>
      <c r="D163" s="15">
        <v>78</v>
      </c>
      <c r="E163" s="16">
        <v>-0.53846153846153799</v>
      </c>
    </row>
    <row r="164" spans="1:5" x14ac:dyDescent="0.25">
      <c r="A164" s="171"/>
      <c r="B164" s="14" t="s">
        <v>127</v>
      </c>
      <c r="C164" s="15">
        <v>441</v>
      </c>
      <c r="D164" s="15">
        <v>452</v>
      </c>
      <c r="E164" s="16">
        <v>-2.4336283185840701E-2</v>
      </c>
    </row>
    <row r="165" spans="1:5" x14ac:dyDescent="0.25">
      <c r="A165" s="171"/>
      <c r="B165" s="14" t="s">
        <v>128</v>
      </c>
      <c r="C165" s="15">
        <v>9</v>
      </c>
      <c r="D165" s="15">
        <v>7</v>
      </c>
      <c r="E165" s="16">
        <v>0.28571428571428598</v>
      </c>
    </row>
    <row r="166" spans="1:5" x14ac:dyDescent="0.25">
      <c r="A166" s="171"/>
      <c r="B166" s="14" t="s">
        <v>129</v>
      </c>
      <c r="C166" s="15">
        <v>1</v>
      </c>
      <c r="D166" s="15">
        <v>0</v>
      </c>
      <c r="E166" s="16">
        <v>0</v>
      </c>
    </row>
    <row r="167" spans="1:5" x14ac:dyDescent="0.25">
      <c r="A167" s="171"/>
      <c r="B167" s="14" t="s">
        <v>130</v>
      </c>
      <c r="C167" s="15">
        <v>12</v>
      </c>
      <c r="D167" s="15">
        <v>8</v>
      </c>
      <c r="E167" s="16">
        <v>0.5</v>
      </c>
    </row>
    <row r="168" spans="1:5" x14ac:dyDescent="0.25">
      <c r="A168" s="171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1"/>
      <c r="B169" s="14" t="s">
        <v>132</v>
      </c>
      <c r="C169" s="15">
        <v>24</v>
      </c>
      <c r="D169" s="15">
        <v>19</v>
      </c>
      <c r="E169" s="16">
        <v>0.26315789473684198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990</v>
      </c>
      <c r="D173" s="15">
        <v>764</v>
      </c>
      <c r="E173" s="16">
        <v>0.295811518324607</v>
      </c>
    </row>
    <row r="174" spans="1:5" x14ac:dyDescent="0.25">
      <c r="A174" s="171"/>
      <c r="B174" s="14" t="s">
        <v>117</v>
      </c>
      <c r="C174" s="15">
        <v>275</v>
      </c>
      <c r="D174" s="15">
        <v>598</v>
      </c>
      <c r="E174" s="16">
        <v>-0.54013377926421402</v>
      </c>
    </row>
    <row r="175" spans="1:5" x14ac:dyDescent="0.25">
      <c r="A175" s="171"/>
      <c r="B175" s="14" t="s">
        <v>118</v>
      </c>
      <c r="C175" s="15">
        <v>828</v>
      </c>
      <c r="D175" s="15">
        <v>865</v>
      </c>
      <c r="E175" s="16">
        <v>-4.2774566473988397E-2</v>
      </c>
    </row>
    <row r="176" spans="1:5" x14ac:dyDescent="0.25">
      <c r="A176" s="171"/>
      <c r="B176" s="14" t="s">
        <v>119</v>
      </c>
      <c r="C176" s="15">
        <v>287</v>
      </c>
      <c r="D176" s="15">
        <v>381</v>
      </c>
      <c r="E176" s="16">
        <v>-0.24671916010498701</v>
      </c>
    </row>
    <row r="177" spans="1:5" x14ac:dyDescent="0.25">
      <c r="A177" s="17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31</v>
      </c>
      <c r="D178" s="15">
        <v>35</v>
      </c>
      <c r="E178" s="16">
        <v>-0.114285714285714</v>
      </c>
    </row>
    <row r="179" spans="1:5" x14ac:dyDescent="0.25">
      <c r="A179" s="171"/>
      <c r="B179" s="14" t="s">
        <v>122</v>
      </c>
      <c r="C179" s="15">
        <v>474</v>
      </c>
      <c r="D179" s="15">
        <v>265</v>
      </c>
      <c r="E179" s="16">
        <v>0.78867924528301903</v>
      </c>
    </row>
    <row r="180" spans="1:5" x14ac:dyDescent="0.25">
      <c r="A180" s="171"/>
      <c r="B180" s="14" t="s">
        <v>123</v>
      </c>
      <c r="C180" s="15">
        <v>11</v>
      </c>
      <c r="D180" s="15">
        <v>0</v>
      </c>
      <c r="E180" s="16">
        <v>0</v>
      </c>
    </row>
    <row r="181" spans="1:5" x14ac:dyDescent="0.25">
      <c r="A181" s="171"/>
      <c r="B181" s="14" t="s">
        <v>124</v>
      </c>
      <c r="C181" s="15">
        <v>439</v>
      </c>
      <c r="D181" s="15">
        <v>549</v>
      </c>
      <c r="E181" s="16">
        <v>-0.20036429872495401</v>
      </c>
    </row>
    <row r="182" spans="1:5" x14ac:dyDescent="0.25">
      <c r="A182" s="171"/>
      <c r="B182" s="14" t="s">
        <v>125</v>
      </c>
      <c r="C182" s="15">
        <v>1358</v>
      </c>
      <c r="D182" s="15">
        <v>2109</v>
      </c>
      <c r="E182" s="16">
        <v>-0.35609293504030298</v>
      </c>
    </row>
    <row r="183" spans="1:5" x14ac:dyDescent="0.25">
      <c r="A183" s="171"/>
      <c r="B183" s="14" t="s">
        <v>126</v>
      </c>
      <c r="C183" s="15">
        <v>39</v>
      </c>
      <c r="D183" s="15">
        <v>47</v>
      </c>
      <c r="E183" s="16">
        <v>-0.170212765957447</v>
      </c>
    </row>
    <row r="184" spans="1:5" x14ac:dyDescent="0.25">
      <c r="A184" s="171"/>
      <c r="B184" s="14" t="s">
        <v>127</v>
      </c>
      <c r="C184" s="15">
        <v>196</v>
      </c>
      <c r="D184" s="15">
        <v>203</v>
      </c>
      <c r="E184" s="16">
        <v>-3.4482758620689703E-2</v>
      </c>
    </row>
    <row r="185" spans="1:5" x14ac:dyDescent="0.25">
      <c r="A185" s="171"/>
      <c r="B185" s="14" t="s">
        <v>128</v>
      </c>
      <c r="C185" s="15">
        <v>10</v>
      </c>
      <c r="D185" s="15">
        <v>3</v>
      </c>
      <c r="E185" s="16">
        <v>2.3333333333333299</v>
      </c>
    </row>
    <row r="186" spans="1:5" x14ac:dyDescent="0.25">
      <c r="A186" s="171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1"/>
      <c r="B187" s="14" t="s">
        <v>130</v>
      </c>
      <c r="C187" s="15">
        <v>4</v>
      </c>
      <c r="D187" s="15">
        <v>12</v>
      </c>
      <c r="E187" s="16">
        <v>-0.66666666666666696</v>
      </c>
    </row>
    <row r="188" spans="1:5" x14ac:dyDescent="0.25">
      <c r="A188" s="171"/>
      <c r="B188" s="14" t="s">
        <v>131</v>
      </c>
      <c r="C188" s="15">
        <v>0</v>
      </c>
      <c r="D188" s="15">
        <v>3</v>
      </c>
      <c r="E188" s="16">
        <v>-1</v>
      </c>
    </row>
    <row r="189" spans="1:5" x14ac:dyDescent="0.25">
      <c r="A189" s="171"/>
      <c r="B189" s="14" t="s">
        <v>132</v>
      </c>
      <c r="C189" s="15">
        <v>10</v>
      </c>
      <c r="D189" s="15">
        <v>17</v>
      </c>
      <c r="E189" s="16">
        <v>-0.41176470588235298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2237</v>
      </c>
      <c r="D197" s="15">
        <v>3953</v>
      </c>
      <c r="E197" s="16">
        <v>-0.43410068302554999</v>
      </c>
    </row>
    <row r="198" spans="1:5" x14ac:dyDescent="0.25">
      <c r="A198" s="13" t="s">
        <v>140</v>
      </c>
      <c r="B198" s="18"/>
      <c r="C198" s="15">
        <v>998</v>
      </c>
      <c r="D198" s="15">
        <v>1313</v>
      </c>
      <c r="E198" s="16">
        <v>-0.23990860624523999</v>
      </c>
    </row>
    <row r="199" spans="1:5" x14ac:dyDescent="0.25">
      <c r="A199" s="13" t="s">
        <v>141</v>
      </c>
      <c r="B199" s="18"/>
      <c r="C199" s="15">
        <v>928</v>
      </c>
      <c r="D199" s="15">
        <v>1414</v>
      </c>
      <c r="E199" s="16">
        <v>-0.34370579915134403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317</v>
      </c>
      <c r="D203" s="15">
        <v>362</v>
      </c>
      <c r="E203" s="16">
        <v>-0.124309392265193</v>
      </c>
    </row>
    <row r="204" spans="1:5" x14ac:dyDescent="0.25">
      <c r="A204" s="171"/>
      <c r="B204" s="14" t="s">
        <v>19</v>
      </c>
      <c r="C204" s="15">
        <v>131</v>
      </c>
      <c r="D204" s="15">
        <v>147</v>
      </c>
      <c r="E204" s="16">
        <v>-0.108843537414966</v>
      </c>
    </row>
    <row r="205" spans="1:5" x14ac:dyDescent="0.25">
      <c r="A205" s="172"/>
      <c r="B205" s="14" t="s">
        <v>23</v>
      </c>
      <c r="C205" s="15">
        <v>104</v>
      </c>
      <c r="D205" s="15">
        <v>129</v>
      </c>
      <c r="E205" s="16">
        <v>-0.193798449612403</v>
      </c>
    </row>
    <row r="206" spans="1:5" x14ac:dyDescent="0.25">
      <c r="A206" s="170" t="s">
        <v>145</v>
      </c>
      <c r="B206" s="14" t="s">
        <v>146</v>
      </c>
      <c r="C206" s="15">
        <v>124</v>
      </c>
      <c r="D206" s="15">
        <v>138</v>
      </c>
      <c r="E206" s="16">
        <v>-0.101449275362319</v>
      </c>
    </row>
    <row r="207" spans="1:5" x14ac:dyDescent="0.25">
      <c r="A207" s="171"/>
      <c r="B207" s="14" t="s">
        <v>147</v>
      </c>
      <c r="C207" s="15">
        <v>4</v>
      </c>
      <c r="D207" s="15">
        <v>8</v>
      </c>
      <c r="E207" s="16">
        <v>-0.5</v>
      </c>
    </row>
    <row r="208" spans="1:5" x14ac:dyDescent="0.25">
      <c r="A208" s="172"/>
      <c r="B208" s="14" t="s">
        <v>148</v>
      </c>
      <c r="C208" s="15">
        <v>0</v>
      </c>
      <c r="D208" s="15">
        <v>1</v>
      </c>
      <c r="E208" s="16">
        <v>-1</v>
      </c>
    </row>
    <row r="209" spans="1:5" x14ac:dyDescent="0.25">
      <c r="A209" s="13" t="s">
        <v>149</v>
      </c>
      <c r="B209" s="18"/>
      <c r="C209" s="15">
        <v>82</v>
      </c>
      <c r="D209" s="15">
        <v>82</v>
      </c>
      <c r="E209" s="16">
        <v>0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122</v>
      </c>
      <c r="D213" s="15">
        <v>116</v>
      </c>
      <c r="E213" s="16">
        <v>5.1724137931034503E-2</v>
      </c>
    </row>
    <row r="214" spans="1:5" x14ac:dyDescent="0.25">
      <c r="A214" s="170" t="s">
        <v>152</v>
      </c>
      <c r="B214" s="14" t="s">
        <v>153</v>
      </c>
      <c r="C214" s="15">
        <v>6</v>
      </c>
      <c r="D214" s="15">
        <v>6</v>
      </c>
      <c r="E214" s="16">
        <v>0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5</v>
      </c>
      <c r="E217" s="16">
        <v>-1</v>
      </c>
    </row>
    <row r="218" spans="1:5" x14ac:dyDescent="0.25">
      <c r="A218" s="13" t="s">
        <v>157</v>
      </c>
      <c r="B218" s="18"/>
      <c r="C218" s="15">
        <v>8</v>
      </c>
      <c r="D218" s="15">
        <v>8</v>
      </c>
      <c r="E218" s="16">
        <v>0</v>
      </c>
    </row>
    <row r="219" spans="1:5" x14ac:dyDescent="0.25">
      <c r="A219" s="13" t="s">
        <v>108</v>
      </c>
      <c r="B219" s="18"/>
      <c r="C219" s="15">
        <v>40</v>
      </c>
      <c r="D219" s="15">
        <v>18</v>
      </c>
      <c r="E219" s="16">
        <v>1.2222222222222201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79</v>
      </c>
      <c r="D223" s="15">
        <v>86</v>
      </c>
      <c r="E223" s="16">
        <v>-8.1395348837209294E-2</v>
      </c>
    </row>
    <row r="224" spans="1:5" x14ac:dyDescent="0.25">
      <c r="A224" s="170" t="s">
        <v>66</v>
      </c>
      <c r="B224" s="14" t="s">
        <v>160</v>
      </c>
      <c r="C224" s="15">
        <v>129</v>
      </c>
      <c r="D224" s="15">
        <v>21</v>
      </c>
      <c r="E224" s="16">
        <v>5.1428571428571397</v>
      </c>
    </row>
    <row r="225" spans="1:5" x14ac:dyDescent="0.25">
      <c r="A225" s="172"/>
      <c r="B225" s="14" t="s">
        <v>108</v>
      </c>
      <c r="C225" s="15">
        <v>264</v>
      </c>
      <c r="D225" s="15">
        <v>370</v>
      </c>
      <c r="E225" s="16">
        <v>-0.286486486486486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3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90</v>
      </c>
      <c r="D232" s="15">
        <v>65</v>
      </c>
      <c r="E232" s="16">
        <v>0.38461538461538503</v>
      </c>
    </row>
    <row r="233" spans="1:5" x14ac:dyDescent="0.25">
      <c r="A233" s="172"/>
      <c r="B233" s="14" t="s">
        <v>167</v>
      </c>
      <c r="C233" s="15">
        <v>0</v>
      </c>
      <c r="D233" s="15">
        <v>0</v>
      </c>
      <c r="E233" s="16">
        <v>0</v>
      </c>
    </row>
    <row r="234" spans="1:5" x14ac:dyDescent="0.25">
      <c r="A234" s="13" t="s">
        <v>168</v>
      </c>
      <c r="B234" s="18"/>
      <c r="C234" s="15">
        <v>8</v>
      </c>
      <c r="D234" s="15">
        <v>4</v>
      </c>
      <c r="E234" s="16">
        <v>1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8"/>
      <c r="B245" s="14" t="s">
        <v>178</v>
      </c>
      <c r="C245" s="15">
        <v>1024</v>
      </c>
      <c r="D245" s="15">
        <v>1220</v>
      </c>
      <c r="E245" s="24">
        <v>1479</v>
      </c>
    </row>
    <row r="246" spans="1:5" x14ac:dyDescent="0.25">
      <c r="A246" s="169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8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87</v>
      </c>
      <c r="D250" s="15">
        <v>76</v>
      </c>
      <c r="E250" s="24">
        <v>55</v>
      </c>
    </row>
    <row r="251" spans="1:5" x14ac:dyDescent="0.25">
      <c r="A251" s="167" t="s">
        <v>186</v>
      </c>
      <c r="B251" s="14" t="s">
        <v>187</v>
      </c>
      <c r="C251" s="15">
        <v>92</v>
      </c>
      <c r="D251" s="15">
        <v>120</v>
      </c>
      <c r="E251" s="24">
        <v>1244</v>
      </c>
    </row>
    <row r="252" spans="1:5" x14ac:dyDescent="0.25">
      <c r="A252" s="168"/>
      <c r="B252" s="14" t="s">
        <v>188</v>
      </c>
      <c r="C252" s="15">
        <v>41</v>
      </c>
      <c r="D252" s="15">
        <v>44</v>
      </c>
      <c r="E252" s="24">
        <v>0</v>
      </c>
    </row>
    <row r="253" spans="1:5" x14ac:dyDescent="0.25">
      <c r="A253" s="169"/>
      <c r="B253" s="14" t="s">
        <v>189</v>
      </c>
      <c r="C253" s="15">
        <v>0</v>
      </c>
      <c r="D253" s="15">
        <v>0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13</v>
      </c>
      <c r="D254" s="15">
        <v>2</v>
      </c>
      <c r="E254" s="24">
        <v>11</v>
      </c>
    </row>
    <row r="255" spans="1:5" x14ac:dyDescent="0.25">
      <c r="A255" s="167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68"/>
      <c r="B256" s="14" t="s">
        <v>193</v>
      </c>
      <c r="C256" s="15">
        <v>140</v>
      </c>
      <c r="D256" s="15">
        <v>208</v>
      </c>
      <c r="E256" s="24">
        <v>109</v>
      </c>
    </row>
    <row r="257" spans="1:5" x14ac:dyDescent="0.25">
      <c r="A257" s="169"/>
      <c r="B257" s="14" t="s">
        <v>194</v>
      </c>
      <c r="C257" s="15">
        <v>0</v>
      </c>
      <c r="D257" s="15">
        <v>0</v>
      </c>
      <c r="E257" s="24">
        <v>0</v>
      </c>
    </row>
    <row r="258" spans="1:5" x14ac:dyDescent="0.25">
      <c r="A258" s="167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738</v>
      </c>
      <c r="D260" s="15">
        <v>1113</v>
      </c>
      <c r="E260" s="24">
        <v>1908</v>
      </c>
    </row>
    <row r="261" spans="1:5" x14ac:dyDescent="0.25">
      <c r="A261" s="168"/>
      <c r="B261" s="14" t="s">
        <v>199</v>
      </c>
      <c r="C261" s="15">
        <v>810</v>
      </c>
      <c r="D261" s="15">
        <v>943</v>
      </c>
      <c r="E261" s="24">
        <v>66</v>
      </c>
    </row>
    <row r="262" spans="1:5" x14ac:dyDescent="0.25">
      <c r="A262" s="168"/>
      <c r="B262" s="14" t="s">
        <v>200</v>
      </c>
      <c r="C262" s="15">
        <v>39</v>
      </c>
      <c r="D262" s="15">
        <v>48</v>
      </c>
      <c r="E262" s="24">
        <v>545</v>
      </c>
    </row>
    <row r="263" spans="1:5" x14ac:dyDescent="0.25">
      <c r="A263" s="168"/>
      <c r="B263" s="14" t="s">
        <v>201</v>
      </c>
      <c r="C263" s="15">
        <v>1358</v>
      </c>
      <c r="D263" s="15">
        <v>2077</v>
      </c>
      <c r="E263" s="24">
        <v>2541</v>
      </c>
    </row>
    <row r="264" spans="1:5" x14ac:dyDescent="0.25">
      <c r="A264" s="168"/>
      <c r="B264" s="14" t="s">
        <v>202</v>
      </c>
      <c r="C264" s="15">
        <v>283</v>
      </c>
      <c r="D264" s="15">
        <v>370</v>
      </c>
      <c r="E264" s="24">
        <v>96</v>
      </c>
    </row>
    <row r="265" spans="1:5" x14ac:dyDescent="0.25">
      <c r="A265" s="168"/>
      <c r="B265" s="14" t="s">
        <v>203</v>
      </c>
      <c r="C265" s="15">
        <v>1</v>
      </c>
      <c r="D265" s="15">
        <v>1</v>
      </c>
      <c r="E265" s="24">
        <v>19</v>
      </c>
    </row>
    <row r="266" spans="1:5" x14ac:dyDescent="0.25">
      <c r="A266" s="168"/>
      <c r="B266" s="14" t="s">
        <v>204</v>
      </c>
      <c r="C266" s="15">
        <v>36</v>
      </c>
      <c r="D266" s="15">
        <v>51</v>
      </c>
      <c r="E266" s="24">
        <v>136</v>
      </c>
    </row>
    <row r="267" spans="1:5" x14ac:dyDescent="0.25">
      <c r="A267" s="168"/>
      <c r="B267" s="14" t="s">
        <v>205</v>
      </c>
      <c r="C267" s="15">
        <v>4</v>
      </c>
      <c r="D267" s="15">
        <v>7</v>
      </c>
      <c r="E267" s="24">
        <v>12</v>
      </c>
    </row>
    <row r="268" spans="1:5" x14ac:dyDescent="0.25">
      <c r="A268" s="168"/>
      <c r="B268" s="14" t="s">
        <v>206</v>
      </c>
      <c r="C268" s="15">
        <v>1</v>
      </c>
      <c r="D268" s="15">
        <v>1</v>
      </c>
      <c r="E268" s="24">
        <v>0</v>
      </c>
    </row>
    <row r="269" spans="1:5" x14ac:dyDescent="0.25">
      <c r="A269" s="168"/>
      <c r="B269" s="14" t="s">
        <v>207</v>
      </c>
      <c r="C269" s="15">
        <v>1424</v>
      </c>
      <c r="D269" s="15">
        <v>2135</v>
      </c>
      <c r="E269" s="24">
        <v>2187</v>
      </c>
    </row>
    <row r="270" spans="1:5" x14ac:dyDescent="0.25">
      <c r="A270" s="168"/>
      <c r="B270" s="14" t="s">
        <v>208</v>
      </c>
      <c r="C270" s="15">
        <v>1146</v>
      </c>
      <c r="D270" s="15">
        <v>1353</v>
      </c>
      <c r="E270" s="24">
        <v>113</v>
      </c>
    </row>
    <row r="271" spans="1:5" x14ac:dyDescent="0.25">
      <c r="A271" s="168"/>
      <c r="B271" s="14" t="s">
        <v>209</v>
      </c>
      <c r="C271" s="15">
        <v>22</v>
      </c>
      <c r="D271" s="15">
        <v>33</v>
      </c>
      <c r="E271" s="24">
        <v>64</v>
      </c>
    </row>
    <row r="272" spans="1:5" x14ac:dyDescent="0.25">
      <c r="A272" s="169"/>
      <c r="B272" s="14" t="s">
        <v>210</v>
      </c>
      <c r="C272" s="15">
        <v>23</v>
      </c>
      <c r="D272" s="15">
        <v>25</v>
      </c>
      <c r="E272" s="24">
        <v>1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7</v>
      </c>
      <c r="D274" s="15">
        <v>11</v>
      </c>
      <c r="E274" s="24">
        <v>33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54</v>
      </c>
      <c r="D277" s="15">
        <v>61</v>
      </c>
      <c r="E277" s="24">
        <v>17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16</v>
      </c>
      <c r="D280" s="15">
        <v>19</v>
      </c>
      <c r="E280" s="24">
        <v>2</v>
      </c>
    </row>
    <row r="281" spans="1:5" x14ac:dyDescent="0.25">
      <c r="A281" s="168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8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68"/>
      <c r="B283" s="14" t="s">
        <v>222</v>
      </c>
      <c r="C283" s="15">
        <v>0</v>
      </c>
      <c r="D283" s="15">
        <v>0</v>
      </c>
      <c r="E283" s="24">
        <v>0</v>
      </c>
    </row>
    <row r="284" spans="1:5" x14ac:dyDescent="0.25">
      <c r="A284" s="168"/>
      <c r="B284" s="14" t="s">
        <v>223</v>
      </c>
      <c r="C284" s="15">
        <v>2350</v>
      </c>
      <c r="D284" s="15">
        <v>0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4</v>
      </c>
      <c r="D286" s="15">
        <v>4</v>
      </c>
      <c r="E286" s="24">
        <v>0</v>
      </c>
    </row>
    <row r="287" spans="1:5" x14ac:dyDescent="0.25">
      <c r="A287" s="168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68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68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1</v>
      </c>
      <c r="D294" s="15">
        <v>28</v>
      </c>
      <c r="E294" s="24">
        <v>1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0</v>
      </c>
      <c r="D296" s="15">
        <v>0</v>
      </c>
      <c r="E296" s="24">
        <v>0</v>
      </c>
    </row>
    <row r="297" spans="1:5" x14ac:dyDescent="0.25">
      <c r="A297" s="168"/>
      <c r="B297" s="14" t="s">
        <v>236</v>
      </c>
      <c r="C297" s="15">
        <v>0</v>
      </c>
      <c r="D297" s="15">
        <v>0</v>
      </c>
      <c r="E297" s="24">
        <v>0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8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2</v>
      </c>
      <c r="D304" s="15">
        <v>3</v>
      </c>
      <c r="E304" s="24">
        <v>2</v>
      </c>
    </row>
    <row r="305" spans="1:5" x14ac:dyDescent="0.25">
      <c r="A305" s="169"/>
      <c r="B305" s="14" t="s">
        <v>244</v>
      </c>
      <c r="C305" s="15">
        <v>0</v>
      </c>
      <c r="D305" s="15">
        <v>0</v>
      </c>
      <c r="E305" s="24">
        <v>0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8"/>
      <c r="B307" s="14" t="s">
        <v>247</v>
      </c>
      <c r="C307" s="15">
        <v>2</v>
      </c>
      <c r="D307" s="15">
        <v>4</v>
      </c>
      <c r="E307" s="24">
        <v>4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7</v>
      </c>
      <c r="D311" s="15">
        <v>10</v>
      </c>
      <c r="E311" s="24">
        <v>1</v>
      </c>
    </row>
    <row r="312" spans="1:5" x14ac:dyDescent="0.25">
      <c r="A312" s="168"/>
      <c r="B312" s="14" t="s">
        <v>252</v>
      </c>
      <c r="C312" s="15">
        <v>8</v>
      </c>
      <c r="D312" s="15">
        <v>10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67</v>
      </c>
      <c r="D314" s="15">
        <v>83</v>
      </c>
      <c r="E314" s="24">
        <v>2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3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0</v>
      </c>
      <c r="D317" s="15">
        <v>0</v>
      </c>
      <c r="E317" s="24">
        <v>0</v>
      </c>
    </row>
    <row r="318" spans="1:5" x14ac:dyDescent="0.25">
      <c r="A318" s="168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0</v>
      </c>
      <c r="D320" s="15">
        <v>0</v>
      </c>
      <c r="E320" s="24">
        <v>44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5</v>
      </c>
      <c r="D327" s="15">
        <v>30</v>
      </c>
      <c r="E327" s="24">
        <v>0</v>
      </c>
    </row>
    <row r="328" spans="1:5" x14ac:dyDescent="0.25">
      <c r="A328" s="168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8"/>
      <c r="B329" s="14" t="s">
        <v>271</v>
      </c>
      <c r="C329" s="15">
        <v>30</v>
      </c>
      <c r="D329" s="15">
        <v>11</v>
      </c>
      <c r="E329" s="24">
        <v>0</v>
      </c>
    </row>
    <row r="330" spans="1:5" x14ac:dyDescent="0.25">
      <c r="A330" s="168"/>
      <c r="B330" s="14" t="s">
        <v>187</v>
      </c>
      <c r="C330" s="15">
        <v>5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8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0</v>
      </c>
      <c r="D342" s="15">
        <v>0</v>
      </c>
      <c r="E342" s="24">
        <v>0</v>
      </c>
    </row>
    <row r="343" spans="1:5" x14ac:dyDescent="0.25">
      <c r="A343" s="168"/>
      <c r="B343" s="14" t="s">
        <v>220</v>
      </c>
      <c r="C343" s="15">
        <v>1804</v>
      </c>
      <c r="D343" s="15">
        <v>2822</v>
      </c>
      <c r="E343" s="24">
        <v>1242</v>
      </c>
    </row>
    <row r="344" spans="1:5" x14ac:dyDescent="0.25">
      <c r="A344" s="168"/>
      <c r="B344" s="14" t="s">
        <v>221</v>
      </c>
      <c r="C344" s="15">
        <v>0</v>
      </c>
      <c r="D344" s="15">
        <v>0</v>
      </c>
      <c r="E344" s="24">
        <v>0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2435</v>
      </c>
      <c r="D352" s="15">
        <v>3107</v>
      </c>
      <c r="E352" s="24">
        <v>256</v>
      </c>
    </row>
    <row r="353" spans="1:5" x14ac:dyDescent="0.25">
      <c r="A353" s="168"/>
      <c r="B353" s="14" t="s">
        <v>288</v>
      </c>
      <c r="C353" s="15">
        <v>0</v>
      </c>
      <c r="D353" s="15">
        <v>0</v>
      </c>
      <c r="E353" s="24">
        <v>0</v>
      </c>
    </row>
    <row r="354" spans="1:5" x14ac:dyDescent="0.25">
      <c r="A354" s="168"/>
      <c r="B354" s="14" t="s">
        <v>289</v>
      </c>
      <c r="C354" s="15">
        <v>0</v>
      </c>
      <c r="D354" s="15">
        <v>0</v>
      </c>
      <c r="E354" s="24">
        <v>0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0</v>
      </c>
      <c r="D357" s="15">
        <v>0</v>
      </c>
      <c r="E357" s="24">
        <v>0</v>
      </c>
    </row>
    <row r="358" spans="1:5" x14ac:dyDescent="0.25">
      <c r="A358" s="168"/>
      <c r="B358" s="14" t="s">
        <v>292</v>
      </c>
      <c r="C358" s="15">
        <v>0</v>
      </c>
      <c r="D358" s="15">
        <v>0</v>
      </c>
      <c r="E358" s="24">
        <v>0</v>
      </c>
    </row>
    <row r="359" spans="1:5" x14ac:dyDescent="0.25">
      <c r="A359" s="168"/>
      <c r="B359" s="14" t="s">
        <v>241</v>
      </c>
      <c r="C359" s="15">
        <v>0</v>
      </c>
      <c r="D359" s="15">
        <v>0</v>
      </c>
      <c r="E359" s="24">
        <v>0</v>
      </c>
    </row>
    <row r="360" spans="1:5" x14ac:dyDescent="0.25">
      <c r="A360" s="169"/>
      <c r="B360" s="14" t="s">
        <v>293</v>
      </c>
      <c r="C360" s="15">
        <v>347</v>
      </c>
      <c r="D360" s="15">
        <v>858</v>
      </c>
      <c r="E360" s="24">
        <v>177</v>
      </c>
    </row>
  </sheetData>
  <sheetProtection algorithmName="SHA-512" hashValue="uqee17OehxR8t1PkMuVpciLsJg2H7F0Ot2r1He/FwbDkXTrRYBX8I4kDvVX3mqtQEnYuQ6f/+Sk2wLUx/E88CQ==" saltValue="eefjWKg6TH8St4rvrI7Ot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F316-D5BF-45E5-B8B3-D3AEF4399E7E}">
  <dimension ref="A1:BI21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1232</v>
      </c>
      <c r="G2" s="80" t="s">
        <v>1261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B2" s="80" t="s">
        <v>1120</v>
      </c>
      <c r="AC2" s="80" t="s">
        <v>1127</v>
      </c>
      <c r="AD2" s="80" t="s">
        <v>638</v>
      </c>
      <c r="AE2" s="80" t="s">
        <v>1173</v>
      </c>
      <c r="AF2" s="80" t="s">
        <v>1077</v>
      </c>
      <c r="AI2" s="80" t="s">
        <v>198</v>
      </c>
      <c r="AL2" s="80" t="s">
        <v>638</v>
      </c>
      <c r="AM2" s="80" t="s">
        <v>638</v>
      </c>
      <c r="AN2" s="80" t="s">
        <v>638</v>
      </c>
      <c r="AO2" s="80" t="s">
        <v>638</v>
      </c>
      <c r="AR2" s="80" t="s">
        <v>648</v>
      </c>
      <c r="AS2" s="80" t="s">
        <v>648</v>
      </c>
      <c r="AT2" s="80" t="s">
        <v>648</v>
      </c>
      <c r="AU2" s="80" t="s">
        <v>642</v>
      </c>
      <c r="AV2" s="80" t="s">
        <v>638</v>
      </c>
      <c r="AW2" s="80" t="s">
        <v>1173</v>
      </c>
      <c r="AX2" s="80" t="s">
        <v>1173</v>
      </c>
      <c r="AY2" s="80" t="s">
        <v>20</v>
      </c>
      <c r="AZ2" s="80" t="s">
        <v>999</v>
      </c>
      <c r="BA2" s="80" t="s">
        <v>79</v>
      </c>
      <c r="BC2" s="80" t="s">
        <v>287</v>
      </c>
      <c r="BD2" s="80" t="s">
        <v>325</v>
      </c>
      <c r="BE2" s="80" t="s">
        <v>1270</v>
      </c>
      <c r="BF2" s="80" t="s">
        <v>101</v>
      </c>
      <c r="BG2" s="80" t="s">
        <v>101</v>
      </c>
      <c r="BH2" s="80" t="s">
        <v>1132</v>
      </c>
      <c r="BI2" s="80" t="s">
        <v>1136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1266</v>
      </c>
      <c r="G3" s="80" t="s">
        <v>1233</v>
      </c>
      <c r="H3" s="80" t="s">
        <v>1233</v>
      </c>
      <c r="I3" s="80" t="s">
        <v>1233</v>
      </c>
      <c r="J3" s="80" t="s">
        <v>1234</v>
      </c>
      <c r="K3" s="80" t="s">
        <v>1233</v>
      </c>
      <c r="L3" s="80" t="s">
        <v>1236</v>
      </c>
      <c r="M3" s="80" t="s">
        <v>1234</v>
      </c>
      <c r="N3" s="80" t="s">
        <v>966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B3" s="80" t="s">
        <v>1121</v>
      </c>
      <c r="AC3" s="80" t="s">
        <v>1128</v>
      </c>
      <c r="AD3" s="80" t="s">
        <v>640</v>
      </c>
      <c r="AE3" s="80" t="s">
        <v>1174</v>
      </c>
      <c r="AF3" s="80" t="s">
        <v>1019</v>
      </c>
      <c r="AI3" s="80" t="s">
        <v>199</v>
      </c>
      <c r="AL3" s="80" t="s">
        <v>640</v>
      </c>
      <c r="AM3" s="80" t="s">
        <v>640</v>
      </c>
      <c r="AN3" s="80" t="s">
        <v>640</v>
      </c>
      <c r="AO3" s="80" t="s">
        <v>640</v>
      </c>
      <c r="AV3" s="80" t="s">
        <v>640</v>
      </c>
      <c r="AW3" s="80" t="s">
        <v>1174</v>
      </c>
      <c r="AX3" s="80" t="s">
        <v>1174</v>
      </c>
      <c r="AY3" s="80" t="s">
        <v>994</v>
      </c>
      <c r="AZ3" s="80" t="s">
        <v>1000</v>
      </c>
      <c r="BA3" s="80" t="s">
        <v>1408</v>
      </c>
      <c r="BC3" s="80" t="s">
        <v>1410</v>
      </c>
      <c r="BD3" s="80" t="s">
        <v>952</v>
      </c>
      <c r="BE3" s="80" t="s">
        <v>1271</v>
      </c>
      <c r="BF3" s="80" t="s">
        <v>1050</v>
      </c>
      <c r="BG3" s="80" t="s">
        <v>111</v>
      </c>
      <c r="BH3" s="80" t="s">
        <v>1133</v>
      </c>
      <c r="BI3" s="80" t="s">
        <v>1137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1234</v>
      </c>
      <c r="F4" s="80" t="s">
        <v>966</v>
      </c>
      <c r="G4" s="80" t="s">
        <v>1234</v>
      </c>
      <c r="H4" s="80" t="s">
        <v>1234</v>
      </c>
      <c r="I4" s="80" t="s">
        <v>1234</v>
      </c>
      <c r="J4" s="80" t="s">
        <v>1236</v>
      </c>
      <c r="K4" s="80" t="s">
        <v>1234</v>
      </c>
      <c r="L4" s="80" t="s">
        <v>966</v>
      </c>
      <c r="M4" s="80" t="s">
        <v>1238</v>
      </c>
      <c r="N4" s="80" t="s">
        <v>1247</v>
      </c>
      <c r="O4" s="80" t="s">
        <v>1234</v>
      </c>
      <c r="P4" s="80" t="s">
        <v>1280</v>
      </c>
      <c r="Q4" s="80" t="s">
        <v>1280</v>
      </c>
      <c r="R4" s="80" t="s">
        <v>1032</v>
      </c>
      <c r="S4" s="80" t="s">
        <v>1280</v>
      </c>
      <c r="T4" s="80" t="s">
        <v>1280</v>
      </c>
      <c r="V4" s="80" t="s">
        <v>31</v>
      </c>
      <c r="W4" s="80" t="s">
        <v>1377</v>
      </c>
      <c r="AC4" s="80" t="s">
        <v>1129</v>
      </c>
      <c r="AD4" s="80" t="s">
        <v>642</v>
      </c>
      <c r="AE4" s="80" t="s">
        <v>1175</v>
      </c>
      <c r="AF4" s="80" t="s">
        <v>1183</v>
      </c>
      <c r="AI4" s="80" t="s">
        <v>200</v>
      </c>
      <c r="AL4" s="80" t="s">
        <v>642</v>
      </c>
      <c r="AM4" s="80" t="s">
        <v>642</v>
      </c>
      <c r="AN4" s="80" t="s">
        <v>642</v>
      </c>
      <c r="AO4" s="80" t="s">
        <v>642</v>
      </c>
      <c r="AV4" s="80" t="s">
        <v>642</v>
      </c>
      <c r="AW4" s="80" t="s">
        <v>1176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953</v>
      </c>
      <c r="BE4" s="80" t="s">
        <v>1272</v>
      </c>
      <c r="BG4" s="80" t="s">
        <v>1050</v>
      </c>
      <c r="BI4" s="80" t="s">
        <v>1138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1236</v>
      </c>
      <c r="F5" s="80" t="s">
        <v>1267</v>
      </c>
      <c r="G5" s="80" t="s">
        <v>1236</v>
      </c>
      <c r="H5" s="80" t="s">
        <v>1236</v>
      </c>
      <c r="I5" s="80" t="s">
        <v>1236</v>
      </c>
      <c r="J5" s="80" t="s">
        <v>1240</v>
      </c>
      <c r="K5" s="80" t="s">
        <v>1236</v>
      </c>
      <c r="L5" s="80" t="s">
        <v>1245</v>
      </c>
      <c r="M5" s="80" t="s">
        <v>966</v>
      </c>
      <c r="N5" s="80" t="s">
        <v>1249</v>
      </c>
      <c r="O5" s="80" t="s">
        <v>1236</v>
      </c>
      <c r="P5" s="80" t="s">
        <v>1281</v>
      </c>
      <c r="Q5" s="80" t="s">
        <v>1281</v>
      </c>
      <c r="R5" s="80" t="s">
        <v>1033</v>
      </c>
      <c r="S5" s="80" t="s">
        <v>1281</v>
      </c>
      <c r="T5" s="80" t="s">
        <v>1281</v>
      </c>
      <c r="V5" s="80" t="s">
        <v>32</v>
      </c>
      <c r="AD5" s="80" t="s">
        <v>644</v>
      </c>
      <c r="AE5" s="80" t="s">
        <v>1176</v>
      </c>
      <c r="AF5" s="80" t="s">
        <v>1116</v>
      </c>
      <c r="AI5" s="80" t="s">
        <v>201</v>
      </c>
      <c r="AL5" s="80" t="s">
        <v>644</v>
      </c>
      <c r="AM5" s="80" t="s">
        <v>644</v>
      </c>
      <c r="AN5" s="80" t="s">
        <v>644</v>
      </c>
      <c r="AO5" s="80" t="s">
        <v>644</v>
      </c>
      <c r="AV5" s="80" t="s">
        <v>644</v>
      </c>
      <c r="AW5" s="80" t="s">
        <v>1177</v>
      </c>
      <c r="AY5" s="80" t="s">
        <v>996</v>
      </c>
      <c r="AZ5" s="80" t="s">
        <v>1002</v>
      </c>
      <c r="BC5" s="80" t="s">
        <v>977</v>
      </c>
      <c r="BD5" s="80" t="s">
        <v>954</v>
      </c>
      <c r="BE5" s="80" t="s">
        <v>1414</v>
      </c>
    </row>
    <row r="6" spans="1:61" x14ac:dyDescent="0.2">
      <c r="A6" s="80" t="s">
        <v>1371</v>
      </c>
      <c r="B6" s="80" t="s">
        <v>107</v>
      </c>
      <c r="C6" s="80" t="s">
        <v>1354</v>
      </c>
      <c r="D6" s="80" t="s">
        <v>1238</v>
      </c>
      <c r="E6" s="80" t="s">
        <v>966</v>
      </c>
      <c r="F6" s="80" t="s">
        <v>1173</v>
      </c>
      <c r="G6" s="80" t="s">
        <v>1239</v>
      </c>
      <c r="H6" s="80" t="s">
        <v>1240</v>
      </c>
      <c r="I6" s="80" t="s">
        <v>1240</v>
      </c>
      <c r="J6" s="80" t="s">
        <v>966</v>
      </c>
      <c r="K6" s="80" t="s">
        <v>966</v>
      </c>
      <c r="L6" s="80" t="s">
        <v>1246</v>
      </c>
      <c r="M6" s="80" t="s">
        <v>1247</v>
      </c>
      <c r="O6" s="80" t="s">
        <v>966</v>
      </c>
      <c r="P6" s="80" t="s">
        <v>1284</v>
      </c>
      <c r="Q6" s="80" t="s">
        <v>1284</v>
      </c>
      <c r="R6" s="80" t="s">
        <v>1034</v>
      </c>
      <c r="S6" s="80" t="s">
        <v>1282</v>
      </c>
      <c r="T6" s="80" t="s">
        <v>1284</v>
      </c>
      <c r="V6" s="80" t="s">
        <v>33</v>
      </c>
      <c r="AD6" s="80" t="s">
        <v>646</v>
      </c>
      <c r="AE6" s="80" t="s">
        <v>606</v>
      </c>
      <c r="AF6" s="80" t="s">
        <v>1184</v>
      </c>
      <c r="AI6" s="80" t="s">
        <v>202</v>
      </c>
      <c r="AL6" s="80" t="s">
        <v>646</v>
      </c>
      <c r="AM6" s="80" t="s">
        <v>646</v>
      </c>
      <c r="AN6" s="80" t="s">
        <v>646</v>
      </c>
      <c r="AO6" s="80" t="s">
        <v>646</v>
      </c>
      <c r="AV6" s="80" t="s">
        <v>646</v>
      </c>
      <c r="AY6" s="80" t="s">
        <v>997</v>
      </c>
      <c r="AZ6" s="80" t="s">
        <v>997</v>
      </c>
      <c r="BC6" s="80" t="s">
        <v>1411</v>
      </c>
      <c r="BD6" s="80" t="s">
        <v>955</v>
      </c>
      <c r="BE6" s="80" t="s">
        <v>1011</v>
      </c>
    </row>
    <row r="7" spans="1:61" x14ac:dyDescent="0.2">
      <c r="C7" s="80" t="s">
        <v>187</v>
      </c>
      <c r="D7" s="80" t="s">
        <v>1239</v>
      </c>
      <c r="E7" s="80" t="s">
        <v>1243</v>
      </c>
      <c r="F7" s="80" t="s">
        <v>1246</v>
      </c>
      <c r="G7" s="80" t="s">
        <v>1240</v>
      </c>
      <c r="H7" s="80" t="s">
        <v>966</v>
      </c>
      <c r="I7" s="80" t="s">
        <v>966</v>
      </c>
      <c r="J7" s="80" t="s">
        <v>1246</v>
      </c>
      <c r="K7" s="80" t="s">
        <v>1246</v>
      </c>
      <c r="M7" s="80" t="s">
        <v>1249</v>
      </c>
      <c r="O7" s="80" t="s">
        <v>1247</v>
      </c>
      <c r="R7" s="80" t="s">
        <v>1035</v>
      </c>
      <c r="S7" s="80" t="s">
        <v>1283</v>
      </c>
      <c r="AD7" s="80" t="s">
        <v>648</v>
      </c>
      <c r="AE7" s="80" t="s">
        <v>1177</v>
      </c>
      <c r="AI7" s="80" t="s">
        <v>204</v>
      </c>
      <c r="AL7" s="80" t="s">
        <v>648</v>
      </c>
      <c r="AM7" s="80" t="s">
        <v>648</v>
      </c>
      <c r="AN7" s="80" t="s">
        <v>648</v>
      </c>
      <c r="AO7" s="80" t="s">
        <v>648</v>
      </c>
      <c r="AV7" s="80" t="s">
        <v>648</v>
      </c>
      <c r="BC7" s="80" t="s">
        <v>979</v>
      </c>
      <c r="BD7" s="80" t="s">
        <v>956</v>
      </c>
      <c r="BE7" s="80" t="s">
        <v>1275</v>
      </c>
    </row>
    <row r="8" spans="1:61" x14ac:dyDescent="0.2">
      <c r="C8" s="80" t="s">
        <v>1355</v>
      </c>
      <c r="D8" s="80" t="s">
        <v>1240</v>
      </c>
      <c r="E8" s="80" t="s">
        <v>1246</v>
      </c>
      <c r="F8" s="80" t="s">
        <v>1247</v>
      </c>
      <c r="G8" s="80" t="s">
        <v>966</v>
      </c>
      <c r="H8" s="80" t="s">
        <v>1246</v>
      </c>
      <c r="I8" s="80" t="s">
        <v>1244</v>
      </c>
      <c r="J8" s="80" t="s">
        <v>1247</v>
      </c>
      <c r="K8" s="80" t="s">
        <v>1249</v>
      </c>
      <c r="M8" s="80" t="s">
        <v>1256</v>
      </c>
      <c r="O8" s="80" t="s">
        <v>1248</v>
      </c>
      <c r="R8" s="80" t="s">
        <v>1036</v>
      </c>
      <c r="S8" s="80" t="s">
        <v>1284</v>
      </c>
      <c r="AI8" s="80" t="s">
        <v>207</v>
      </c>
      <c r="AL8" s="80" t="s">
        <v>650</v>
      </c>
      <c r="AM8" s="80" t="s">
        <v>650</v>
      </c>
      <c r="AV8" s="80" t="s">
        <v>650</v>
      </c>
      <c r="BC8" s="80" t="s">
        <v>968</v>
      </c>
      <c r="BD8" s="80" t="s">
        <v>509</v>
      </c>
    </row>
    <row r="9" spans="1:61" x14ac:dyDescent="0.2">
      <c r="C9" s="80" t="s">
        <v>1356</v>
      </c>
      <c r="D9" s="80" t="s">
        <v>966</v>
      </c>
      <c r="E9" s="80" t="s">
        <v>1247</v>
      </c>
      <c r="F9" s="80" t="s">
        <v>1248</v>
      </c>
      <c r="G9" s="80" t="s">
        <v>1247</v>
      </c>
      <c r="H9" s="80" t="s">
        <v>1247</v>
      </c>
      <c r="I9" s="80" t="s">
        <v>1246</v>
      </c>
      <c r="J9" s="80" t="s">
        <v>1248</v>
      </c>
      <c r="K9" s="80" t="s">
        <v>1250</v>
      </c>
      <c r="O9" s="80" t="s">
        <v>1249</v>
      </c>
      <c r="R9" s="80" t="s">
        <v>1037</v>
      </c>
      <c r="AI9" s="80" t="s">
        <v>208</v>
      </c>
      <c r="BD9" s="80" t="s">
        <v>957</v>
      </c>
    </row>
    <row r="10" spans="1:61" x14ac:dyDescent="0.2">
      <c r="C10" s="80" t="s">
        <v>267</v>
      </c>
      <c r="D10" s="80" t="s">
        <v>1242</v>
      </c>
      <c r="E10" s="80" t="s">
        <v>1250</v>
      </c>
      <c r="F10" s="80" t="s">
        <v>1249</v>
      </c>
      <c r="G10" s="80" t="s">
        <v>1248</v>
      </c>
      <c r="H10" s="80" t="s">
        <v>1248</v>
      </c>
      <c r="I10" s="80" t="s">
        <v>1247</v>
      </c>
      <c r="J10" s="80" t="s">
        <v>1250</v>
      </c>
      <c r="K10" s="80" t="s">
        <v>1256</v>
      </c>
      <c r="O10" s="80" t="s">
        <v>1250</v>
      </c>
      <c r="R10" s="80" t="s">
        <v>1038</v>
      </c>
      <c r="AI10" s="80" t="s">
        <v>209</v>
      </c>
      <c r="BD10" s="80" t="s">
        <v>958</v>
      </c>
    </row>
    <row r="11" spans="1:61" x14ac:dyDescent="0.2">
      <c r="C11" s="80" t="s">
        <v>1357</v>
      </c>
      <c r="D11" s="80" t="s">
        <v>1243</v>
      </c>
      <c r="E11" s="80" t="s">
        <v>1252</v>
      </c>
      <c r="F11" s="80" t="s">
        <v>1252</v>
      </c>
      <c r="G11" s="80" t="s">
        <v>1249</v>
      </c>
      <c r="H11" s="80" t="s">
        <v>1249</v>
      </c>
      <c r="I11" s="80" t="s">
        <v>1248</v>
      </c>
      <c r="J11" s="80" t="s">
        <v>1252</v>
      </c>
      <c r="O11" s="80" t="s">
        <v>1252</v>
      </c>
      <c r="R11" s="80" t="s">
        <v>1039</v>
      </c>
      <c r="AI11" s="80" t="s">
        <v>210</v>
      </c>
      <c r="BD11" s="80" t="s">
        <v>959</v>
      </c>
    </row>
    <row r="12" spans="1:61" x14ac:dyDescent="0.2">
      <c r="D12" s="80" t="s">
        <v>1244</v>
      </c>
      <c r="F12" s="80" t="s">
        <v>108</v>
      </c>
      <c r="G12" s="80" t="s">
        <v>1250</v>
      </c>
      <c r="H12" s="80" t="s">
        <v>1250</v>
      </c>
      <c r="I12" s="80" t="s">
        <v>1250</v>
      </c>
      <c r="J12" s="80" t="s">
        <v>108</v>
      </c>
      <c r="O12" s="80" t="s">
        <v>108</v>
      </c>
      <c r="AI12" s="80" t="s">
        <v>108</v>
      </c>
      <c r="BD12" s="80" t="s">
        <v>960</v>
      </c>
    </row>
    <row r="13" spans="1:61" x14ac:dyDescent="0.2">
      <c r="D13" s="80" t="s">
        <v>1245</v>
      </c>
      <c r="G13" s="80" t="s">
        <v>1252</v>
      </c>
      <c r="H13" s="80" t="s">
        <v>1252</v>
      </c>
      <c r="I13" s="80" t="s">
        <v>1252</v>
      </c>
      <c r="BD13" s="80" t="s">
        <v>961</v>
      </c>
    </row>
    <row r="14" spans="1:61" x14ac:dyDescent="0.2">
      <c r="D14" s="80" t="s">
        <v>1246</v>
      </c>
      <c r="G14" s="80" t="s">
        <v>1256</v>
      </c>
      <c r="H14" s="80" t="s">
        <v>108</v>
      </c>
      <c r="I14" s="80" t="s">
        <v>1256</v>
      </c>
      <c r="BD14" s="80" t="s">
        <v>108</v>
      </c>
    </row>
    <row r="15" spans="1:61" x14ac:dyDescent="0.2">
      <c r="D15" s="80" t="s">
        <v>1247</v>
      </c>
      <c r="G15" s="80" t="s">
        <v>108</v>
      </c>
      <c r="I15" s="80" t="s">
        <v>108</v>
      </c>
      <c r="BD15" s="80" t="s">
        <v>963</v>
      </c>
    </row>
    <row r="16" spans="1:61" x14ac:dyDescent="0.2">
      <c r="D16" s="80" t="s">
        <v>1248</v>
      </c>
    </row>
    <row r="17" spans="4:4" x14ac:dyDescent="0.2">
      <c r="D17" s="80" t="s">
        <v>1249</v>
      </c>
    </row>
    <row r="18" spans="4:4" x14ac:dyDescent="0.2">
      <c r="D18" s="80" t="s">
        <v>1250</v>
      </c>
    </row>
    <row r="19" spans="4:4" x14ac:dyDescent="0.2">
      <c r="D19" s="80" t="s">
        <v>1252</v>
      </c>
    </row>
    <row r="20" spans="4:4" x14ac:dyDescent="0.2">
      <c r="D20" s="80" t="s">
        <v>1256</v>
      </c>
    </row>
    <row r="21" spans="4:4" x14ac:dyDescent="0.2">
      <c r="D21" s="80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92DC-E4A9-456B-AC95-184E8344ED1B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2958</v>
      </c>
      <c r="D4" s="88">
        <f>SUM(DatosViolenciaGénero!D63:D69)</f>
        <v>630</v>
      </c>
    </row>
    <row r="5" spans="2:4" x14ac:dyDescent="0.2">
      <c r="B5" s="87" t="s">
        <v>1234</v>
      </c>
      <c r="C5" s="88">
        <f>SUM(DatosViolenciaGénero!C70:C73)</f>
        <v>754</v>
      </c>
      <c r="D5" s="88">
        <f>SUM(DatosViolenciaGénero!D70:D73)</f>
        <v>318</v>
      </c>
    </row>
    <row r="6" spans="2:4" ht="12.75" customHeight="1" x14ac:dyDescent="0.2">
      <c r="B6" s="87" t="s">
        <v>1280</v>
      </c>
      <c r="C6" s="88">
        <f>DatosViolenciaGénero!C74</f>
        <v>101</v>
      </c>
      <c r="D6" s="88">
        <f>DatosViolenciaGénero!D74</f>
        <v>6</v>
      </c>
    </row>
    <row r="7" spans="2:4" ht="12.75" customHeight="1" x14ac:dyDescent="0.2">
      <c r="B7" s="87" t="s">
        <v>1281</v>
      </c>
      <c r="C7" s="88">
        <f>SUM(DatosViolenciaGénero!C75:C77)</f>
        <v>19</v>
      </c>
      <c r="D7" s="88">
        <f>SUM(DatosViolenciaGénero!D75:D77)</f>
        <v>2</v>
      </c>
    </row>
    <row r="8" spans="2:4" ht="12.75" customHeight="1" x14ac:dyDescent="0.2">
      <c r="B8" s="87" t="s">
        <v>1282</v>
      </c>
      <c r="C8" s="88">
        <f>DatosViolenciaGénero!C81</f>
        <v>2</v>
      </c>
      <c r="D8" s="88">
        <f>DatosViolenciaGénero!D81</f>
        <v>0</v>
      </c>
    </row>
    <row r="9" spans="2:4" ht="12.75" customHeight="1" x14ac:dyDescent="0.2">
      <c r="B9" s="87" t="s">
        <v>1283</v>
      </c>
      <c r="C9" s="88">
        <f>DatosViolenciaGénero!C78</f>
        <v>1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739</v>
      </c>
      <c r="D10" s="88">
        <f>SUM(DatosViolenciaGénero!D79:D80)</f>
        <v>290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97</v>
      </c>
    </row>
    <row r="16" spans="2:4" ht="13.5" thickBot="1" x14ac:dyDescent="0.25">
      <c r="B16" s="91" t="s">
        <v>1287</v>
      </c>
      <c r="C16" s="92">
        <f>DatosViolenciaGénero!C39</f>
        <v>323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56E7-1988-4AB7-8544-A4AD8BFCF21F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583</v>
      </c>
      <c r="D4" s="88">
        <f>SUM(DatosViolenciaDoméstica!D48:D54)</f>
        <v>119</v>
      </c>
    </row>
    <row r="5" spans="2:4" x14ac:dyDescent="0.2">
      <c r="B5" s="87" t="s">
        <v>1234</v>
      </c>
      <c r="C5" s="88">
        <f>SUM(DatosViolenciaDoméstica!C55:C58)</f>
        <v>307</v>
      </c>
      <c r="D5" s="88">
        <f>SUM(DatosViolenciaDoméstica!D55:D58)</f>
        <v>28</v>
      </c>
    </row>
    <row r="6" spans="2:4" ht="12.75" customHeight="1" x14ac:dyDescent="0.2">
      <c r="B6" s="87" t="s">
        <v>1280</v>
      </c>
      <c r="C6" s="88">
        <f>DatosViolenciaDoméstica!C59</f>
        <v>29</v>
      </c>
      <c r="D6" s="88">
        <f>DatosViolenciaDoméstica!D59</f>
        <v>3</v>
      </c>
    </row>
    <row r="7" spans="2:4" ht="12.75" customHeight="1" x14ac:dyDescent="0.2">
      <c r="B7" s="87" t="s">
        <v>1281</v>
      </c>
      <c r="C7" s="88">
        <f>SUM(DatosViolenciaDoméstica!C60:C62)</f>
        <v>16</v>
      </c>
      <c r="D7" s="88">
        <f>SUM(DatosViolenciaDoméstica!D60:D62)</f>
        <v>4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40</v>
      </c>
      <c r="D10" s="88">
        <f>SUM(DatosViolenciaDoméstica!D64:D65)</f>
        <v>21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67</v>
      </c>
    </row>
    <row r="16" spans="2:4" ht="13.5" thickBot="1" x14ac:dyDescent="0.25">
      <c r="B16" s="91" t="s">
        <v>1287</v>
      </c>
      <c r="C16" s="92">
        <f>DatosViolenciaDoméstica!C34</f>
        <v>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82F3-BD3E-444C-97A7-8406BBECAF86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1021</v>
      </c>
    </row>
    <row r="5" spans="2:3" x14ac:dyDescent="0.2">
      <c r="B5" s="81" t="s">
        <v>1271</v>
      </c>
      <c r="C5" s="83">
        <f>DatosMenores!C70</f>
        <v>8</v>
      </c>
    </row>
    <row r="6" spans="2:3" x14ac:dyDescent="0.2">
      <c r="B6" s="81" t="s">
        <v>1272</v>
      </c>
      <c r="C6" s="83">
        <f>DatosMenores!C71</f>
        <v>1161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28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2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26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FE8A-B9A1-4EE6-B6A8-480F2F4F5DF8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31405</v>
      </c>
      <c r="E11" s="66">
        <f>DatosDelitos!H6+DatosDelitos!H14-DatosDelitos!H18</f>
        <v>469</v>
      </c>
      <c r="F11" s="66">
        <f>DatosDelitos!I6+DatosDelitos!I14-DatosDelitos!I18</f>
        <v>335</v>
      </c>
      <c r="G11" s="66">
        <f>DatosDelitos!J6+DatosDelitos!J14-DatosDelitos!J18</f>
        <v>45</v>
      </c>
      <c r="H11" s="67">
        <f>DatosDelitos!K6+DatosDelitos!K14-DatosDelitos!K18</f>
        <v>5</v>
      </c>
      <c r="I11" s="67">
        <f>DatosDelitos!L6+DatosDelitos!L14-DatosDelitos!L18</f>
        <v>13</v>
      </c>
      <c r="J11" s="67">
        <f>DatosDelitos!M6+DatosDelitos!M14-DatosDelitos!M18</f>
        <v>6</v>
      </c>
      <c r="K11" s="67">
        <f>DatosDelitos!O6+DatosDelitos!O14-DatosDelitos!O18</f>
        <v>22</v>
      </c>
      <c r="L11" s="68">
        <f>DatosDelitos!P6+DatosDelitos!P14-DatosDelitos!P18</f>
        <v>187</v>
      </c>
    </row>
    <row r="12" spans="2:13" ht="13.15" customHeight="1" x14ac:dyDescent="0.2">
      <c r="B12" s="208" t="s">
        <v>281</v>
      </c>
      <c r="C12" s="208"/>
      <c r="D12" s="69">
        <f>DatosDelitos!C11</f>
        <v>7</v>
      </c>
      <c r="E12" s="70">
        <f>DatosDelitos!H11</f>
        <v>1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17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2878</v>
      </c>
      <c r="E15" s="70">
        <f>DatosDelitos!H18+DatosDelitos!H45</f>
        <v>239</v>
      </c>
      <c r="F15" s="70">
        <f>DatosDelitos!I17+DatosDelitos!I45</f>
        <v>27</v>
      </c>
      <c r="G15" s="70">
        <f>DatosDelitos!J18+DatosDelitos!J45</f>
        <v>13</v>
      </c>
      <c r="H15" s="70">
        <f>DatosDelitos!K18+DatosDelitos!K45</f>
        <v>0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4</v>
      </c>
      <c r="L15" s="71">
        <f>DatosDelitos!P18+DatosDelitos!P45</f>
        <v>634</v>
      </c>
    </row>
    <row r="16" spans="2:13" ht="13.15" customHeight="1" x14ac:dyDescent="0.2">
      <c r="B16" s="208" t="s">
        <v>1234</v>
      </c>
      <c r="C16" s="208"/>
      <c r="D16" s="69">
        <f>DatosDelitos!C31</f>
        <v>6764</v>
      </c>
      <c r="E16" s="70">
        <f>DatosDelitos!H31</f>
        <v>194</v>
      </c>
      <c r="F16" s="70">
        <f>DatosDelitos!I31</f>
        <v>118</v>
      </c>
      <c r="G16" s="70">
        <f>DatosDelitos!J31</f>
        <v>5</v>
      </c>
      <c r="H16" s="70">
        <f>DatosDelitos!K31</f>
        <v>0</v>
      </c>
      <c r="I16" s="70">
        <f>DatosDelitos!L31</f>
        <v>1</v>
      </c>
      <c r="J16" s="70">
        <f>DatosDelitos!M31</f>
        <v>0</v>
      </c>
      <c r="K16" s="70">
        <f>DatosDelitos!O31</f>
        <v>11</v>
      </c>
      <c r="L16" s="71">
        <f>DatosDelitos!P31</f>
        <v>372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18</v>
      </c>
      <c r="E17" s="70">
        <f>DatosDelitos!H43-DatosDelitos!H45</f>
        <v>1</v>
      </c>
      <c r="F17" s="70">
        <f>DatosDelitos!I43-DatosDelitos!I45</f>
        <v>3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0</v>
      </c>
    </row>
    <row r="18" spans="2:12" ht="13.15" customHeight="1" x14ac:dyDescent="0.2">
      <c r="B18" s="208" t="s">
        <v>1236</v>
      </c>
      <c r="C18" s="208"/>
      <c r="D18" s="69">
        <f>DatosDelitos!C51</f>
        <v>1293</v>
      </c>
      <c r="E18" s="70">
        <f>DatosDelitos!H51</f>
        <v>158</v>
      </c>
      <c r="F18" s="70">
        <f>DatosDelitos!I51</f>
        <v>92</v>
      </c>
      <c r="G18" s="70">
        <f>DatosDelitos!J51</f>
        <v>117</v>
      </c>
      <c r="H18" s="70">
        <f>DatosDelitos!K51</f>
        <v>7</v>
      </c>
      <c r="I18" s="70">
        <f>DatosDelitos!L51</f>
        <v>0</v>
      </c>
      <c r="J18" s="70">
        <f>DatosDelitos!M51</f>
        <v>0</v>
      </c>
      <c r="K18" s="70">
        <f>DatosDelitos!O51</f>
        <v>13</v>
      </c>
      <c r="L18" s="71">
        <f>DatosDelitos!P51</f>
        <v>60</v>
      </c>
    </row>
    <row r="19" spans="2:12" ht="13.15" customHeight="1" x14ac:dyDescent="0.2">
      <c r="B19" s="208" t="s">
        <v>1237</v>
      </c>
      <c r="C19" s="208"/>
      <c r="D19" s="69">
        <f>DatosDelitos!C73</f>
        <v>2</v>
      </c>
      <c r="E19" s="70">
        <f>DatosDelitos!H73</f>
        <v>2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0</v>
      </c>
    </row>
    <row r="20" spans="2:12" ht="27" customHeight="1" x14ac:dyDescent="0.2">
      <c r="B20" s="208" t="s">
        <v>1238</v>
      </c>
      <c r="C20" s="208"/>
      <c r="D20" s="69">
        <f>DatosDelitos!C75</f>
        <v>187</v>
      </c>
      <c r="E20" s="70">
        <f>DatosDelitos!H75</f>
        <v>6</v>
      </c>
      <c r="F20" s="70">
        <f>DatosDelitos!I75</f>
        <v>8</v>
      </c>
      <c r="G20" s="70">
        <f>DatosDelitos!J75</f>
        <v>0</v>
      </c>
      <c r="H20" s="70">
        <f>DatosDelitos!K75</f>
        <v>0</v>
      </c>
      <c r="I20" s="70">
        <f>DatosDelitos!L75</f>
        <v>1</v>
      </c>
      <c r="J20" s="70">
        <f>DatosDelitos!M75</f>
        <v>0</v>
      </c>
      <c r="K20" s="70">
        <f>DatosDelitos!O75</f>
        <v>0</v>
      </c>
      <c r="L20" s="71">
        <f>DatosDelitos!P75</f>
        <v>7</v>
      </c>
    </row>
    <row r="21" spans="2:12" ht="13.15" customHeight="1" x14ac:dyDescent="0.2">
      <c r="B21" s="209" t="s">
        <v>1239</v>
      </c>
      <c r="C21" s="209"/>
      <c r="D21" s="69">
        <f>DatosDelitos!C83</f>
        <v>316</v>
      </c>
      <c r="E21" s="70">
        <f>DatosDelitos!H83</f>
        <v>12</v>
      </c>
      <c r="F21" s="70">
        <f>DatosDelitos!I83</f>
        <v>2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4</v>
      </c>
    </row>
    <row r="22" spans="2:12" ht="13.15" customHeight="1" x14ac:dyDescent="0.2">
      <c r="B22" s="208" t="s">
        <v>1240</v>
      </c>
      <c r="C22" s="208"/>
      <c r="D22" s="69">
        <f>DatosDelitos!C86</f>
        <v>1062</v>
      </c>
      <c r="E22" s="70">
        <f>DatosDelitos!H86</f>
        <v>292</v>
      </c>
      <c r="F22" s="70">
        <f>DatosDelitos!I86</f>
        <v>196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11</v>
      </c>
    </row>
    <row r="23" spans="2:12" ht="13.15" customHeight="1" x14ac:dyDescent="0.2">
      <c r="B23" s="208" t="s">
        <v>966</v>
      </c>
      <c r="C23" s="208"/>
      <c r="D23" s="69">
        <f>DatosDelitos!C98</f>
        <v>22762</v>
      </c>
      <c r="E23" s="70">
        <f>DatosDelitos!H98</f>
        <v>1524</v>
      </c>
      <c r="F23" s="70">
        <f>DatosDelitos!I98</f>
        <v>1139</v>
      </c>
      <c r="G23" s="70">
        <f>DatosDelitos!J98</f>
        <v>11</v>
      </c>
      <c r="H23" s="70">
        <f>DatosDelitos!K98</f>
        <v>1</v>
      </c>
      <c r="I23" s="70">
        <f>DatosDelitos!L98</f>
        <v>6</v>
      </c>
      <c r="J23" s="70">
        <f>DatosDelitos!M98</f>
        <v>1</v>
      </c>
      <c r="K23" s="70">
        <f>DatosDelitos!O98</f>
        <v>59</v>
      </c>
      <c r="L23" s="71">
        <f>DatosDelitos!P98</f>
        <v>305</v>
      </c>
    </row>
    <row r="24" spans="2:12" ht="27" customHeight="1" x14ac:dyDescent="0.2">
      <c r="B24" s="208" t="s">
        <v>1241</v>
      </c>
      <c r="C24" s="208"/>
      <c r="D24" s="69">
        <f>DatosDelitos!C132</f>
        <v>59</v>
      </c>
      <c r="E24" s="70">
        <f>DatosDelitos!H132</f>
        <v>20</v>
      </c>
      <c r="F24" s="70">
        <f>DatosDelitos!I132</f>
        <v>23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0</v>
      </c>
    </row>
    <row r="25" spans="2:12" ht="13.15" customHeight="1" x14ac:dyDescent="0.2">
      <c r="B25" s="208" t="s">
        <v>1242</v>
      </c>
      <c r="C25" s="208"/>
      <c r="D25" s="69">
        <f>DatosDelitos!C138</f>
        <v>158</v>
      </c>
      <c r="E25" s="70">
        <f>DatosDelitos!H138</f>
        <v>10</v>
      </c>
      <c r="F25" s="70">
        <f>DatosDelitos!I138</f>
        <v>6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2</v>
      </c>
    </row>
    <row r="26" spans="2:12" ht="13.15" customHeight="1" x14ac:dyDescent="0.2">
      <c r="B26" s="209" t="s">
        <v>1243</v>
      </c>
      <c r="C26" s="209"/>
      <c r="D26" s="69">
        <f>DatosDelitos!C145</f>
        <v>136</v>
      </c>
      <c r="E26" s="70">
        <f>DatosDelitos!H145</f>
        <v>11</v>
      </c>
      <c r="F26" s="70">
        <f>DatosDelitos!I145</f>
        <v>14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41</v>
      </c>
      <c r="L26" s="71">
        <f>DatosDelitos!P145</f>
        <v>2</v>
      </c>
    </row>
    <row r="27" spans="2:12" ht="38.25" customHeight="1" x14ac:dyDescent="0.2">
      <c r="B27" s="208" t="s">
        <v>1244</v>
      </c>
      <c r="C27" s="208"/>
      <c r="D27" s="69">
        <f>DatosDelitos!C148</f>
        <v>138</v>
      </c>
      <c r="E27" s="70">
        <f>DatosDelitos!H148</f>
        <v>51</v>
      </c>
      <c r="F27" s="70">
        <f>DatosDelitos!I148</f>
        <v>41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14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162</v>
      </c>
      <c r="E28" s="70">
        <f>DatosDelitos!H157+SUM(DatosDelitos!H168:H173)</f>
        <v>3</v>
      </c>
      <c r="F28" s="70">
        <f>DatosDelitos!I157+SUM(DatosDelitos!I168:I173)</f>
        <v>0</v>
      </c>
      <c r="G28" s="70">
        <f>DatosDelitos!J157+SUM(DatosDelitos!J168:J173)</f>
        <v>0</v>
      </c>
      <c r="H28" s="70">
        <f>DatosDelitos!K157+SUM(DatosDelitos!K168:K173)</f>
        <v>2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2</v>
      </c>
    </row>
    <row r="29" spans="2:12" ht="13.15" customHeight="1" x14ac:dyDescent="0.2">
      <c r="B29" s="208" t="s">
        <v>1246</v>
      </c>
      <c r="C29" s="208"/>
      <c r="D29" s="69">
        <f>SUM(DatosDelitos!C174:C178)</f>
        <v>963</v>
      </c>
      <c r="E29" s="70">
        <f>SUM(DatosDelitos!H174:H178)</f>
        <v>284</v>
      </c>
      <c r="F29" s="70">
        <f>SUM(DatosDelitos!I174:I178)</f>
        <v>212</v>
      </c>
      <c r="G29" s="70">
        <f>SUM(DatosDelitos!J174:J178)</f>
        <v>11</v>
      </c>
      <c r="H29" s="70">
        <f>SUM(DatosDelitos!K174:K178)</f>
        <v>3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57</v>
      </c>
      <c r="L29" s="70">
        <f>SUM(DatosDelitos!P174:P178)</f>
        <v>8</v>
      </c>
    </row>
    <row r="30" spans="2:12" ht="13.15" customHeight="1" x14ac:dyDescent="0.2">
      <c r="B30" s="208" t="s">
        <v>1247</v>
      </c>
      <c r="C30" s="208"/>
      <c r="D30" s="69">
        <f>DatosDelitos!C179</f>
        <v>1346</v>
      </c>
      <c r="E30" s="70">
        <f>DatosDelitos!H179</f>
        <v>213</v>
      </c>
      <c r="F30" s="70">
        <f>DatosDelitos!I179</f>
        <v>144</v>
      </c>
      <c r="G30" s="70">
        <f>DatosDelitos!J179</f>
        <v>0</v>
      </c>
      <c r="H30" s="70">
        <f>DatosDelitos!K179</f>
        <v>0</v>
      </c>
      <c r="I30" s="70">
        <f>DatosDelitos!L179</f>
        <v>1</v>
      </c>
      <c r="J30" s="70">
        <f>DatosDelitos!M179</f>
        <v>1</v>
      </c>
      <c r="K30" s="70">
        <f>DatosDelitos!O179</f>
        <v>2</v>
      </c>
      <c r="L30" s="70">
        <f>DatosDelitos!P179</f>
        <v>1977</v>
      </c>
    </row>
    <row r="31" spans="2:12" ht="13.15" customHeight="1" x14ac:dyDescent="0.2">
      <c r="B31" s="208" t="s">
        <v>1248</v>
      </c>
      <c r="C31" s="208"/>
      <c r="D31" s="69">
        <f>DatosDelitos!C187</f>
        <v>702</v>
      </c>
      <c r="E31" s="70">
        <f>DatosDelitos!H187</f>
        <v>115</v>
      </c>
      <c r="F31" s="70">
        <f>DatosDelitos!I187</f>
        <v>64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126</v>
      </c>
    </row>
    <row r="32" spans="2:12" ht="13.15" customHeight="1" x14ac:dyDescent="0.2">
      <c r="B32" s="208" t="s">
        <v>1249</v>
      </c>
      <c r="C32" s="208"/>
      <c r="D32" s="69">
        <f>DatosDelitos!C202</f>
        <v>307</v>
      </c>
      <c r="E32" s="70">
        <f>DatosDelitos!H202</f>
        <v>33</v>
      </c>
      <c r="F32" s="70">
        <f>DatosDelitos!I202</f>
        <v>14</v>
      </c>
      <c r="G32" s="70">
        <f>DatosDelitos!J202</f>
        <v>2</v>
      </c>
      <c r="H32" s="70">
        <f>DatosDelitos!K202</f>
        <v>0</v>
      </c>
      <c r="I32" s="70">
        <f>DatosDelitos!L202</f>
        <v>3</v>
      </c>
      <c r="J32" s="70">
        <f>DatosDelitos!M202</f>
        <v>5</v>
      </c>
      <c r="K32" s="70">
        <f>DatosDelitos!O202</f>
        <v>0</v>
      </c>
      <c r="L32" s="70">
        <f>DatosDelitos!P202</f>
        <v>90</v>
      </c>
    </row>
    <row r="33" spans="2:13" ht="13.15" customHeight="1" x14ac:dyDescent="0.2">
      <c r="B33" s="208" t="s">
        <v>1250</v>
      </c>
      <c r="C33" s="208"/>
      <c r="D33" s="69">
        <f>DatosDelitos!C224</f>
        <v>1691</v>
      </c>
      <c r="E33" s="70">
        <f>DatosDelitos!H224</f>
        <v>332</v>
      </c>
      <c r="F33" s="70">
        <f>DatosDelitos!I224</f>
        <v>230</v>
      </c>
      <c r="G33" s="70">
        <f>DatosDelitos!J224</f>
        <v>2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7</v>
      </c>
      <c r="L33" s="70">
        <f>DatosDelitos!P224</f>
        <v>389</v>
      </c>
    </row>
    <row r="34" spans="2:13" ht="13.15" customHeight="1" x14ac:dyDescent="0.2">
      <c r="B34" s="208" t="s">
        <v>1251</v>
      </c>
      <c r="C34" s="208"/>
      <c r="D34" s="69">
        <f>DatosDelitos!C245</f>
        <v>9</v>
      </c>
      <c r="E34" s="70">
        <f>DatosDelitos!H245</f>
        <v>1</v>
      </c>
      <c r="F34" s="70">
        <f>DatosDelitos!I245</f>
        <v>1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0</v>
      </c>
    </row>
    <row r="35" spans="2:13" ht="13.15" customHeight="1" x14ac:dyDescent="0.2">
      <c r="B35" s="208" t="s">
        <v>1252</v>
      </c>
      <c r="C35" s="208"/>
      <c r="D35" s="69">
        <f>DatosDelitos!C272</f>
        <v>1166</v>
      </c>
      <c r="E35" s="70">
        <f>DatosDelitos!H272</f>
        <v>105</v>
      </c>
      <c r="F35" s="70">
        <f>DatosDelitos!I272</f>
        <v>89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6</v>
      </c>
      <c r="L35" s="70">
        <f>DatosDelitos!P272</f>
        <v>252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1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19</v>
      </c>
      <c r="E38" s="70">
        <f>DatosDelitos!H313+DatosDelitos!H319+DatosDelitos!H321</f>
        <v>4</v>
      </c>
      <c r="F38" s="70">
        <f>DatosDelitos!I313+DatosDelitos!I319+DatosDelitos!I321</f>
        <v>0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0</v>
      </c>
    </row>
    <row r="39" spans="2:13" ht="13.15" customHeight="1" x14ac:dyDescent="0.2">
      <c r="B39" s="208" t="s">
        <v>1256</v>
      </c>
      <c r="C39" s="208"/>
      <c r="D39" s="69">
        <f>DatosDelitos!C324</f>
        <v>20533</v>
      </c>
      <c r="E39" s="70">
        <f>DatosDelitos!H324</f>
        <v>221</v>
      </c>
      <c r="F39" s="70">
        <f>DatosDelitos!I324</f>
        <v>0</v>
      </c>
      <c r="G39" s="70">
        <f>DatosDelitos!J324</f>
        <v>12</v>
      </c>
      <c r="H39" s="70">
        <f>DatosDelitos!K324</f>
        <v>0</v>
      </c>
      <c r="I39" s="70">
        <f>DatosDelitos!L324</f>
        <v>8</v>
      </c>
      <c r="J39" s="70">
        <f>DatosDelitos!M324</f>
        <v>0</v>
      </c>
      <c r="K39" s="70">
        <f>DatosDelitos!O324</f>
        <v>0</v>
      </c>
      <c r="L39" s="70">
        <f>DatosDelitos!P324</f>
        <v>0</v>
      </c>
    </row>
    <row r="40" spans="2:13" ht="13.15" customHeight="1" x14ac:dyDescent="0.2">
      <c r="B40" s="208" t="s">
        <v>1257</v>
      </c>
      <c r="C40" s="208"/>
      <c r="D40" s="69">
        <f>DatosDelitos!C326</f>
        <v>7</v>
      </c>
      <c r="E40" s="69">
        <f>DatosDelitos!H326</f>
        <v>4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94107</v>
      </c>
      <c r="E43" s="72">
        <f t="shared" ref="E43:L43" si="0">SUM(E11:E42)</f>
        <v>4306</v>
      </c>
      <c r="F43" s="72">
        <f t="shared" si="0"/>
        <v>2758</v>
      </c>
      <c r="G43" s="72">
        <f t="shared" si="0"/>
        <v>218</v>
      </c>
      <c r="H43" s="72">
        <f t="shared" si="0"/>
        <v>18</v>
      </c>
      <c r="I43" s="72">
        <f t="shared" si="0"/>
        <v>33</v>
      </c>
      <c r="J43" s="72">
        <f t="shared" si="0"/>
        <v>13</v>
      </c>
      <c r="K43" s="72">
        <f t="shared" si="0"/>
        <v>222</v>
      </c>
      <c r="L43" s="72">
        <f t="shared" si="0"/>
        <v>4442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3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740</v>
      </c>
      <c r="E50" s="75">
        <f>DatosDelitos!G14-DatosDelitos!G18</f>
        <v>226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2733</v>
      </c>
      <c r="E54" s="75">
        <f>DatosDelitos!G18+DatosDelitos!G45</f>
        <v>827</v>
      </c>
    </row>
    <row r="55" spans="2:5" ht="13.15" customHeight="1" x14ac:dyDescent="0.25">
      <c r="B55" s="210" t="s">
        <v>1234</v>
      </c>
      <c r="C55" s="210"/>
      <c r="D55" s="75">
        <f>DatosDelitos!F31</f>
        <v>1272</v>
      </c>
      <c r="E55" s="75">
        <f>DatosDelitos!G31</f>
        <v>447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0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89</v>
      </c>
      <c r="E57" s="75">
        <f>DatosDelitos!G51</f>
        <v>20</v>
      </c>
    </row>
    <row r="58" spans="2:5" ht="13.15" customHeight="1" x14ac:dyDescent="0.25">
      <c r="B58" s="210" t="s">
        <v>1237</v>
      </c>
      <c r="C58" s="210"/>
      <c r="D58" s="75">
        <f>DatosDelitos!F73</f>
        <v>2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29</v>
      </c>
      <c r="E59" s="75">
        <f>DatosDelitos!G75</f>
        <v>6</v>
      </c>
    </row>
    <row r="60" spans="2:5" ht="13.15" customHeight="1" x14ac:dyDescent="0.25">
      <c r="B60" s="210" t="s">
        <v>1239</v>
      </c>
      <c r="C60" s="210"/>
      <c r="D60" s="75">
        <f>DatosDelitos!F83</f>
        <v>52</v>
      </c>
      <c r="E60" s="75">
        <f>DatosDelitos!G83</f>
        <v>6</v>
      </c>
    </row>
    <row r="61" spans="2:5" ht="13.15" customHeight="1" x14ac:dyDescent="0.25">
      <c r="B61" s="210" t="s">
        <v>1240</v>
      </c>
      <c r="C61" s="210"/>
      <c r="D61" s="75">
        <f>DatosDelitos!F86</f>
        <v>121</v>
      </c>
      <c r="E61" s="75">
        <f>DatosDelitos!G86</f>
        <v>36</v>
      </c>
    </row>
    <row r="62" spans="2:5" ht="13.15" customHeight="1" x14ac:dyDescent="0.25">
      <c r="B62" s="210" t="s">
        <v>966</v>
      </c>
      <c r="C62" s="210"/>
      <c r="D62" s="75">
        <f>DatosDelitos!F98</f>
        <v>1042</v>
      </c>
      <c r="E62" s="75">
        <f>DatosDelitos!G98</f>
        <v>442</v>
      </c>
    </row>
    <row r="63" spans="2:5" ht="27" customHeight="1" x14ac:dyDescent="0.25">
      <c r="B63" s="210" t="s">
        <v>1263</v>
      </c>
      <c r="C63" s="210"/>
      <c r="D63" s="75">
        <f>DatosDelitos!F132</f>
        <v>1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4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10</v>
      </c>
      <c r="E66" s="75">
        <f>DatosDelitos!G148</f>
        <v>4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1</v>
      </c>
      <c r="E67" s="75">
        <f>DatosDelitos!G157+SUM(DatosDelitos!G168:H173)</f>
        <v>1</v>
      </c>
    </row>
    <row r="68" spans="2:5" ht="13.15" customHeight="1" x14ac:dyDescent="0.25">
      <c r="B68" s="210" t="s">
        <v>1246</v>
      </c>
      <c r="C68" s="210"/>
      <c r="D68" s="75">
        <f>SUM(DatosDelitos!F174:G178)</f>
        <v>25</v>
      </c>
      <c r="E68" s="75">
        <f>SUM(DatosDelitos!G174:H178)</f>
        <v>287</v>
      </c>
    </row>
    <row r="69" spans="2:5" ht="13.15" customHeight="1" x14ac:dyDescent="0.25">
      <c r="B69" s="210" t="s">
        <v>1247</v>
      </c>
      <c r="C69" s="210"/>
      <c r="D69" s="75">
        <f>DatosDelitos!F179</f>
        <v>2670</v>
      </c>
      <c r="E69" s="75">
        <f>DatosDelitos!G179</f>
        <v>2199</v>
      </c>
    </row>
    <row r="70" spans="2:5" ht="13.15" customHeight="1" x14ac:dyDescent="0.25">
      <c r="B70" s="210" t="s">
        <v>1248</v>
      </c>
      <c r="C70" s="210"/>
      <c r="D70" s="75">
        <f>DatosDelitos!F187</f>
        <v>197</v>
      </c>
      <c r="E70" s="75">
        <f>DatosDelitos!G187</f>
        <v>155</v>
      </c>
    </row>
    <row r="71" spans="2:5" ht="13.15" customHeight="1" x14ac:dyDescent="0.25">
      <c r="B71" s="210" t="s">
        <v>1249</v>
      </c>
      <c r="C71" s="210"/>
      <c r="D71" s="75">
        <f>DatosDelitos!F202</f>
        <v>115</v>
      </c>
      <c r="E71" s="75">
        <f>DatosDelitos!G202</f>
        <v>106</v>
      </c>
    </row>
    <row r="72" spans="2:5" ht="13.15" customHeight="1" x14ac:dyDescent="0.25">
      <c r="B72" s="210" t="s">
        <v>1250</v>
      </c>
      <c r="C72" s="210"/>
      <c r="D72" s="75">
        <f>DatosDelitos!F224</f>
        <v>843</v>
      </c>
      <c r="E72" s="75">
        <f>DatosDelitos!G224</f>
        <v>514</v>
      </c>
    </row>
    <row r="73" spans="2:5" ht="13.15" customHeight="1" x14ac:dyDescent="0.25">
      <c r="B73" s="210" t="s">
        <v>1251</v>
      </c>
      <c r="C73" s="210"/>
      <c r="D73" s="75">
        <f>DatosDelitos!F245</f>
        <v>1</v>
      </c>
      <c r="E73" s="75">
        <f>DatosDelitos!G245</f>
        <v>1</v>
      </c>
    </row>
    <row r="74" spans="2:5" ht="13.15" customHeight="1" x14ac:dyDescent="0.25">
      <c r="B74" s="210" t="s">
        <v>1252</v>
      </c>
      <c r="C74" s="210"/>
      <c r="D74" s="75">
        <f>DatosDelitos!F272</f>
        <v>560</v>
      </c>
      <c r="E74" s="75">
        <f>DatosDelitos!G272</f>
        <v>305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2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137</v>
      </c>
      <c r="E78" s="75">
        <f>DatosDelitos!G324</f>
        <v>0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10649</v>
      </c>
      <c r="E82" s="75">
        <f>SUM(E49:E81)</f>
        <v>5582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14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11</v>
      </c>
    </row>
    <row r="92" spans="2:13" ht="13.15" customHeight="1" x14ac:dyDescent="0.25">
      <c r="B92" s="210" t="s">
        <v>1234</v>
      </c>
      <c r="C92" s="210"/>
      <c r="D92" s="75">
        <f>DatosDelitos!N31</f>
        <v>10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1</v>
      </c>
    </row>
    <row r="94" spans="2:13" ht="13.15" customHeight="1" x14ac:dyDescent="0.25">
      <c r="B94" s="210" t="s">
        <v>1236</v>
      </c>
      <c r="C94" s="210"/>
      <c r="D94" s="75">
        <f>DatosDelitos!N51</f>
        <v>4</v>
      </c>
    </row>
    <row r="95" spans="2:13" ht="13.15" customHeight="1" x14ac:dyDescent="0.25">
      <c r="B95" s="210" t="s">
        <v>1237</v>
      </c>
      <c r="C95" s="210"/>
      <c r="D95" s="75">
        <f>DatosDelitos!N73</f>
        <v>0</v>
      </c>
    </row>
    <row r="96" spans="2:13" ht="27" customHeight="1" x14ac:dyDescent="0.25">
      <c r="B96" s="210" t="s">
        <v>1262</v>
      </c>
      <c r="C96" s="210"/>
      <c r="D96" s="75">
        <f>DatosDelitos!N75</f>
        <v>4</v>
      </c>
    </row>
    <row r="97" spans="2:4" ht="13.15" customHeight="1" x14ac:dyDescent="0.25">
      <c r="B97" s="210" t="s">
        <v>1239</v>
      </c>
      <c r="C97" s="210"/>
      <c r="D97" s="75">
        <f>DatosDelitos!N83</f>
        <v>0</v>
      </c>
    </row>
    <row r="98" spans="2:4" ht="13.15" customHeight="1" x14ac:dyDescent="0.25">
      <c r="B98" s="210" t="s">
        <v>1240</v>
      </c>
      <c r="C98" s="210"/>
      <c r="D98" s="75">
        <f>DatosDelitos!N86</f>
        <v>1</v>
      </c>
    </row>
    <row r="99" spans="2:4" ht="13.15" customHeight="1" x14ac:dyDescent="0.25">
      <c r="B99" s="210" t="s">
        <v>966</v>
      </c>
      <c r="C99" s="210"/>
      <c r="D99" s="75">
        <f>DatosDelitos!N98</f>
        <v>20</v>
      </c>
    </row>
    <row r="100" spans="2:4" ht="27" customHeight="1" x14ac:dyDescent="0.25">
      <c r="B100" s="210" t="s">
        <v>1263</v>
      </c>
      <c r="C100" s="210"/>
      <c r="D100" s="75">
        <f>DatosDelitos!N132</f>
        <v>3</v>
      </c>
    </row>
    <row r="101" spans="2:4" ht="13.15" customHeight="1" x14ac:dyDescent="0.25">
      <c r="B101" s="210" t="s">
        <v>1242</v>
      </c>
      <c r="C101" s="210"/>
      <c r="D101" s="75">
        <f>DatosDelitos!N138</f>
        <v>3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18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1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39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0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1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110</v>
      </c>
    </row>
    <row r="109" spans="2:4" ht="13.15" customHeight="1" x14ac:dyDescent="0.25">
      <c r="B109" s="210" t="s">
        <v>1247</v>
      </c>
      <c r="C109" s="210"/>
      <c r="D109" s="75">
        <f>DatosDelitos!N179</f>
        <v>16</v>
      </c>
    </row>
    <row r="110" spans="2:4" ht="13.15" customHeight="1" x14ac:dyDescent="0.25">
      <c r="B110" s="210" t="s">
        <v>1248</v>
      </c>
      <c r="C110" s="210"/>
      <c r="D110" s="75">
        <f>DatosDelitos!N187</f>
        <v>11</v>
      </c>
    </row>
    <row r="111" spans="2:4" ht="13.15" customHeight="1" x14ac:dyDescent="0.25">
      <c r="B111" s="210" t="s">
        <v>1249</v>
      </c>
      <c r="C111" s="210"/>
      <c r="D111" s="75">
        <f>DatosDelitos!N202</f>
        <v>25</v>
      </c>
    </row>
    <row r="112" spans="2:4" ht="13.15" customHeight="1" x14ac:dyDescent="0.25">
      <c r="B112" s="210" t="s">
        <v>1250</v>
      </c>
      <c r="C112" s="210"/>
      <c r="D112" s="75">
        <f>DatosDelitos!N224</f>
        <v>8</v>
      </c>
    </row>
    <row r="113" spans="2:4" ht="13.15" customHeight="1" x14ac:dyDescent="0.25">
      <c r="B113" s="210" t="s">
        <v>1251</v>
      </c>
      <c r="C113" s="210"/>
      <c r="D113" s="75">
        <f>DatosDelitos!N245</f>
        <v>5</v>
      </c>
    </row>
    <row r="114" spans="2:4" ht="13.15" customHeight="1" x14ac:dyDescent="0.25">
      <c r="B114" s="210" t="s">
        <v>1252</v>
      </c>
      <c r="C114" s="210"/>
      <c r="D114" s="75">
        <f>DatosDelitos!N272</f>
        <v>13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0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318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54</v>
      </c>
      <c r="D6" s="26">
        <v>102</v>
      </c>
      <c r="E6" s="27">
        <v>-1</v>
      </c>
      <c r="F6" s="26">
        <v>3</v>
      </c>
      <c r="G6" s="26">
        <v>0</v>
      </c>
      <c r="H6" s="26">
        <v>22</v>
      </c>
      <c r="I6" s="26">
        <v>14</v>
      </c>
      <c r="J6" s="26">
        <v>21</v>
      </c>
      <c r="K6" s="26">
        <v>5</v>
      </c>
      <c r="L6" s="26">
        <v>7</v>
      </c>
      <c r="M6" s="26">
        <v>6</v>
      </c>
      <c r="N6" s="26">
        <v>3</v>
      </c>
      <c r="O6" s="26">
        <v>14</v>
      </c>
      <c r="P6" s="28">
        <v>10</v>
      </c>
    </row>
    <row r="7" spans="1:16" x14ac:dyDescent="0.25">
      <c r="A7" s="29" t="s">
        <v>311</v>
      </c>
      <c r="B7" s="29" t="s">
        <v>312</v>
      </c>
      <c r="C7" s="15">
        <v>44</v>
      </c>
      <c r="D7" s="15">
        <v>67</v>
      </c>
      <c r="E7" s="30">
        <v>-1</v>
      </c>
      <c r="F7" s="15">
        <v>2</v>
      </c>
      <c r="G7" s="15">
        <v>0</v>
      </c>
      <c r="H7" s="15">
        <v>16</v>
      </c>
      <c r="I7" s="15">
        <v>11</v>
      </c>
      <c r="J7" s="15">
        <v>20</v>
      </c>
      <c r="K7" s="15">
        <v>3</v>
      </c>
      <c r="L7" s="15">
        <v>7</v>
      </c>
      <c r="M7" s="15">
        <v>6</v>
      </c>
      <c r="N7" s="15">
        <v>0</v>
      </c>
      <c r="O7" s="15">
        <v>13</v>
      </c>
      <c r="P7" s="24">
        <v>7</v>
      </c>
    </row>
    <row r="8" spans="1:16" x14ac:dyDescent="0.25">
      <c r="A8" s="29" t="s">
        <v>313</v>
      </c>
      <c r="B8" s="29" t="s">
        <v>314</v>
      </c>
      <c r="C8" s="15">
        <v>1</v>
      </c>
      <c r="D8" s="15">
        <v>18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2</v>
      </c>
      <c r="L8" s="15">
        <v>0</v>
      </c>
      <c r="M8" s="15">
        <v>0</v>
      </c>
      <c r="N8" s="15">
        <v>0</v>
      </c>
      <c r="O8" s="15">
        <v>1</v>
      </c>
      <c r="P8" s="24">
        <v>3</v>
      </c>
    </row>
    <row r="9" spans="1:16" x14ac:dyDescent="0.25">
      <c r="A9" s="29" t="s">
        <v>315</v>
      </c>
      <c r="B9" s="29" t="s">
        <v>316</v>
      </c>
      <c r="C9" s="15">
        <v>9</v>
      </c>
      <c r="D9" s="15">
        <v>11</v>
      </c>
      <c r="E9" s="30">
        <v>-1</v>
      </c>
      <c r="F9" s="15">
        <v>1</v>
      </c>
      <c r="G9" s="15">
        <v>0</v>
      </c>
      <c r="H9" s="15">
        <v>6</v>
      </c>
      <c r="I9" s="15">
        <v>3</v>
      </c>
      <c r="J9" s="15">
        <v>1</v>
      </c>
      <c r="K9" s="15">
        <v>0</v>
      </c>
      <c r="L9" s="15">
        <v>0</v>
      </c>
      <c r="M9" s="15">
        <v>0</v>
      </c>
      <c r="N9" s="15">
        <v>3</v>
      </c>
      <c r="O9" s="15">
        <v>0</v>
      </c>
      <c r="P9" s="24">
        <v>0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6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7</v>
      </c>
      <c r="D11" s="26">
        <v>3</v>
      </c>
      <c r="E11" s="27">
        <v>1</v>
      </c>
      <c r="F11" s="26">
        <v>0</v>
      </c>
      <c r="G11" s="26">
        <v>0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4</v>
      </c>
      <c r="D12" s="15">
        <v>0</v>
      </c>
      <c r="E12" s="30">
        <v>0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3</v>
      </c>
      <c r="D13" s="15">
        <v>3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33142</v>
      </c>
      <c r="D14" s="26">
        <v>39856</v>
      </c>
      <c r="E14" s="27">
        <v>-1</v>
      </c>
      <c r="F14" s="26">
        <v>2547</v>
      </c>
      <c r="G14" s="26">
        <v>1016</v>
      </c>
      <c r="H14" s="26">
        <v>611</v>
      </c>
      <c r="I14" s="26">
        <v>453</v>
      </c>
      <c r="J14" s="26">
        <v>33</v>
      </c>
      <c r="K14" s="26">
        <v>0</v>
      </c>
      <c r="L14" s="26">
        <v>6</v>
      </c>
      <c r="M14" s="26">
        <v>0</v>
      </c>
      <c r="N14" s="26">
        <v>15</v>
      </c>
      <c r="O14" s="26">
        <v>8</v>
      </c>
      <c r="P14" s="28">
        <v>771</v>
      </c>
    </row>
    <row r="15" spans="1:16" x14ac:dyDescent="0.25">
      <c r="A15" s="29" t="s">
        <v>324</v>
      </c>
      <c r="B15" s="29" t="s">
        <v>325</v>
      </c>
      <c r="C15" s="15">
        <v>29665</v>
      </c>
      <c r="D15" s="15">
        <v>35441</v>
      </c>
      <c r="E15" s="30">
        <v>-1</v>
      </c>
      <c r="F15" s="15">
        <v>715</v>
      </c>
      <c r="G15" s="15">
        <v>205</v>
      </c>
      <c r="H15" s="15">
        <v>432</v>
      </c>
      <c r="I15" s="15">
        <v>276</v>
      </c>
      <c r="J15" s="15">
        <v>24</v>
      </c>
      <c r="K15" s="15">
        <v>0</v>
      </c>
      <c r="L15" s="15">
        <v>6</v>
      </c>
      <c r="M15" s="15">
        <v>0</v>
      </c>
      <c r="N15" s="15">
        <v>9</v>
      </c>
      <c r="O15" s="15">
        <v>5</v>
      </c>
      <c r="P15" s="24">
        <v>168</v>
      </c>
    </row>
    <row r="16" spans="1:16" x14ac:dyDescent="0.25">
      <c r="A16" s="29" t="s">
        <v>326</v>
      </c>
      <c r="B16" s="29" t="s">
        <v>327</v>
      </c>
      <c r="C16" s="15">
        <v>162</v>
      </c>
      <c r="D16" s="15">
        <v>210</v>
      </c>
      <c r="E16" s="30">
        <v>-1</v>
      </c>
      <c r="F16" s="15">
        <v>2</v>
      </c>
      <c r="G16" s="15">
        <v>14</v>
      </c>
      <c r="H16" s="15">
        <v>2</v>
      </c>
      <c r="I16" s="15">
        <v>33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2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1521</v>
      </c>
      <c r="D17" s="15">
        <v>2372</v>
      </c>
      <c r="E17" s="30">
        <v>-1</v>
      </c>
      <c r="F17" s="15">
        <v>22</v>
      </c>
      <c r="G17" s="15">
        <v>7</v>
      </c>
      <c r="H17" s="15">
        <v>13</v>
      </c>
      <c r="I17" s="15">
        <v>12</v>
      </c>
      <c r="J17" s="15">
        <v>0</v>
      </c>
      <c r="K17" s="15">
        <v>0</v>
      </c>
      <c r="L17" s="15">
        <v>0</v>
      </c>
      <c r="M17" s="15">
        <v>0</v>
      </c>
      <c r="N17" s="15">
        <v>2</v>
      </c>
      <c r="O17" s="15">
        <v>1</v>
      </c>
      <c r="P17" s="24">
        <v>9</v>
      </c>
    </row>
    <row r="18" spans="1:16" ht="33.75" x14ac:dyDescent="0.25">
      <c r="A18" s="29" t="s">
        <v>330</v>
      </c>
      <c r="B18" s="29" t="s">
        <v>331</v>
      </c>
      <c r="C18" s="15">
        <v>1791</v>
      </c>
      <c r="D18" s="15">
        <v>1826</v>
      </c>
      <c r="E18" s="30">
        <v>-1</v>
      </c>
      <c r="F18" s="15">
        <v>1807</v>
      </c>
      <c r="G18" s="15">
        <v>790</v>
      </c>
      <c r="H18" s="15">
        <v>164</v>
      </c>
      <c r="I18" s="15">
        <v>132</v>
      </c>
      <c r="J18" s="15">
        <v>9</v>
      </c>
      <c r="K18" s="15">
        <v>0</v>
      </c>
      <c r="L18" s="15">
        <v>0</v>
      </c>
      <c r="M18" s="15">
        <v>0</v>
      </c>
      <c r="N18" s="15">
        <v>4</v>
      </c>
      <c r="O18" s="15">
        <v>0</v>
      </c>
      <c r="P18" s="24">
        <v>594</v>
      </c>
    </row>
    <row r="19" spans="1:16" x14ac:dyDescent="0.25">
      <c r="A19" s="29" t="s">
        <v>332</v>
      </c>
      <c r="B19" s="29" t="s">
        <v>333</v>
      </c>
      <c r="C19" s="15">
        <v>3</v>
      </c>
      <c r="D19" s="15">
        <v>7</v>
      </c>
      <c r="E19" s="30">
        <v>-1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17</v>
      </c>
      <c r="D21" s="26">
        <v>34</v>
      </c>
      <c r="E21" s="27">
        <v>-1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10</v>
      </c>
      <c r="D22" s="15">
        <v>22</v>
      </c>
      <c r="E22" s="30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7</v>
      </c>
      <c r="D23" s="15">
        <v>12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2</v>
      </c>
      <c r="E24" s="27">
        <v>-1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2</v>
      </c>
      <c r="E29" s="30">
        <v>-1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6764</v>
      </c>
      <c r="D31" s="26">
        <v>7067</v>
      </c>
      <c r="E31" s="27">
        <v>-1</v>
      </c>
      <c r="F31" s="26">
        <v>1272</v>
      </c>
      <c r="G31" s="26">
        <v>447</v>
      </c>
      <c r="H31" s="26">
        <v>194</v>
      </c>
      <c r="I31" s="26">
        <v>118</v>
      </c>
      <c r="J31" s="26">
        <v>5</v>
      </c>
      <c r="K31" s="26">
        <v>0</v>
      </c>
      <c r="L31" s="26">
        <v>1</v>
      </c>
      <c r="M31" s="26">
        <v>0</v>
      </c>
      <c r="N31" s="26">
        <v>10</v>
      </c>
      <c r="O31" s="26">
        <v>11</v>
      </c>
      <c r="P31" s="28">
        <v>372</v>
      </c>
    </row>
    <row r="32" spans="1:16" x14ac:dyDescent="0.25">
      <c r="A32" s="29" t="s">
        <v>355</v>
      </c>
      <c r="B32" s="29" t="s">
        <v>356</v>
      </c>
      <c r="C32" s="15">
        <v>46</v>
      </c>
      <c r="D32" s="15">
        <v>53</v>
      </c>
      <c r="E32" s="30">
        <v>-1</v>
      </c>
      <c r="F32" s="15">
        <v>7</v>
      </c>
      <c r="G32" s="15">
        <v>0</v>
      </c>
      <c r="H32" s="15">
        <v>2</v>
      </c>
      <c r="I32" s="15">
        <v>3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8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5</v>
      </c>
      <c r="D33" s="15">
        <v>6</v>
      </c>
      <c r="E33" s="30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3975</v>
      </c>
      <c r="D34" s="15">
        <v>3668</v>
      </c>
      <c r="E34" s="30">
        <v>0</v>
      </c>
      <c r="F34" s="15">
        <v>317</v>
      </c>
      <c r="G34" s="15">
        <v>190</v>
      </c>
      <c r="H34" s="15">
        <v>64</v>
      </c>
      <c r="I34" s="15">
        <v>46</v>
      </c>
      <c r="J34" s="15">
        <v>5</v>
      </c>
      <c r="K34" s="15">
        <v>0</v>
      </c>
      <c r="L34" s="15">
        <v>1</v>
      </c>
      <c r="M34" s="15">
        <v>0</v>
      </c>
      <c r="N34" s="15">
        <v>6</v>
      </c>
      <c r="O34" s="15">
        <v>0</v>
      </c>
      <c r="P34" s="24">
        <v>159</v>
      </c>
    </row>
    <row r="35" spans="1:16" x14ac:dyDescent="0.25">
      <c r="A35" s="29" t="s">
        <v>361</v>
      </c>
      <c r="B35" s="29" t="s">
        <v>362</v>
      </c>
      <c r="C35" s="15">
        <v>307</v>
      </c>
      <c r="D35" s="15">
        <v>1374</v>
      </c>
      <c r="E35" s="30">
        <v>-1</v>
      </c>
      <c r="F35" s="15">
        <v>21</v>
      </c>
      <c r="G35" s="15">
        <v>0</v>
      </c>
      <c r="H35" s="15">
        <v>7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0</v>
      </c>
    </row>
    <row r="36" spans="1:16" x14ac:dyDescent="0.25">
      <c r="A36" s="29" t="s">
        <v>363</v>
      </c>
      <c r="B36" s="29" t="s">
        <v>364</v>
      </c>
      <c r="C36" s="15">
        <v>1444</v>
      </c>
      <c r="D36" s="15">
        <v>1014</v>
      </c>
      <c r="E36" s="30">
        <v>0</v>
      </c>
      <c r="F36" s="15">
        <v>71</v>
      </c>
      <c r="G36" s="15">
        <v>15</v>
      </c>
      <c r="H36" s="15">
        <v>25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4">
        <v>12</v>
      </c>
    </row>
    <row r="37" spans="1:16" ht="22.5" x14ac:dyDescent="0.25">
      <c r="A37" s="29" t="s">
        <v>365</v>
      </c>
      <c r="B37" s="29" t="s">
        <v>366</v>
      </c>
      <c r="C37" s="15">
        <v>529</v>
      </c>
      <c r="D37" s="15">
        <v>482</v>
      </c>
      <c r="E37" s="30">
        <v>0</v>
      </c>
      <c r="F37" s="15">
        <v>666</v>
      </c>
      <c r="G37" s="15">
        <v>200</v>
      </c>
      <c r="H37" s="15">
        <v>70</v>
      </c>
      <c r="I37" s="15">
        <v>37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</v>
      </c>
      <c r="P37" s="24">
        <v>147</v>
      </c>
    </row>
    <row r="38" spans="1:16" ht="22.5" x14ac:dyDescent="0.25">
      <c r="A38" s="29" t="s">
        <v>367</v>
      </c>
      <c r="B38" s="29" t="s">
        <v>368</v>
      </c>
      <c r="C38" s="15">
        <v>85</v>
      </c>
      <c r="D38" s="15">
        <v>93</v>
      </c>
      <c r="E38" s="30">
        <v>-1</v>
      </c>
      <c r="F38" s="15">
        <v>112</v>
      </c>
      <c r="G38" s="15">
        <v>16</v>
      </c>
      <c r="H38" s="15">
        <v>9</v>
      </c>
      <c r="I38" s="15">
        <v>8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29</v>
      </c>
    </row>
    <row r="39" spans="1:16" ht="22.5" x14ac:dyDescent="0.25">
      <c r="A39" s="29" t="s">
        <v>369</v>
      </c>
      <c r="B39" s="29" t="s">
        <v>370</v>
      </c>
      <c r="C39" s="15">
        <v>81</v>
      </c>
      <c r="D39" s="15">
        <v>103</v>
      </c>
      <c r="E39" s="30">
        <v>-1</v>
      </c>
      <c r="F39" s="15">
        <v>51</v>
      </c>
      <c r="G39" s="15">
        <v>0</v>
      </c>
      <c r="H39" s="15">
        <v>8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292</v>
      </c>
      <c r="D42" s="15">
        <v>274</v>
      </c>
      <c r="E42" s="30">
        <v>0</v>
      </c>
      <c r="F42" s="15">
        <v>27</v>
      </c>
      <c r="G42" s="15">
        <v>26</v>
      </c>
      <c r="H42" s="15">
        <v>9</v>
      </c>
      <c r="I42" s="15">
        <v>16</v>
      </c>
      <c r="J42" s="15">
        <v>0</v>
      </c>
      <c r="K42" s="15">
        <v>0</v>
      </c>
      <c r="L42" s="15">
        <v>0</v>
      </c>
      <c r="M42" s="15">
        <v>0</v>
      </c>
      <c r="N42" s="15">
        <v>2</v>
      </c>
      <c r="O42" s="15">
        <v>0</v>
      </c>
      <c r="P42" s="24">
        <v>25</v>
      </c>
    </row>
    <row r="43" spans="1:16" x14ac:dyDescent="0.25">
      <c r="A43" s="176" t="s">
        <v>377</v>
      </c>
      <c r="B43" s="177"/>
      <c r="C43" s="26">
        <v>1105</v>
      </c>
      <c r="D43" s="26">
        <v>1123</v>
      </c>
      <c r="E43" s="27">
        <v>-1</v>
      </c>
      <c r="F43" s="26">
        <v>926</v>
      </c>
      <c r="G43" s="26">
        <v>37</v>
      </c>
      <c r="H43" s="26">
        <v>76</v>
      </c>
      <c r="I43" s="26">
        <v>18</v>
      </c>
      <c r="J43" s="26">
        <v>4</v>
      </c>
      <c r="K43" s="26">
        <v>0</v>
      </c>
      <c r="L43" s="26">
        <v>0</v>
      </c>
      <c r="M43" s="26">
        <v>0</v>
      </c>
      <c r="N43" s="26">
        <v>8</v>
      </c>
      <c r="O43" s="26">
        <v>4</v>
      </c>
      <c r="P43" s="28">
        <v>40</v>
      </c>
    </row>
    <row r="44" spans="1:16" x14ac:dyDescent="0.25">
      <c r="A44" s="29" t="s">
        <v>378</v>
      </c>
      <c r="B44" s="29" t="s">
        <v>379</v>
      </c>
      <c r="C44" s="15">
        <v>2</v>
      </c>
      <c r="D44" s="15">
        <v>2</v>
      </c>
      <c r="E44" s="30">
        <v>0</v>
      </c>
      <c r="F44" s="15">
        <v>0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1087</v>
      </c>
      <c r="D45" s="15">
        <v>1101</v>
      </c>
      <c r="E45" s="30">
        <v>-1</v>
      </c>
      <c r="F45" s="15">
        <v>926</v>
      </c>
      <c r="G45" s="15">
        <v>37</v>
      </c>
      <c r="H45" s="15">
        <v>75</v>
      </c>
      <c r="I45" s="15">
        <v>15</v>
      </c>
      <c r="J45" s="15">
        <v>4</v>
      </c>
      <c r="K45" s="15">
        <v>0</v>
      </c>
      <c r="L45" s="15">
        <v>0</v>
      </c>
      <c r="M45" s="15">
        <v>0</v>
      </c>
      <c r="N45" s="15">
        <v>7</v>
      </c>
      <c r="O45" s="15">
        <v>4</v>
      </c>
      <c r="P45" s="24">
        <v>40</v>
      </c>
    </row>
    <row r="46" spans="1:16" x14ac:dyDescent="0.25">
      <c r="A46" s="29" t="s">
        <v>382</v>
      </c>
      <c r="B46" s="29" t="s">
        <v>383</v>
      </c>
      <c r="C46" s="15">
        <v>3</v>
      </c>
      <c r="D46" s="15">
        <v>0</v>
      </c>
      <c r="E46" s="30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6</v>
      </c>
      <c r="D47" s="15">
        <v>4</v>
      </c>
      <c r="E47" s="30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0</v>
      </c>
      <c r="D49" s="15">
        <v>12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7</v>
      </c>
      <c r="D50" s="15">
        <v>4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1293</v>
      </c>
      <c r="D51" s="26">
        <v>1243</v>
      </c>
      <c r="E51" s="27">
        <v>0</v>
      </c>
      <c r="F51" s="26">
        <v>89</v>
      </c>
      <c r="G51" s="26">
        <v>20</v>
      </c>
      <c r="H51" s="26">
        <v>158</v>
      </c>
      <c r="I51" s="26">
        <v>92</v>
      </c>
      <c r="J51" s="26">
        <v>117</v>
      </c>
      <c r="K51" s="26">
        <v>7</v>
      </c>
      <c r="L51" s="26">
        <v>0</v>
      </c>
      <c r="M51" s="26">
        <v>0</v>
      </c>
      <c r="N51" s="26">
        <v>4</v>
      </c>
      <c r="O51" s="26">
        <v>13</v>
      </c>
      <c r="P51" s="28">
        <v>60</v>
      </c>
    </row>
    <row r="52" spans="1:16" x14ac:dyDescent="0.25">
      <c r="A52" s="29" t="s">
        <v>393</v>
      </c>
      <c r="B52" s="29" t="s">
        <v>394</v>
      </c>
      <c r="C52" s="15">
        <v>379</v>
      </c>
      <c r="D52" s="15">
        <v>354</v>
      </c>
      <c r="E52" s="30">
        <v>0</v>
      </c>
      <c r="F52" s="15">
        <v>20</v>
      </c>
      <c r="G52" s="15">
        <v>0</v>
      </c>
      <c r="H52" s="15">
        <v>22</v>
      </c>
      <c r="I52" s="15">
        <v>5</v>
      </c>
      <c r="J52" s="15">
        <v>49</v>
      </c>
      <c r="K52" s="15">
        <v>0</v>
      </c>
      <c r="L52" s="15">
        <v>0</v>
      </c>
      <c r="M52" s="15">
        <v>0</v>
      </c>
      <c r="N52" s="15">
        <v>0</v>
      </c>
      <c r="O52" s="15">
        <v>6</v>
      </c>
      <c r="P52" s="24">
        <v>14</v>
      </c>
    </row>
    <row r="53" spans="1:16" x14ac:dyDescent="0.25">
      <c r="A53" s="29" t="s">
        <v>395</v>
      </c>
      <c r="B53" s="29" t="s">
        <v>396</v>
      </c>
      <c r="C53" s="15">
        <v>0</v>
      </c>
      <c r="D53" s="15">
        <v>23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2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371</v>
      </c>
      <c r="D54" s="15">
        <v>361</v>
      </c>
      <c r="E54" s="30">
        <v>0</v>
      </c>
      <c r="F54" s="15">
        <v>40</v>
      </c>
      <c r="G54" s="15">
        <v>15</v>
      </c>
      <c r="H54" s="15">
        <v>56</v>
      </c>
      <c r="I54" s="15">
        <v>29</v>
      </c>
      <c r="J54" s="15">
        <v>16</v>
      </c>
      <c r="K54" s="15">
        <v>0</v>
      </c>
      <c r="L54" s="15">
        <v>0</v>
      </c>
      <c r="M54" s="15">
        <v>0</v>
      </c>
      <c r="N54" s="15">
        <v>0</v>
      </c>
      <c r="O54" s="15">
        <v>1</v>
      </c>
      <c r="P54" s="24">
        <v>23</v>
      </c>
    </row>
    <row r="55" spans="1:16" ht="22.5" x14ac:dyDescent="0.25">
      <c r="A55" s="29" t="s">
        <v>399</v>
      </c>
      <c r="B55" s="29" t="s">
        <v>400</v>
      </c>
      <c r="C55" s="15">
        <v>28</v>
      </c>
      <c r="D55" s="15">
        <v>6</v>
      </c>
      <c r="E55" s="30">
        <v>3</v>
      </c>
      <c r="F55" s="15">
        <v>2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18</v>
      </c>
      <c r="D56" s="15">
        <v>28</v>
      </c>
      <c r="E56" s="30">
        <v>-1</v>
      </c>
      <c r="F56" s="15">
        <v>3</v>
      </c>
      <c r="G56" s="15">
        <v>2</v>
      </c>
      <c r="H56" s="15">
        <v>6</v>
      </c>
      <c r="I56" s="15">
        <v>4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2</v>
      </c>
    </row>
    <row r="57" spans="1:16" x14ac:dyDescent="0.25">
      <c r="A57" s="29" t="s">
        <v>403</v>
      </c>
      <c r="B57" s="29" t="s">
        <v>404</v>
      </c>
      <c r="C57" s="15">
        <v>19</v>
      </c>
      <c r="D57" s="15">
        <v>26</v>
      </c>
      <c r="E57" s="30">
        <v>-1</v>
      </c>
      <c r="F57" s="15">
        <v>4</v>
      </c>
      <c r="G57" s="15">
        <v>1</v>
      </c>
      <c r="H57" s="15">
        <v>2</v>
      </c>
      <c r="I57" s="15">
        <v>3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33</v>
      </c>
      <c r="D58" s="15">
        <v>14</v>
      </c>
      <c r="E58" s="30">
        <v>1</v>
      </c>
      <c r="F58" s="15">
        <v>4</v>
      </c>
      <c r="G58" s="15">
        <v>1</v>
      </c>
      <c r="H58" s="15">
        <v>5</v>
      </c>
      <c r="I58" s="15">
        <v>6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4</v>
      </c>
    </row>
    <row r="59" spans="1:16" ht="22.5" x14ac:dyDescent="0.25">
      <c r="A59" s="29" t="s">
        <v>407</v>
      </c>
      <c r="B59" s="29" t="s">
        <v>408</v>
      </c>
      <c r="C59" s="15">
        <v>11</v>
      </c>
      <c r="D59" s="15">
        <v>19</v>
      </c>
      <c r="E59" s="30">
        <v>-1</v>
      </c>
      <c r="F59" s="15">
        <v>0</v>
      </c>
      <c r="G59" s="15">
        <v>0</v>
      </c>
      <c r="H59" s="15">
        <v>12</v>
      </c>
      <c r="I59" s="15">
        <v>2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6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4</v>
      </c>
      <c r="E61" s="30">
        <v>-1</v>
      </c>
      <c r="F61" s="15">
        <v>1</v>
      </c>
      <c r="G61" s="15">
        <v>0</v>
      </c>
      <c r="H61" s="15">
        <v>0</v>
      </c>
      <c r="I61" s="15">
        <v>3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5</v>
      </c>
    </row>
    <row r="62" spans="1:16" ht="33.75" x14ac:dyDescent="0.25">
      <c r="A62" s="29" t="s">
        <v>413</v>
      </c>
      <c r="B62" s="29" t="s">
        <v>414</v>
      </c>
      <c r="C62" s="15">
        <v>84</v>
      </c>
      <c r="D62" s="15">
        <v>30</v>
      </c>
      <c r="E62" s="30">
        <v>1</v>
      </c>
      <c r="F62" s="15">
        <v>2</v>
      </c>
      <c r="G62" s="15">
        <v>0</v>
      </c>
      <c r="H62" s="15">
        <v>14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415</v>
      </c>
      <c r="B63" s="29" t="s">
        <v>416</v>
      </c>
      <c r="C63" s="15">
        <v>12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256</v>
      </c>
      <c r="D64" s="15">
        <v>271</v>
      </c>
      <c r="E64" s="30">
        <v>-1</v>
      </c>
      <c r="F64" s="15">
        <v>7</v>
      </c>
      <c r="G64" s="15">
        <v>0</v>
      </c>
      <c r="H64" s="15">
        <v>32</v>
      </c>
      <c r="I64" s="15">
        <v>37</v>
      </c>
      <c r="J64" s="15">
        <v>34</v>
      </c>
      <c r="K64" s="15">
        <v>3</v>
      </c>
      <c r="L64" s="15">
        <v>0</v>
      </c>
      <c r="M64" s="15">
        <v>0</v>
      </c>
      <c r="N64" s="15">
        <v>3</v>
      </c>
      <c r="O64" s="15">
        <v>3</v>
      </c>
      <c r="P64" s="24">
        <v>7</v>
      </c>
    </row>
    <row r="65" spans="1:16" ht="22.5" x14ac:dyDescent="0.25">
      <c r="A65" s="29" t="s">
        <v>419</v>
      </c>
      <c r="B65" s="29" t="s">
        <v>420</v>
      </c>
      <c r="C65" s="15">
        <v>46</v>
      </c>
      <c r="D65" s="15">
        <v>72</v>
      </c>
      <c r="E65" s="30">
        <v>-1</v>
      </c>
      <c r="F65" s="15">
        <v>1</v>
      </c>
      <c r="G65" s="15">
        <v>0</v>
      </c>
      <c r="H65" s="15">
        <v>6</v>
      </c>
      <c r="I65" s="15">
        <v>0</v>
      </c>
      <c r="J65" s="15">
        <v>15</v>
      </c>
      <c r="K65" s="15">
        <v>1</v>
      </c>
      <c r="L65" s="15">
        <v>0</v>
      </c>
      <c r="M65" s="15">
        <v>0</v>
      </c>
      <c r="N65" s="15">
        <v>0</v>
      </c>
      <c r="O65" s="15">
        <v>2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0</v>
      </c>
      <c r="D66" s="15">
        <v>0</v>
      </c>
      <c r="E66" s="30">
        <v>0</v>
      </c>
      <c r="F66" s="15">
        <v>0</v>
      </c>
      <c r="G66" s="15">
        <v>0</v>
      </c>
      <c r="H66" s="15">
        <v>0</v>
      </c>
      <c r="I66" s="15">
        <v>2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2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1</v>
      </c>
    </row>
    <row r="68" spans="1:16" ht="33.75" x14ac:dyDescent="0.25">
      <c r="A68" s="29" t="s">
        <v>425</v>
      </c>
      <c r="B68" s="29" t="s">
        <v>426</v>
      </c>
      <c r="C68" s="15">
        <v>18</v>
      </c>
      <c r="D68" s="15">
        <v>11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3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2</v>
      </c>
      <c r="E69" s="30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17</v>
      </c>
      <c r="D70" s="15">
        <v>14</v>
      </c>
      <c r="E70" s="30">
        <v>0</v>
      </c>
      <c r="F70" s="15">
        <v>5</v>
      </c>
      <c r="G70" s="15">
        <v>1</v>
      </c>
      <c r="H70" s="15">
        <v>2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1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2</v>
      </c>
      <c r="E71" s="30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2</v>
      </c>
      <c r="D73" s="26">
        <v>17</v>
      </c>
      <c r="E73" s="27">
        <v>-1</v>
      </c>
      <c r="F73" s="26">
        <v>2</v>
      </c>
      <c r="G73" s="26">
        <v>0</v>
      </c>
      <c r="H73" s="26">
        <v>2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2</v>
      </c>
      <c r="D74" s="15">
        <v>17</v>
      </c>
      <c r="E74" s="30">
        <v>-1</v>
      </c>
      <c r="F74" s="15">
        <v>2</v>
      </c>
      <c r="G74" s="15">
        <v>0</v>
      </c>
      <c r="H74" s="15">
        <v>2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6" t="s">
        <v>438</v>
      </c>
      <c r="B75" s="177"/>
      <c r="C75" s="26">
        <v>187</v>
      </c>
      <c r="D75" s="26">
        <v>104</v>
      </c>
      <c r="E75" s="27">
        <v>0</v>
      </c>
      <c r="F75" s="26">
        <v>29</v>
      </c>
      <c r="G75" s="26">
        <v>6</v>
      </c>
      <c r="H75" s="26">
        <v>6</v>
      </c>
      <c r="I75" s="26">
        <v>8</v>
      </c>
      <c r="J75" s="26">
        <v>0</v>
      </c>
      <c r="K75" s="26">
        <v>0</v>
      </c>
      <c r="L75" s="26">
        <v>1</v>
      </c>
      <c r="M75" s="26">
        <v>0</v>
      </c>
      <c r="N75" s="26">
        <v>4</v>
      </c>
      <c r="O75" s="26">
        <v>0</v>
      </c>
      <c r="P75" s="28">
        <v>7</v>
      </c>
    </row>
    <row r="76" spans="1:16" x14ac:dyDescent="0.25">
      <c r="A76" s="29" t="s">
        <v>439</v>
      </c>
      <c r="B76" s="29" t="s">
        <v>440</v>
      </c>
      <c r="C76" s="15">
        <v>84</v>
      </c>
      <c r="D76" s="15">
        <v>24</v>
      </c>
      <c r="E76" s="30">
        <v>2</v>
      </c>
      <c r="F76" s="15">
        <v>7</v>
      </c>
      <c r="G76" s="15">
        <v>4</v>
      </c>
      <c r="H76" s="15">
        <v>4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4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34</v>
      </c>
      <c r="D78" s="15">
        <v>46</v>
      </c>
      <c r="E78" s="30">
        <v>-1</v>
      </c>
      <c r="F78" s="15">
        <v>17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0</v>
      </c>
      <c r="N78" s="15">
        <v>1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1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44</v>
      </c>
      <c r="D80" s="15">
        <v>27</v>
      </c>
      <c r="E80" s="30">
        <v>0</v>
      </c>
      <c r="F80" s="15">
        <v>3</v>
      </c>
      <c r="G80" s="15">
        <v>2</v>
      </c>
      <c r="H80" s="15">
        <v>2</v>
      </c>
      <c r="I80" s="15">
        <v>5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2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25</v>
      </c>
      <c r="D82" s="15">
        <v>6</v>
      </c>
      <c r="E82" s="30">
        <v>3</v>
      </c>
      <c r="F82" s="15">
        <v>2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3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316</v>
      </c>
      <c r="D83" s="26">
        <v>237</v>
      </c>
      <c r="E83" s="27">
        <v>0</v>
      </c>
      <c r="F83" s="26">
        <v>52</v>
      </c>
      <c r="G83" s="26">
        <v>6</v>
      </c>
      <c r="H83" s="26">
        <v>12</v>
      </c>
      <c r="I83" s="26">
        <v>2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8">
        <v>4</v>
      </c>
    </row>
    <row r="84" spans="1:16" x14ac:dyDescent="0.25">
      <c r="A84" s="29" t="s">
        <v>454</v>
      </c>
      <c r="B84" s="29" t="s">
        <v>455</v>
      </c>
      <c r="C84" s="15">
        <v>55</v>
      </c>
      <c r="D84" s="15">
        <v>39</v>
      </c>
      <c r="E84" s="30">
        <v>0</v>
      </c>
      <c r="F84" s="15">
        <v>0</v>
      </c>
      <c r="G84" s="15">
        <v>0</v>
      </c>
      <c r="H84" s="15">
        <v>5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261</v>
      </c>
      <c r="D85" s="15">
        <v>198</v>
      </c>
      <c r="E85" s="30">
        <v>0</v>
      </c>
      <c r="F85" s="15">
        <v>52</v>
      </c>
      <c r="G85" s="15">
        <v>6</v>
      </c>
      <c r="H85" s="15">
        <v>7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4</v>
      </c>
    </row>
    <row r="86" spans="1:16" x14ac:dyDescent="0.25">
      <c r="A86" s="176" t="s">
        <v>458</v>
      </c>
      <c r="B86" s="177"/>
      <c r="C86" s="26">
        <v>1062</v>
      </c>
      <c r="D86" s="26">
        <v>1472</v>
      </c>
      <c r="E86" s="27">
        <v>-1</v>
      </c>
      <c r="F86" s="26">
        <v>121</v>
      </c>
      <c r="G86" s="26">
        <v>36</v>
      </c>
      <c r="H86" s="26">
        <v>292</v>
      </c>
      <c r="I86" s="26">
        <v>196</v>
      </c>
      <c r="J86" s="26">
        <v>0</v>
      </c>
      <c r="K86" s="26">
        <v>0</v>
      </c>
      <c r="L86" s="26">
        <v>0</v>
      </c>
      <c r="M86" s="26">
        <v>0</v>
      </c>
      <c r="N86" s="26">
        <v>1</v>
      </c>
      <c r="O86" s="26">
        <v>0</v>
      </c>
      <c r="P86" s="28">
        <v>11</v>
      </c>
    </row>
    <row r="87" spans="1:16" x14ac:dyDescent="0.25">
      <c r="A87" s="29" t="s">
        <v>459</v>
      </c>
      <c r="B87" s="29" t="s">
        <v>460</v>
      </c>
      <c r="C87" s="15">
        <v>2</v>
      </c>
      <c r="D87" s="15">
        <v>3</v>
      </c>
      <c r="E87" s="30">
        <v>-1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1</v>
      </c>
      <c r="E89" s="30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6</v>
      </c>
      <c r="D90" s="15">
        <v>7</v>
      </c>
      <c r="E90" s="30">
        <v>-1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3</v>
      </c>
    </row>
    <row r="91" spans="1:16" ht="22.5" x14ac:dyDescent="0.25">
      <c r="A91" s="29" t="s">
        <v>467</v>
      </c>
      <c r="B91" s="29" t="s">
        <v>468</v>
      </c>
      <c r="C91" s="15">
        <v>1</v>
      </c>
      <c r="D91" s="15">
        <v>6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37</v>
      </c>
      <c r="D92" s="15">
        <v>38</v>
      </c>
      <c r="E92" s="30">
        <v>-1</v>
      </c>
      <c r="F92" s="15">
        <v>3</v>
      </c>
      <c r="G92" s="15">
        <v>0</v>
      </c>
      <c r="H92" s="15">
        <v>3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120</v>
      </c>
      <c r="D93" s="15">
        <v>216</v>
      </c>
      <c r="E93" s="30">
        <v>-1</v>
      </c>
      <c r="F93" s="15">
        <v>7</v>
      </c>
      <c r="G93" s="15">
        <v>7</v>
      </c>
      <c r="H93" s="15">
        <v>79</v>
      </c>
      <c r="I93" s="15">
        <v>69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7</v>
      </c>
    </row>
    <row r="94" spans="1:16" x14ac:dyDescent="0.25">
      <c r="A94" s="29" t="s">
        <v>473</v>
      </c>
      <c r="B94" s="29" t="s">
        <v>474</v>
      </c>
      <c r="C94" s="15">
        <v>60</v>
      </c>
      <c r="D94" s="15">
        <v>52</v>
      </c>
      <c r="E94" s="30">
        <v>0</v>
      </c>
      <c r="F94" s="15">
        <v>3</v>
      </c>
      <c r="G94" s="15">
        <v>3</v>
      </c>
      <c r="H94" s="15">
        <v>6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1</v>
      </c>
    </row>
    <row r="95" spans="1:16" x14ac:dyDescent="0.25">
      <c r="A95" s="29" t="s">
        <v>475</v>
      </c>
      <c r="B95" s="29" t="s">
        <v>476</v>
      </c>
      <c r="C95" s="15">
        <v>836</v>
      </c>
      <c r="D95" s="15">
        <v>1143</v>
      </c>
      <c r="E95" s="30">
        <v>-1</v>
      </c>
      <c r="F95" s="15">
        <v>108</v>
      </c>
      <c r="G95" s="15">
        <v>26</v>
      </c>
      <c r="H95" s="15">
        <v>203</v>
      </c>
      <c r="I95" s="15">
        <v>124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0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4</v>
      </c>
      <c r="E96" s="30">
        <v>-1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2</v>
      </c>
      <c r="E97" s="30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22762</v>
      </c>
      <c r="D98" s="26">
        <v>24810</v>
      </c>
      <c r="E98" s="27">
        <v>-1</v>
      </c>
      <c r="F98" s="26">
        <v>1042</v>
      </c>
      <c r="G98" s="26">
        <v>442</v>
      </c>
      <c r="H98" s="26">
        <v>1524</v>
      </c>
      <c r="I98" s="26">
        <v>1139</v>
      </c>
      <c r="J98" s="26">
        <v>11</v>
      </c>
      <c r="K98" s="26">
        <v>1</v>
      </c>
      <c r="L98" s="26">
        <v>6</v>
      </c>
      <c r="M98" s="26">
        <v>1</v>
      </c>
      <c r="N98" s="26">
        <v>20</v>
      </c>
      <c r="O98" s="26">
        <v>59</v>
      </c>
      <c r="P98" s="28">
        <v>305</v>
      </c>
    </row>
    <row r="99" spans="1:16" x14ac:dyDescent="0.25">
      <c r="A99" s="29" t="s">
        <v>482</v>
      </c>
      <c r="B99" s="29" t="s">
        <v>483</v>
      </c>
      <c r="C99" s="15">
        <v>5638</v>
      </c>
      <c r="D99" s="15">
        <v>6359</v>
      </c>
      <c r="E99" s="30">
        <v>-1</v>
      </c>
      <c r="F99" s="15">
        <v>206</v>
      </c>
      <c r="G99" s="15">
        <v>95</v>
      </c>
      <c r="H99" s="15">
        <v>183</v>
      </c>
      <c r="I99" s="15">
        <v>126</v>
      </c>
      <c r="J99" s="15">
        <v>3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24">
        <v>83</v>
      </c>
    </row>
    <row r="100" spans="1:16" x14ac:dyDescent="0.25">
      <c r="A100" s="29" t="s">
        <v>484</v>
      </c>
      <c r="B100" s="29" t="s">
        <v>485</v>
      </c>
      <c r="C100" s="15">
        <v>4264</v>
      </c>
      <c r="D100" s="15">
        <v>6732</v>
      </c>
      <c r="E100" s="30">
        <v>-1</v>
      </c>
      <c r="F100" s="15">
        <v>230</v>
      </c>
      <c r="G100" s="15">
        <v>81</v>
      </c>
      <c r="H100" s="15">
        <v>434</v>
      </c>
      <c r="I100" s="15">
        <v>133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10</v>
      </c>
      <c r="P100" s="24">
        <v>65</v>
      </c>
    </row>
    <row r="101" spans="1:16" ht="33.75" x14ac:dyDescent="0.25">
      <c r="A101" s="29" t="s">
        <v>486</v>
      </c>
      <c r="B101" s="29" t="s">
        <v>487</v>
      </c>
      <c r="C101" s="15">
        <v>454</v>
      </c>
      <c r="D101" s="15">
        <v>529</v>
      </c>
      <c r="E101" s="30">
        <v>-1</v>
      </c>
      <c r="F101" s="15">
        <v>84</v>
      </c>
      <c r="G101" s="15">
        <v>71</v>
      </c>
      <c r="H101" s="15">
        <v>94</v>
      </c>
      <c r="I101" s="15">
        <v>209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</v>
      </c>
      <c r="P101" s="24">
        <v>13</v>
      </c>
    </row>
    <row r="102" spans="1:16" ht="22.5" x14ac:dyDescent="0.25">
      <c r="A102" s="29" t="s">
        <v>488</v>
      </c>
      <c r="B102" s="29" t="s">
        <v>489</v>
      </c>
      <c r="C102" s="15">
        <v>1136</v>
      </c>
      <c r="D102" s="15">
        <v>1187</v>
      </c>
      <c r="E102" s="30">
        <v>-1</v>
      </c>
      <c r="F102" s="15">
        <v>177</v>
      </c>
      <c r="G102" s="15">
        <v>90</v>
      </c>
      <c r="H102" s="15">
        <v>154</v>
      </c>
      <c r="I102" s="15">
        <v>126</v>
      </c>
      <c r="J102" s="15">
        <v>4</v>
      </c>
      <c r="K102" s="15">
        <v>1</v>
      </c>
      <c r="L102" s="15">
        <v>2</v>
      </c>
      <c r="M102" s="15">
        <v>1</v>
      </c>
      <c r="N102" s="15">
        <v>0</v>
      </c>
      <c r="O102" s="15">
        <v>41</v>
      </c>
      <c r="P102" s="24">
        <v>22</v>
      </c>
    </row>
    <row r="103" spans="1:16" x14ac:dyDescent="0.25">
      <c r="A103" s="29" t="s">
        <v>490</v>
      </c>
      <c r="B103" s="29" t="s">
        <v>491</v>
      </c>
      <c r="C103" s="15">
        <v>51</v>
      </c>
      <c r="D103" s="15">
        <v>13</v>
      </c>
      <c r="E103" s="30">
        <v>2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416</v>
      </c>
      <c r="D104" s="15">
        <v>364</v>
      </c>
      <c r="E104" s="30">
        <v>0</v>
      </c>
      <c r="F104" s="15">
        <v>38</v>
      </c>
      <c r="G104" s="15">
        <v>23</v>
      </c>
      <c r="H104" s="15">
        <v>24</v>
      </c>
      <c r="I104" s="15">
        <v>12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21</v>
      </c>
    </row>
    <row r="105" spans="1:16" x14ac:dyDescent="0.25">
      <c r="A105" s="29" t="s">
        <v>494</v>
      </c>
      <c r="B105" s="29" t="s">
        <v>495</v>
      </c>
      <c r="C105" s="15">
        <v>881</v>
      </c>
      <c r="D105" s="15">
        <v>585</v>
      </c>
      <c r="E105" s="30">
        <v>0</v>
      </c>
      <c r="F105" s="15">
        <v>22</v>
      </c>
      <c r="G105" s="15">
        <v>1</v>
      </c>
      <c r="H105" s="15">
        <v>14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2</v>
      </c>
      <c r="O105" s="15">
        <v>0</v>
      </c>
      <c r="P105" s="24">
        <v>1</v>
      </c>
    </row>
    <row r="106" spans="1:16" x14ac:dyDescent="0.25">
      <c r="A106" s="29" t="s">
        <v>496</v>
      </c>
      <c r="B106" s="29" t="s">
        <v>497</v>
      </c>
      <c r="C106" s="15">
        <v>6138</v>
      </c>
      <c r="D106" s="15">
        <v>4041</v>
      </c>
      <c r="E106" s="30">
        <v>0</v>
      </c>
      <c r="F106" s="15">
        <v>49</v>
      </c>
      <c r="G106" s="15">
        <v>19</v>
      </c>
      <c r="H106" s="15">
        <v>276</v>
      </c>
      <c r="I106" s="15">
        <v>208</v>
      </c>
      <c r="J106" s="15">
        <v>0</v>
      </c>
      <c r="K106" s="15">
        <v>0</v>
      </c>
      <c r="L106" s="15">
        <v>1</v>
      </c>
      <c r="M106" s="15">
        <v>0</v>
      </c>
      <c r="N106" s="15">
        <v>11</v>
      </c>
      <c r="O106" s="15">
        <v>3</v>
      </c>
      <c r="P106" s="24">
        <v>34</v>
      </c>
    </row>
    <row r="107" spans="1:16" ht="22.5" x14ac:dyDescent="0.25">
      <c r="A107" s="29" t="s">
        <v>498</v>
      </c>
      <c r="B107" s="29" t="s">
        <v>499</v>
      </c>
      <c r="C107" s="15">
        <v>1232</v>
      </c>
      <c r="D107" s="15">
        <v>1297</v>
      </c>
      <c r="E107" s="30">
        <v>-1</v>
      </c>
      <c r="F107" s="15">
        <v>11</v>
      </c>
      <c r="G107" s="15">
        <v>4</v>
      </c>
      <c r="H107" s="15">
        <v>95</v>
      </c>
      <c r="I107" s="15">
        <v>102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4">
        <v>4</v>
      </c>
    </row>
    <row r="108" spans="1:16" ht="22.5" x14ac:dyDescent="0.25">
      <c r="A108" s="29" t="s">
        <v>500</v>
      </c>
      <c r="B108" s="29" t="s">
        <v>501</v>
      </c>
      <c r="C108" s="15">
        <v>91</v>
      </c>
      <c r="D108" s="15">
        <v>84</v>
      </c>
      <c r="E108" s="30">
        <v>0</v>
      </c>
      <c r="F108" s="15">
        <v>0</v>
      </c>
      <c r="G108" s="15">
        <v>0</v>
      </c>
      <c r="H108" s="15">
        <v>5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29" t="s">
        <v>502</v>
      </c>
      <c r="B109" s="29" t="s">
        <v>503</v>
      </c>
      <c r="C109" s="15">
        <v>20</v>
      </c>
      <c r="D109" s="15">
        <v>20</v>
      </c>
      <c r="E109" s="30">
        <v>0</v>
      </c>
      <c r="F109" s="15">
        <v>0</v>
      </c>
      <c r="G109" s="15">
        <v>0</v>
      </c>
      <c r="H109" s="15">
        <v>5</v>
      </c>
      <c r="I109" s="15">
        <v>8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11</v>
      </c>
      <c r="D110" s="15">
        <v>4</v>
      </c>
      <c r="E110" s="30">
        <v>1</v>
      </c>
      <c r="F110" s="15">
        <v>0</v>
      </c>
      <c r="G110" s="15">
        <v>0</v>
      </c>
      <c r="H110" s="15">
        <v>12</v>
      </c>
      <c r="I110" s="15">
        <v>15</v>
      </c>
      <c r="J110" s="15">
        <v>0</v>
      </c>
      <c r="K110" s="15">
        <v>0</v>
      </c>
      <c r="L110" s="15">
        <v>0</v>
      </c>
      <c r="M110" s="15">
        <v>0</v>
      </c>
      <c r="N110" s="15">
        <v>3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2159</v>
      </c>
      <c r="D112" s="15">
        <v>3289</v>
      </c>
      <c r="E112" s="30">
        <v>-1</v>
      </c>
      <c r="F112" s="15">
        <v>209</v>
      </c>
      <c r="G112" s="15">
        <v>52</v>
      </c>
      <c r="H112" s="15">
        <v>122</v>
      </c>
      <c r="I112" s="15">
        <v>80</v>
      </c>
      <c r="J112" s="15">
        <v>1</v>
      </c>
      <c r="K112" s="15">
        <v>0</v>
      </c>
      <c r="L112" s="15">
        <v>2</v>
      </c>
      <c r="M112" s="15">
        <v>0</v>
      </c>
      <c r="N112" s="15">
        <v>1</v>
      </c>
      <c r="O112" s="15">
        <v>0</v>
      </c>
      <c r="P112" s="24">
        <v>49</v>
      </c>
    </row>
    <row r="113" spans="1:16" ht="22.5" x14ac:dyDescent="0.25">
      <c r="A113" s="29" t="s">
        <v>510</v>
      </c>
      <c r="B113" s="29" t="s">
        <v>511</v>
      </c>
      <c r="C113" s="15">
        <v>2</v>
      </c>
      <c r="D113" s="15">
        <v>6</v>
      </c>
      <c r="E113" s="30">
        <v>-1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1</v>
      </c>
      <c r="E114" s="30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6</v>
      </c>
      <c r="D115" s="15">
        <v>1</v>
      </c>
      <c r="E115" s="30">
        <v>5</v>
      </c>
      <c r="F115" s="15">
        <v>2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3</v>
      </c>
      <c r="D116" s="15">
        <v>20</v>
      </c>
      <c r="E116" s="30">
        <v>-1</v>
      </c>
      <c r="F116" s="15">
        <v>0</v>
      </c>
      <c r="G116" s="15">
        <v>0</v>
      </c>
      <c r="H116" s="15">
        <v>3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1</v>
      </c>
      <c r="D117" s="15">
        <v>12</v>
      </c>
      <c r="E117" s="30">
        <v>-1</v>
      </c>
      <c r="F117" s="15">
        <v>0</v>
      </c>
      <c r="G117" s="15">
        <v>0</v>
      </c>
      <c r="H117" s="15">
        <v>6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3</v>
      </c>
      <c r="D118" s="15">
        <v>1</v>
      </c>
      <c r="E118" s="30">
        <v>2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5</v>
      </c>
      <c r="E119" s="30">
        <v>-1</v>
      </c>
      <c r="F119" s="15">
        <v>0</v>
      </c>
      <c r="G119" s="15">
        <v>0</v>
      </c>
      <c r="H119" s="15">
        <v>2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38</v>
      </c>
      <c r="D121" s="15">
        <v>22</v>
      </c>
      <c r="E121" s="30">
        <v>0</v>
      </c>
      <c r="F121" s="15">
        <v>0</v>
      </c>
      <c r="G121" s="15">
        <v>0</v>
      </c>
      <c r="H121" s="15">
        <v>7</v>
      </c>
      <c r="I121" s="15">
        <v>10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1</v>
      </c>
    </row>
    <row r="122" spans="1:16" ht="22.5" x14ac:dyDescent="0.25">
      <c r="A122" s="29" t="s">
        <v>528</v>
      </c>
      <c r="B122" s="29" t="s">
        <v>529</v>
      </c>
      <c r="C122" s="15">
        <v>108</v>
      </c>
      <c r="D122" s="15">
        <v>134</v>
      </c>
      <c r="E122" s="30">
        <v>-1</v>
      </c>
      <c r="F122" s="15">
        <v>11</v>
      </c>
      <c r="G122" s="15">
        <v>6</v>
      </c>
      <c r="H122" s="15">
        <v>25</v>
      </c>
      <c r="I122" s="15">
        <v>32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9</v>
      </c>
    </row>
    <row r="123" spans="1:16" x14ac:dyDescent="0.25">
      <c r="A123" s="29" t="s">
        <v>530</v>
      </c>
      <c r="B123" s="29" t="s">
        <v>531</v>
      </c>
      <c r="C123" s="15">
        <v>25</v>
      </c>
      <c r="D123" s="15">
        <v>19</v>
      </c>
      <c r="E123" s="30">
        <v>0</v>
      </c>
      <c r="F123" s="15">
        <v>0</v>
      </c>
      <c r="G123" s="15">
        <v>0</v>
      </c>
      <c r="H123" s="15">
        <v>4</v>
      </c>
      <c r="I123" s="15">
        <v>5</v>
      </c>
      <c r="J123" s="15">
        <v>3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11</v>
      </c>
      <c r="D124" s="15">
        <v>4</v>
      </c>
      <c r="E124" s="30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29</v>
      </c>
      <c r="D127" s="15">
        <v>11</v>
      </c>
      <c r="E127" s="30">
        <v>1</v>
      </c>
      <c r="F127" s="15">
        <v>0</v>
      </c>
      <c r="G127" s="15">
        <v>0</v>
      </c>
      <c r="H127" s="15">
        <v>8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1</v>
      </c>
      <c r="D128" s="15">
        <v>3</v>
      </c>
      <c r="E128" s="30">
        <v>-1</v>
      </c>
      <c r="F128" s="15">
        <v>0</v>
      </c>
      <c r="G128" s="15">
        <v>0</v>
      </c>
      <c r="H128" s="15">
        <v>1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40</v>
      </c>
      <c r="D129" s="15">
        <v>56</v>
      </c>
      <c r="E129" s="30">
        <v>-1</v>
      </c>
      <c r="F129" s="15">
        <v>2</v>
      </c>
      <c r="G129" s="15">
        <v>0</v>
      </c>
      <c r="H129" s="15">
        <v>45</v>
      </c>
      <c r="I129" s="15">
        <v>69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2</v>
      </c>
      <c r="E130" s="30">
        <v>-1</v>
      </c>
      <c r="F130" s="15">
        <v>0</v>
      </c>
      <c r="G130" s="15">
        <v>0</v>
      </c>
      <c r="H130" s="15">
        <v>1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4</v>
      </c>
      <c r="D131" s="15">
        <v>9</v>
      </c>
      <c r="E131" s="30">
        <v>-1</v>
      </c>
      <c r="F131" s="15">
        <v>0</v>
      </c>
      <c r="G131" s="15">
        <v>0</v>
      </c>
      <c r="H131" s="15">
        <v>3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59</v>
      </c>
      <c r="D132" s="26">
        <v>29</v>
      </c>
      <c r="E132" s="27">
        <v>1</v>
      </c>
      <c r="F132" s="26">
        <v>1</v>
      </c>
      <c r="G132" s="26">
        <v>0</v>
      </c>
      <c r="H132" s="26">
        <v>20</v>
      </c>
      <c r="I132" s="26">
        <v>23</v>
      </c>
      <c r="J132" s="26">
        <v>0</v>
      </c>
      <c r="K132" s="26">
        <v>0</v>
      </c>
      <c r="L132" s="26">
        <v>0</v>
      </c>
      <c r="M132" s="26">
        <v>0</v>
      </c>
      <c r="N132" s="26">
        <v>3</v>
      </c>
      <c r="O132" s="26">
        <v>0</v>
      </c>
      <c r="P132" s="28">
        <v>0</v>
      </c>
    </row>
    <row r="133" spans="1:16" x14ac:dyDescent="0.25">
      <c r="A133" s="29" t="s">
        <v>549</v>
      </c>
      <c r="B133" s="29" t="s">
        <v>550</v>
      </c>
      <c r="C133" s="15">
        <v>7</v>
      </c>
      <c r="D133" s="15">
        <v>4</v>
      </c>
      <c r="E133" s="30">
        <v>0</v>
      </c>
      <c r="F133" s="15">
        <v>0</v>
      </c>
      <c r="G133" s="15">
        <v>0</v>
      </c>
      <c r="H133" s="15">
        <v>5</v>
      </c>
      <c r="I133" s="15">
        <v>13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551</v>
      </c>
      <c r="B134" s="29" t="s">
        <v>552</v>
      </c>
      <c r="C134" s="15">
        <v>1</v>
      </c>
      <c r="D134" s="15">
        <v>1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49</v>
      </c>
      <c r="D135" s="15">
        <v>22</v>
      </c>
      <c r="E135" s="30">
        <v>1</v>
      </c>
      <c r="F135" s="15">
        <v>1</v>
      </c>
      <c r="G135" s="15">
        <v>0</v>
      </c>
      <c r="H135" s="15">
        <v>14</v>
      </c>
      <c r="I135" s="15">
        <v>9</v>
      </c>
      <c r="J135" s="15">
        <v>0</v>
      </c>
      <c r="K135" s="15">
        <v>0</v>
      </c>
      <c r="L135" s="15">
        <v>0</v>
      </c>
      <c r="M135" s="15">
        <v>0</v>
      </c>
      <c r="N135" s="15">
        <v>3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1</v>
      </c>
      <c r="D136" s="15">
        <v>2</v>
      </c>
      <c r="E136" s="30">
        <v>-1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1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158</v>
      </c>
      <c r="D138" s="26">
        <v>355</v>
      </c>
      <c r="E138" s="27">
        <v>-1</v>
      </c>
      <c r="F138" s="26">
        <v>0</v>
      </c>
      <c r="G138" s="26">
        <v>0</v>
      </c>
      <c r="H138" s="26">
        <v>10</v>
      </c>
      <c r="I138" s="26">
        <v>6</v>
      </c>
      <c r="J138" s="26">
        <v>0</v>
      </c>
      <c r="K138" s="26">
        <v>0</v>
      </c>
      <c r="L138" s="26">
        <v>0</v>
      </c>
      <c r="M138" s="26">
        <v>0</v>
      </c>
      <c r="N138" s="26">
        <v>3</v>
      </c>
      <c r="O138" s="26">
        <v>0</v>
      </c>
      <c r="P138" s="28">
        <v>2</v>
      </c>
    </row>
    <row r="139" spans="1:16" ht="22.5" x14ac:dyDescent="0.25">
      <c r="A139" s="29" t="s">
        <v>560</v>
      </c>
      <c r="B139" s="29" t="s">
        <v>561</v>
      </c>
      <c r="C139" s="15">
        <v>11</v>
      </c>
      <c r="D139" s="15">
        <v>0</v>
      </c>
      <c r="E139" s="30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10</v>
      </c>
      <c r="E140" s="30">
        <v>-1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1</v>
      </c>
      <c r="E141" s="30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144</v>
      </c>
      <c r="D143" s="15">
        <v>336</v>
      </c>
      <c r="E143" s="30">
        <v>-1</v>
      </c>
      <c r="F143" s="15">
        <v>0</v>
      </c>
      <c r="G143" s="15">
        <v>0</v>
      </c>
      <c r="H143" s="15">
        <v>9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0</v>
      </c>
      <c r="P143" s="24">
        <v>2</v>
      </c>
    </row>
    <row r="144" spans="1:16" ht="33.75" x14ac:dyDescent="0.25">
      <c r="A144" s="29" t="s">
        <v>570</v>
      </c>
      <c r="B144" s="29" t="s">
        <v>571</v>
      </c>
      <c r="C144" s="15">
        <v>3</v>
      </c>
      <c r="D144" s="15">
        <v>8</v>
      </c>
      <c r="E144" s="30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136</v>
      </c>
      <c r="D145" s="26">
        <v>101</v>
      </c>
      <c r="E145" s="27">
        <v>0</v>
      </c>
      <c r="F145" s="26">
        <v>4</v>
      </c>
      <c r="G145" s="26">
        <v>0</v>
      </c>
      <c r="H145" s="26">
        <v>11</v>
      </c>
      <c r="I145" s="26">
        <v>14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41</v>
      </c>
      <c r="P145" s="28">
        <v>2</v>
      </c>
    </row>
    <row r="146" spans="1:16" ht="33.75" x14ac:dyDescent="0.25">
      <c r="A146" s="29" t="s">
        <v>573</v>
      </c>
      <c r="B146" s="29" t="s">
        <v>574</v>
      </c>
      <c r="C146" s="15">
        <v>104</v>
      </c>
      <c r="D146" s="15">
        <v>86</v>
      </c>
      <c r="E146" s="30">
        <v>0</v>
      </c>
      <c r="F146" s="15">
        <v>3</v>
      </c>
      <c r="G146" s="15">
        <v>0</v>
      </c>
      <c r="H146" s="15">
        <v>11</v>
      </c>
      <c r="I146" s="15">
        <v>14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41</v>
      </c>
      <c r="P146" s="24">
        <v>2</v>
      </c>
    </row>
    <row r="147" spans="1:16" ht="22.5" x14ac:dyDescent="0.25">
      <c r="A147" s="29" t="s">
        <v>575</v>
      </c>
      <c r="B147" s="29" t="s">
        <v>576</v>
      </c>
      <c r="C147" s="15">
        <v>32</v>
      </c>
      <c r="D147" s="15">
        <v>15</v>
      </c>
      <c r="E147" s="30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6" t="s">
        <v>577</v>
      </c>
      <c r="B148" s="177"/>
      <c r="C148" s="26">
        <v>138</v>
      </c>
      <c r="D148" s="26">
        <v>96</v>
      </c>
      <c r="E148" s="27">
        <v>0</v>
      </c>
      <c r="F148" s="26">
        <v>10</v>
      </c>
      <c r="G148" s="26">
        <v>4</v>
      </c>
      <c r="H148" s="26">
        <v>51</v>
      </c>
      <c r="I148" s="26">
        <v>41</v>
      </c>
      <c r="J148" s="26">
        <v>0</v>
      </c>
      <c r="K148" s="26">
        <v>0</v>
      </c>
      <c r="L148" s="26">
        <v>0</v>
      </c>
      <c r="M148" s="26">
        <v>0</v>
      </c>
      <c r="N148" s="26">
        <v>58</v>
      </c>
      <c r="O148" s="26">
        <v>0</v>
      </c>
      <c r="P148" s="28">
        <v>14</v>
      </c>
    </row>
    <row r="149" spans="1:16" ht="22.5" x14ac:dyDescent="0.25">
      <c r="A149" s="29" t="s">
        <v>578</v>
      </c>
      <c r="B149" s="29" t="s">
        <v>579</v>
      </c>
      <c r="C149" s="15">
        <v>64</v>
      </c>
      <c r="D149" s="15">
        <v>35</v>
      </c>
      <c r="E149" s="30">
        <v>0</v>
      </c>
      <c r="F149" s="15">
        <v>0</v>
      </c>
      <c r="G149" s="15">
        <v>0</v>
      </c>
      <c r="H149" s="15">
        <v>23</v>
      </c>
      <c r="I149" s="15">
        <v>24</v>
      </c>
      <c r="J149" s="15">
        <v>0</v>
      </c>
      <c r="K149" s="15">
        <v>0</v>
      </c>
      <c r="L149" s="15">
        <v>0</v>
      </c>
      <c r="M149" s="15">
        <v>0</v>
      </c>
      <c r="N149" s="15">
        <v>18</v>
      </c>
      <c r="O149" s="15">
        <v>0</v>
      </c>
      <c r="P149" s="24">
        <v>3</v>
      </c>
    </row>
    <row r="150" spans="1:16" ht="22.5" x14ac:dyDescent="0.25">
      <c r="A150" s="29" t="s">
        <v>580</v>
      </c>
      <c r="B150" s="29" t="s">
        <v>581</v>
      </c>
      <c r="C150" s="15">
        <v>12</v>
      </c>
      <c r="D150" s="15">
        <v>1</v>
      </c>
      <c r="E150" s="30">
        <v>11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13</v>
      </c>
      <c r="D152" s="15">
        <v>8</v>
      </c>
      <c r="E152" s="30">
        <v>0</v>
      </c>
      <c r="F152" s="15">
        <v>0</v>
      </c>
      <c r="G152" s="15">
        <v>0</v>
      </c>
      <c r="H152" s="15">
        <v>10</v>
      </c>
      <c r="I152" s="15">
        <v>5</v>
      </c>
      <c r="J152" s="15">
        <v>0</v>
      </c>
      <c r="K152" s="15">
        <v>0</v>
      </c>
      <c r="L152" s="15">
        <v>0</v>
      </c>
      <c r="M152" s="15">
        <v>0</v>
      </c>
      <c r="N152" s="15">
        <v>23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1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7</v>
      </c>
      <c r="D154" s="15">
        <v>2</v>
      </c>
      <c r="E154" s="30">
        <v>2</v>
      </c>
      <c r="F154" s="15">
        <v>2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</v>
      </c>
      <c r="D155" s="15">
        <v>12</v>
      </c>
      <c r="E155" s="30">
        <v>-1</v>
      </c>
      <c r="F155" s="15">
        <v>2</v>
      </c>
      <c r="G155" s="15">
        <v>1</v>
      </c>
      <c r="H155" s="15">
        <v>13</v>
      </c>
      <c r="I155" s="15">
        <v>9</v>
      </c>
      <c r="J155" s="15">
        <v>0</v>
      </c>
      <c r="K155" s="15">
        <v>0</v>
      </c>
      <c r="L155" s="15">
        <v>0</v>
      </c>
      <c r="M155" s="15">
        <v>0</v>
      </c>
      <c r="N155" s="15">
        <v>7</v>
      </c>
      <c r="O155" s="15">
        <v>0</v>
      </c>
      <c r="P155" s="24">
        <v>4</v>
      </c>
    </row>
    <row r="156" spans="1:16" ht="22.5" x14ac:dyDescent="0.25">
      <c r="A156" s="29" t="s">
        <v>592</v>
      </c>
      <c r="B156" s="29" t="s">
        <v>593</v>
      </c>
      <c r="C156" s="15">
        <v>41</v>
      </c>
      <c r="D156" s="15">
        <v>37</v>
      </c>
      <c r="E156" s="30">
        <v>0</v>
      </c>
      <c r="F156" s="15">
        <v>6</v>
      </c>
      <c r="G156" s="15">
        <v>3</v>
      </c>
      <c r="H156" s="15">
        <v>4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9</v>
      </c>
      <c r="O156" s="15">
        <v>0</v>
      </c>
      <c r="P156" s="24">
        <v>7</v>
      </c>
    </row>
    <row r="157" spans="1:16" x14ac:dyDescent="0.25">
      <c r="A157" s="176" t="s">
        <v>594</v>
      </c>
      <c r="B157" s="177"/>
      <c r="C157" s="26">
        <v>156</v>
      </c>
      <c r="D157" s="26">
        <v>138</v>
      </c>
      <c r="E157" s="27">
        <v>0</v>
      </c>
      <c r="F157" s="26">
        <v>1</v>
      </c>
      <c r="G157" s="26">
        <v>0</v>
      </c>
      <c r="H157" s="26">
        <v>2</v>
      </c>
      <c r="I157" s="26">
        <v>0</v>
      </c>
      <c r="J157" s="26">
        <v>0</v>
      </c>
      <c r="K157" s="26">
        <v>2</v>
      </c>
      <c r="L157" s="26">
        <v>0</v>
      </c>
      <c r="M157" s="26">
        <v>0</v>
      </c>
      <c r="N157" s="26">
        <v>1</v>
      </c>
      <c r="O157" s="26">
        <v>0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2</v>
      </c>
      <c r="E159" s="30">
        <v>-1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18</v>
      </c>
      <c r="D162" s="15">
        <v>6</v>
      </c>
      <c r="E162" s="30">
        <v>2</v>
      </c>
      <c r="F162" s="15">
        <v>1</v>
      </c>
      <c r="G162" s="15">
        <v>0</v>
      </c>
      <c r="H162" s="15">
        <v>0</v>
      </c>
      <c r="I162" s="15">
        <v>0</v>
      </c>
      <c r="J162" s="15">
        <v>0</v>
      </c>
      <c r="K162" s="15">
        <v>2</v>
      </c>
      <c r="L162" s="15">
        <v>0</v>
      </c>
      <c r="M162" s="15">
        <v>0</v>
      </c>
      <c r="N162" s="15">
        <v>0</v>
      </c>
      <c r="O162" s="15">
        <v>0</v>
      </c>
      <c r="P162" s="24">
        <v>1</v>
      </c>
    </row>
    <row r="163" spans="1:16" x14ac:dyDescent="0.25">
      <c r="A163" s="29" t="s">
        <v>605</v>
      </c>
      <c r="B163" s="29" t="s">
        <v>606</v>
      </c>
      <c r="C163" s="15">
        <v>13</v>
      </c>
      <c r="D163" s="15">
        <v>9</v>
      </c>
      <c r="E163" s="30">
        <v>0</v>
      </c>
      <c r="F163" s="15">
        <v>0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3</v>
      </c>
      <c r="D164" s="15">
        <v>3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18</v>
      </c>
      <c r="D165" s="15">
        <v>31</v>
      </c>
      <c r="E165" s="30">
        <v>-1</v>
      </c>
      <c r="F165" s="15">
        <v>0</v>
      </c>
      <c r="G165" s="15">
        <v>0</v>
      </c>
      <c r="H165" s="15">
        <v>1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104</v>
      </c>
      <c r="D166" s="15">
        <v>87</v>
      </c>
      <c r="E166" s="30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6" t="s">
        <v>613</v>
      </c>
      <c r="B167" s="177"/>
      <c r="C167" s="26">
        <v>969</v>
      </c>
      <c r="D167" s="26">
        <v>1093</v>
      </c>
      <c r="E167" s="27">
        <v>-1</v>
      </c>
      <c r="F167" s="26">
        <v>22</v>
      </c>
      <c r="G167" s="26">
        <v>3</v>
      </c>
      <c r="H167" s="26">
        <v>285</v>
      </c>
      <c r="I167" s="26">
        <v>212</v>
      </c>
      <c r="J167" s="26">
        <v>11</v>
      </c>
      <c r="K167" s="26">
        <v>3</v>
      </c>
      <c r="L167" s="26">
        <v>0</v>
      </c>
      <c r="M167" s="26">
        <v>0</v>
      </c>
      <c r="N167" s="26">
        <v>53</v>
      </c>
      <c r="O167" s="26">
        <v>57</v>
      </c>
      <c r="P167" s="28">
        <v>8</v>
      </c>
    </row>
    <row r="168" spans="1:16" ht="22.5" x14ac:dyDescent="0.25">
      <c r="A168" s="29" t="s">
        <v>614</v>
      </c>
      <c r="B168" s="29" t="s">
        <v>615</v>
      </c>
      <c r="C168" s="15">
        <v>3</v>
      </c>
      <c r="D168" s="15">
        <v>0</v>
      </c>
      <c r="E168" s="30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2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1</v>
      </c>
      <c r="D172" s="15">
        <v>3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489</v>
      </c>
      <c r="D174" s="15">
        <v>769</v>
      </c>
      <c r="E174" s="30">
        <v>-1</v>
      </c>
      <c r="F174" s="15">
        <v>0</v>
      </c>
      <c r="G174" s="15">
        <v>0</v>
      </c>
      <c r="H174" s="15">
        <v>144</v>
      </c>
      <c r="I174" s="15">
        <v>110</v>
      </c>
      <c r="J174" s="15">
        <v>11</v>
      </c>
      <c r="K174" s="15">
        <v>0</v>
      </c>
      <c r="L174" s="15">
        <v>0</v>
      </c>
      <c r="M174" s="15">
        <v>0</v>
      </c>
      <c r="N174" s="15">
        <v>0</v>
      </c>
      <c r="O174" s="15">
        <v>34</v>
      </c>
      <c r="P174" s="24">
        <v>6</v>
      </c>
    </row>
    <row r="175" spans="1:16" ht="22.5" x14ac:dyDescent="0.25">
      <c r="A175" s="29" t="s">
        <v>628</v>
      </c>
      <c r="B175" s="29" t="s">
        <v>629</v>
      </c>
      <c r="C175" s="15">
        <v>444</v>
      </c>
      <c r="D175" s="15">
        <v>288</v>
      </c>
      <c r="E175" s="30">
        <v>0</v>
      </c>
      <c r="F175" s="15">
        <v>20</v>
      </c>
      <c r="G175" s="15">
        <v>3</v>
      </c>
      <c r="H175" s="15">
        <v>131</v>
      </c>
      <c r="I175" s="15">
        <v>93</v>
      </c>
      <c r="J175" s="15">
        <v>0</v>
      </c>
      <c r="K175" s="15">
        <v>0</v>
      </c>
      <c r="L175" s="15">
        <v>0</v>
      </c>
      <c r="M175" s="15">
        <v>0</v>
      </c>
      <c r="N175" s="15">
        <v>53</v>
      </c>
      <c r="O175" s="15">
        <v>7</v>
      </c>
      <c r="P175" s="24">
        <v>0</v>
      </c>
    </row>
    <row r="176" spans="1:16" x14ac:dyDescent="0.25">
      <c r="A176" s="29" t="s">
        <v>630</v>
      </c>
      <c r="B176" s="29" t="s">
        <v>631</v>
      </c>
      <c r="C176" s="15">
        <v>28</v>
      </c>
      <c r="D176" s="15">
        <v>32</v>
      </c>
      <c r="E176" s="30">
        <v>-1</v>
      </c>
      <c r="F176" s="15">
        <v>2</v>
      </c>
      <c r="G176" s="15">
        <v>0</v>
      </c>
      <c r="H176" s="15">
        <v>9</v>
      </c>
      <c r="I176" s="15">
        <v>9</v>
      </c>
      <c r="J176" s="15">
        <v>0</v>
      </c>
      <c r="K176" s="15">
        <v>3</v>
      </c>
      <c r="L176" s="15">
        <v>0</v>
      </c>
      <c r="M176" s="15">
        <v>0</v>
      </c>
      <c r="N176" s="15">
        <v>0</v>
      </c>
      <c r="O176" s="15">
        <v>16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2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1</v>
      </c>
      <c r="E178" s="30">
        <v>-1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1346</v>
      </c>
      <c r="D179" s="26">
        <v>1395</v>
      </c>
      <c r="E179" s="27">
        <v>-1</v>
      </c>
      <c r="F179" s="26">
        <v>2670</v>
      </c>
      <c r="G179" s="26">
        <v>2199</v>
      </c>
      <c r="H179" s="26">
        <v>213</v>
      </c>
      <c r="I179" s="26">
        <v>144</v>
      </c>
      <c r="J179" s="26">
        <v>0</v>
      </c>
      <c r="K179" s="26">
        <v>0</v>
      </c>
      <c r="L179" s="26">
        <v>1</v>
      </c>
      <c r="M179" s="26">
        <v>1</v>
      </c>
      <c r="N179" s="26">
        <v>16</v>
      </c>
      <c r="O179" s="26">
        <v>2</v>
      </c>
      <c r="P179" s="28">
        <v>1977</v>
      </c>
    </row>
    <row r="180" spans="1:16" ht="22.5" x14ac:dyDescent="0.25">
      <c r="A180" s="29" t="s">
        <v>637</v>
      </c>
      <c r="B180" s="29" t="s">
        <v>638</v>
      </c>
      <c r="C180" s="15">
        <v>59</v>
      </c>
      <c r="D180" s="15">
        <v>26</v>
      </c>
      <c r="E180" s="30">
        <v>1</v>
      </c>
      <c r="F180" s="15">
        <v>28</v>
      </c>
      <c r="G180" s="15">
        <v>17</v>
      </c>
      <c r="H180" s="15">
        <v>1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14</v>
      </c>
    </row>
    <row r="181" spans="1:16" ht="22.5" x14ac:dyDescent="0.25">
      <c r="A181" s="29" t="s">
        <v>639</v>
      </c>
      <c r="B181" s="29" t="s">
        <v>640</v>
      </c>
      <c r="C181" s="15">
        <v>595</v>
      </c>
      <c r="D181" s="15">
        <v>905</v>
      </c>
      <c r="E181" s="30">
        <v>-1</v>
      </c>
      <c r="F181" s="15">
        <v>1390</v>
      </c>
      <c r="G181" s="15">
        <v>1135</v>
      </c>
      <c r="H181" s="15">
        <v>86</v>
      </c>
      <c r="I181" s="15">
        <v>55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1109</v>
      </c>
    </row>
    <row r="182" spans="1:16" x14ac:dyDescent="0.25">
      <c r="A182" s="29" t="s">
        <v>641</v>
      </c>
      <c r="B182" s="29" t="s">
        <v>642</v>
      </c>
      <c r="C182" s="15">
        <v>36</v>
      </c>
      <c r="D182" s="15">
        <v>56</v>
      </c>
      <c r="E182" s="30">
        <v>-1</v>
      </c>
      <c r="F182" s="15">
        <v>74</v>
      </c>
      <c r="G182" s="15">
        <v>48</v>
      </c>
      <c r="H182" s="15">
        <v>15</v>
      </c>
      <c r="I182" s="15">
        <v>5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2</v>
      </c>
      <c r="P182" s="24">
        <v>29</v>
      </c>
    </row>
    <row r="183" spans="1:16" ht="22.5" x14ac:dyDescent="0.25">
      <c r="A183" s="29" t="s">
        <v>643</v>
      </c>
      <c r="B183" s="29" t="s">
        <v>644</v>
      </c>
      <c r="C183" s="15">
        <v>22</v>
      </c>
      <c r="D183" s="15">
        <v>6</v>
      </c>
      <c r="E183" s="30">
        <v>2</v>
      </c>
      <c r="F183" s="15">
        <v>4</v>
      </c>
      <c r="G183" s="15">
        <v>2</v>
      </c>
      <c r="H183" s="15">
        <v>3</v>
      </c>
      <c r="I183" s="15">
        <v>4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1</v>
      </c>
    </row>
    <row r="184" spans="1:16" ht="22.5" x14ac:dyDescent="0.25">
      <c r="A184" s="29" t="s">
        <v>645</v>
      </c>
      <c r="B184" s="29" t="s">
        <v>646</v>
      </c>
      <c r="C184" s="15">
        <v>87</v>
      </c>
      <c r="D184" s="15">
        <v>53</v>
      </c>
      <c r="E184" s="30">
        <v>0</v>
      </c>
      <c r="F184" s="15">
        <v>132</v>
      </c>
      <c r="G184" s="15">
        <v>112</v>
      </c>
      <c r="H184" s="15">
        <v>19</v>
      </c>
      <c r="I184" s="15">
        <v>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50</v>
      </c>
    </row>
    <row r="185" spans="1:16" ht="22.5" x14ac:dyDescent="0.25">
      <c r="A185" s="29" t="s">
        <v>647</v>
      </c>
      <c r="B185" s="29" t="s">
        <v>648</v>
      </c>
      <c r="C185" s="15">
        <v>547</v>
      </c>
      <c r="D185" s="15">
        <v>346</v>
      </c>
      <c r="E185" s="30">
        <v>0</v>
      </c>
      <c r="F185" s="15">
        <v>1041</v>
      </c>
      <c r="G185" s="15">
        <v>884</v>
      </c>
      <c r="H185" s="15">
        <v>89</v>
      </c>
      <c r="I185" s="15">
        <v>73</v>
      </c>
      <c r="J185" s="15">
        <v>0</v>
      </c>
      <c r="K185" s="15">
        <v>0</v>
      </c>
      <c r="L185" s="15">
        <v>1</v>
      </c>
      <c r="M185" s="15">
        <v>1</v>
      </c>
      <c r="N185" s="15">
        <v>16</v>
      </c>
      <c r="O185" s="15">
        <v>0</v>
      </c>
      <c r="P185" s="24">
        <v>773</v>
      </c>
    </row>
    <row r="186" spans="1:16" ht="22.5" x14ac:dyDescent="0.25">
      <c r="A186" s="29" t="s">
        <v>649</v>
      </c>
      <c r="B186" s="29" t="s">
        <v>650</v>
      </c>
      <c r="C186" s="15">
        <v>0</v>
      </c>
      <c r="D186" s="15">
        <v>3</v>
      </c>
      <c r="E186" s="30">
        <v>-1</v>
      </c>
      <c r="F186" s="15">
        <v>1</v>
      </c>
      <c r="G186" s="15">
        <v>1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</v>
      </c>
    </row>
    <row r="187" spans="1:16" x14ac:dyDescent="0.25">
      <c r="A187" s="176" t="s">
        <v>651</v>
      </c>
      <c r="B187" s="177"/>
      <c r="C187" s="26">
        <v>702</v>
      </c>
      <c r="D187" s="26">
        <v>735</v>
      </c>
      <c r="E187" s="27">
        <v>-1</v>
      </c>
      <c r="F187" s="26">
        <v>197</v>
      </c>
      <c r="G187" s="26">
        <v>155</v>
      </c>
      <c r="H187" s="26">
        <v>115</v>
      </c>
      <c r="I187" s="26">
        <v>64</v>
      </c>
      <c r="J187" s="26">
        <v>0</v>
      </c>
      <c r="K187" s="26">
        <v>0</v>
      </c>
      <c r="L187" s="26">
        <v>0</v>
      </c>
      <c r="M187" s="26">
        <v>0</v>
      </c>
      <c r="N187" s="26">
        <v>11</v>
      </c>
      <c r="O187" s="26">
        <v>0</v>
      </c>
      <c r="P187" s="28">
        <v>126</v>
      </c>
    </row>
    <row r="188" spans="1:16" x14ac:dyDescent="0.25">
      <c r="A188" s="29" t="s">
        <v>652</v>
      </c>
      <c r="B188" s="29" t="s">
        <v>653</v>
      </c>
      <c r="C188" s="15">
        <v>44</v>
      </c>
      <c r="D188" s="15">
        <v>58</v>
      </c>
      <c r="E188" s="30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1</v>
      </c>
    </row>
    <row r="189" spans="1:16" ht="22.5" x14ac:dyDescent="0.25">
      <c r="A189" s="29" t="s">
        <v>654</v>
      </c>
      <c r="B189" s="29" t="s">
        <v>655</v>
      </c>
      <c r="C189" s="15">
        <v>6</v>
      </c>
      <c r="D189" s="15">
        <v>4</v>
      </c>
      <c r="E189" s="30">
        <v>0</v>
      </c>
      <c r="F189" s="15">
        <v>2</v>
      </c>
      <c r="G189" s="15">
        <v>0</v>
      </c>
      <c r="H189" s="15">
        <v>2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193</v>
      </c>
      <c r="D190" s="15">
        <v>184</v>
      </c>
      <c r="E190" s="30">
        <v>0</v>
      </c>
      <c r="F190" s="15">
        <v>93</v>
      </c>
      <c r="G190" s="15">
        <v>45</v>
      </c>
      <c r="H190" s="15">
        <v>35</v>
      </c>
      <c r="I190" s="15">
        <v>13</v>
      </c>
      <c r="J190" s="15">
        <v>0</v>
      </c>
      <c r="K190" s="15">
        <v>0</v>
      </c>
      <c r="L190" s="15">
        <v>0</v>
      </c>
      <c r="M190" s="15">
        <v>0</v>
      </c>
      <c r="N190" s="15">
        <v>6</v>
      </c>
      <c r="O190" s="15">
        <v>0</v>
      </c>
      <c r="P190" s="24">
        <v>68</v>
      </c>
    </row>
    <row r="191" spans="1:16" ht="22.5" x14ac:dyDescent="0.25">
      <c r="A191" s="29" t="s">
        <v>658</v>
      </c>
      <c r="B191" s="29" t="s">
        <v>659</v>
      </c>
      <c r="C191" s="15">
        <v>4</v>
      </c>
      <c r="D191" s="15">
        <v>1</v>
      </c>
      <c r="E191" s="30">
        <v>3</v>
      </c>
      <c r="F191" s="15">
        <v>0</v>
      </c>
      <c r="G191" s="15">
        <v>0</v>
      </c>
      <c r="H191" s="15">
        <v>0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2</v>
      </c>
    </row>
    <row r="192" spans="1:16" ht="33.75" x14ac:dyDescent="0.25">
      <c r="A192" s="29" t="s">
        <v>660</v>
      </c>
      <c r="B192" s="29" t="s">
        <v>661</v>
      </c>
      <c r="C192" s="15">
        <v>227</v>
      </c>
      <c r="D192" s="15">
        <v>195</v>
      </c>
      <c r="E192" s="30">
        <v>0</v>
      </c>
      <c r="F192" s="15">
        <v>61</v>
      </c>
      <c r="G192" s="15">
        <v>79</v>
      </c>
      <c r="H192" s="15">
        <v>42</v>
      </c>
      <c r="I192" s="15">
        <v>26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4">
        <v>25</v>
      </c>
    </row>
    <row r="193" spans="1:16" ht="22.5" x14ac:dyDescent="0.25">
      <c r="A193" s="29" t="s">
        <v>662</v>
      </c>
      <c r="B193" s="29" t="s">
        <v>663</v>
      </c>
      <c r="C193" s="15">
        <v>2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1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123</v>
      </c>
      <c r="D194" s="15">
        <v>154</v>
      </c>
      <c r="E194" s="30">
        <v>-1</v>
      </c>
      <c r="F194" s="15">
        <v>10</v>
      </c>
      <c r="G194" s="15">
        <v>3</v>
      </c>
      <c r="H194" s="15">
        <v>23</v>
      </c>
      <c r="I194" s="15">
        <v>14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13</v>
      </c>
    </row>
    <row r="195" spans="1:16" x14ac:dyDescent="0.25">
      <c r="A195" s="29" t="s">
        <v>666</v>
      </c>
      <c r="B195" s="29" t="s">
        <v>667</v>
      </c>
      <c r="C195" s="15">
        <v>6</v>
      </c>
      <c r="D195" s="15">
        <v>10</v>
      </c>
      <c r="E195" s="30">
        <v>-1</v>
      </c>
      <c r="F195" s="15">
        <v>1</v>
      </c>
      <c r="G195" s="15">
        <v>2</v>
      </c>
      <c r="H195" s="15">
        <v>1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2</v>
      </c>
    </row>
    <row r="196" spans="1:16" ht="22.5" x14ac:dyDescent="0.25">
      <c r="A196" s="29" t="s">
        <v>668</v>
      </c>
      <c r="B196" s="29" t="s">
        <v>669</v>
      </c>
      <c r="C196" s="15">
        <v>1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26</v>
      </c>
      <c r="D197" s="15">
        <v>26</v>
      </c>
      <c r="E197" s="30">
        <v>0</v>
      </c>
      <c r="F197" s="15">
        <v>12</v>
      </c>
      <c r="G197" s="15">
        <v>26</v>
      </c>
      <c r="H197" s="15">
        <v>10</v>
      </c>
      <c r="I197" s="15">
        <v>4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15</v>
      </c>
    </row>
    <row r="198" spans="1:16" x14ac:dyDescent="0.25">
      <c r="A198" s="29" t="s">
        <v>672</v>
      </c>
      <c r="B198" s="29" t="s">
        <v>673</v>
      </c>
      <c r="C198" s="15">
        <v>69</v>
      </c>
      <c r="D198" s="15">
        <v>47</v>
      </c>
      <c r="E198" s="30">
        <v>0</v>
      </c>
      <c r="F198" s="15">
        <v>18</v>
      </c>
      <c r="G198" s="15">
        <v>0</v>
      </c>
      <c r="H198" s="15">
        <v>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1</v>
      </c>
      <c r="D199" s="15">
        <v>3</v>
      </c>
      <c r="E199" s="30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52</v>
      </c>
      <c r="E200" s="30">
        <v>-1</v>
      </c>
      <c r="F200" s="15">
        <v>0</v>
      </c>
      <c r="G200" s="15">
        <v>0</v>
      </c>
      <c r="H200" s="15">
        <v>1</v>
      </c>
      <c r="I200" s="15">
        <v>4</v>
      </c>
      <c r="J200" s="15">
        <v>0</v>
      </c>
      <c r="K200" s="15">
        <v>0</v>
      </c>
      <c r="L200" s="15">
        <v>0</v>
      </c>
      <c r="M200" s="15">
        <v>0</v>
      </c>
      <c r="N200" s="15">
        <v>3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307</v>
      </c>
      <c r="D202" s="26">
        <v>232</v>
      </c>
      <c r="E202" s="27">
        <v>0</v>
      </c>
      <c r="F202" s="26">
        <v>115</v>
      </c>
      <c r="G202" s="26">
        <v>106</v>
      </c>
      <c r="H202" s="26">
        <v>33</v>
      </c>
      <c r="I202" s="26">
        <v>14</v>
      </c>
      <c r="J202" s="26">
        <v>2</v>
      </c>
      <c r="K202" s="26">
        <v>0</v>
      </c>
      <c r="L202" s="26">
        <v>3</v>
      </c>
      <c r="M202" s="26">
        <v>5</v>
      </c>
      <c r="N202" s="26">
        <v>25</v>
      </c>
      <c r="O202" s="26">
        <v>0</v>
      </c>
      <c r="P202" s="28">
        <v>90</v>
      </c>
    </row>
    <row r="203" spans="1:16" x14ac:dyDescent="0.25">
      <c r="A203" s="29" t="s">
        <v>681</v>
      </c>
      <c r="B203" s="29" t="s">
        <v>682</v>
      </c>
      <c r="C203" s="15">
        <v>50</v>
      </c>
      <c r="D203" s="15">
        <v>49</v>
      </c>
      <c r="E203" s="30">
        <v>0</v>
      </c>
      <c r="F203" s="15">
        <v>0</v>
      </c>
      <c r="G203" s="15">
        <v>0</v>
      </c>
      <c r="H203" s="15">
        <v>11</v>
      </c>
      <c r="I203" s="15">
        <v>6</v>
      </c>
      <c r="J203" s="15">
        <v>1</v>
      </c>
      <c r="K203" s="15">
        <v>0</v>
      </c>
      <c r="L203" s="15">
        <v>1</v>
      </c>
      <c r="M203" s="15">
        <v>0</v>
      </c>
      <c r="N203" s="15">
        <v>22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20</v>
      </c>
      <c r="D205" s="15">
        <v>83</v>
      </c>
      <c r="E205" s="30">
        <v>-1</v>
      </c>
      <c r="F205" s="15">
        <v>0</v>
      </c>
      <c r="G205" s="15">
        <v>0</v>
      </c>
      <c r="H205" s="15">
        <v>2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3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214</v>
      </c>
      <c r="D207" s="15">
        <v>76</v>
      </c>
      <c r="E207" s="30">
        <v>1</v>
      </c>
      <c r="F207" s="15">
        <v>115</v>
      </c>
      <c r="G207" s="15">
        <v>105</v>
      </c>
      <c r="H207" s="15">
        <v>17</v>
      </c>
      <c r="I207" s="15">
        <v>8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88</v>
      </c>
    </row>
    <row r="208" spans="1:16" ht="22.5" x14ac:dyDescent="0.25">
      <c r="A208" s="29" t="s">
        <v>691</v>
      </c>
      <c r="B208" s="29" t="s">
        <v>692</v>
      </c>
      <c r="C208" s="15">
        <v>2</v>
      </c>
      <c r="D208" s="15">
        <v>7</v>
      </c>
      <c r="E208" s="30">
        <v>-1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1</v>
      </c>
      <c r="D209" s="15">
        <v>2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2</v>
      </c>
      <c r="D212" s="15">
        <v>1</v>
      </c>
      <c r="E212" s="30">
        <v>1</v>
      </c>
      <c r="F212" s="15">
        <v>0</v>
      </c>
      <c r="G212" s="15">
        <v>1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1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2</v>
      </c>
      <c r="E213" s="30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2</v>
      </c>
      <c r="N213" s="15">
        <v>0</v>
      </c>
      <c r="O213" s="15">
        <v>0</v>
      </c>
      <c r="P213" s="24">
        <v>1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1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1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8</v>
      </c>
      <c r="D215" s="15">
        <v>7</v>
      </c>
      <c r="E215" s="30">
        <v>0</v>
      </c>
      <c r="F215" s="15">
        <v>0</v>
      </c>
      <c r="G215" s="15">
        <v>0</v>
      </c>
      <c r="H215" s="15">
        <v>2</v>
      </c>
      <c r="I215" s="15">
        <v>0</v>
      </c>
      <c r="J215" s="15">
        <v>0</v>
      </c>
      <c r="K215" s="15">
        <v>0</v>
      </c>
      <c r="L215" s="15">
        <v>2</v>
      </c>
      <c r="M215" s="15">
        <v>2</v>
      </c>
      <c r="N215" s="15">
        <v>3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2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1</v>
      </c>
      <c r="D218" s="15">
        <v>3</v>
      </c>
      <c r="E218" s="30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2</v>
      </c>
      <c r="D219" s="15">
        <v>1</v>
      </c>
      <c r="E219" s="30">
        <v>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1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1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1691</v>
      </c>
      <c r="D224" s="26">
        <v>1951</v>
      </c>
      <c r="E224" s="27">
        <v>-1</v>
      </c>
      <c r="F224" s="26">
        <v>843</v>
      </c>
      <c r="G224" s="26">
        <v>514</v>
      </c>
      <c r="H224" s="26">
        <v>332</v>
      </c>
      <c r="I224" s="26">
        <v>230</v>
      </c>
      <c r="J224" s="26">
        <v>2</v>
      </c>
      <c r="K224" s="26">
        <v>0</v>
      </c>
      <c r="L224" s="26">
        <v>0</v>
      </c>
      <c r="M224" s="26">
        <v>0</v>
      </c>
      <c r="N224" s="26">
        <v>8</v>
      </c>
      <c r="O224" s="26">
        <v>7</v>
      </c>
      <c r="P224" s="28">
        <v>389</v>
      </c>
    </row>
    <row r="225" spans="1:16" x14ac:dyDescent="0.25">
      <c r="A225" s="29" t="s">
        <v>724</v>
      </c>
      <c r="B225" s="29" t="s">
        <v>725</v>
      </c>
      <c r="C225" s="15">
        <v>3</v>
      </c>
      <c r="D225" s="15">
        <v>5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2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2</v>
      </c>
      <c r="D231" s="15">
        <v>11</v>
      </c>
      <c r="E231" s="30">
        <v>-1</v>
      </c>
      <c r="F231" s="15">
        <v>3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100</v>
      </c>
      <c r="D232" s="15">
        <v>112</v>
      </c>
      <c r="E232" s="30">
        <v>-1</v>
      </c>
      <c r="F232" s="15">
        <v>5</v>
      </c>
      <c r="G232" s="15">
        <v>3</v>
      </c>
      <c r="H232" s="15">
        <v>13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3</v>
      </c>
      <c r="O232" s="15">
        <v>0</v>
      </c>
      <c r="P232" s="24">
        <v>4</v>
      </c>
    </row>
    <row r="233" spans="1:16" x14ac:dyDescent="0.25">
      <c r="A233" s="29" t="s">
        <v>740</v>
      </c>
      <c r="B233" s="29" t="s">
        <v>741</v>
      </c>
      <c r="C233" s="15">
        <v>111</v>
      </c>
      <c r="D233" s="15">
        <v>143</v>
      </c>
      <c r="E233" s="30">
        <v>-1</v>
      </c>
      <c r="F233" s="15">
        <v>8</v>
      </c>
      <c r="G233" s="15">
        <v>3</v>
      </c>
      <c r="H233" s="15">
        <v>20</v>
      </c>
      <c r="I233" s="15">
        <v>12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0</v>
      </c>
    </row>
    <row r="234" spans="1:16" x14ac:dyDescent="0.25">
      <c r="A234" s="29" t="s">
        <v>742</v>
      </c>
      <c r="B234" s="29" t="s">
        <v>743</v>
      </c>
      <c r="C234" s="15">
        <v>6</v>
      </c>
      <c r="D234" s="15">
        <v>41</v>
      </c>
      <c r="E234" s="30">
        <v>-1</v>
      </c>
      <c r="F234" s="15">
        <v>1</v>
      </c>
      <c r="G234" s="15">
        <v>0</v>
      </c>
      <c r="H234" s="15">
        <v>12</v>
      </c>
      <c r="I234" s="15">
        <v>6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4">
        <v>3</v>
      </c>
    </row>
    <row r="235" spans="1:16" ht="22.5" x14ac:dyDescent="0.25">
      <c r="A235" s="29" t="s">
        <v>744</v>
      </c>
      <c r="B235" s="29" t="s">
        <v>745</v>
      </c>
      <c r="C235" s="15">
        <v>4</v>
      </c>
      <c r="D235" s="15">
        <v>4</v>
      </c>
      <c r="E235" s="30">
        <v>0</v>
      </c>
      <c r="F235" s="15">
        <v>2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9</v>
      </c>
      <c r="D236" s="15">
        <v>8</v>
      </c>
      <c r="E236" s="30">
        <v>0</v>
      </c>
      <c r="F236" s="15">
        <v>3</v>
      </c>
      <c r="G236" s="15">
        <v>2</v>
      </c>
      <c r="H236" s="15">
        <v>1</v>
      </c>
      <c r="I236" s="15">
        <v>3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4">
        <v>1</v>
      </c>
    </row>
    <row r="237" spans="1:16" x14ac:dyDescent="0.25">
      <c r="A237" s="29" t="s">
        <v>748</v>
      </c>
      <c r="B237" s="29" t="s">
        <v>749</v>
      </c>
      <c r="C237" s="15">
        <v>1</v>
      </c>
      <c r="D237" s="15">
        <v>4</v>
      </c>
      <c r="E237" s="30">
        <v>-1</v>
      </c>
      <c r="F237" s="15">
        <v>1</v>
      </c>
      <c r="G237" s="15">
        <v>1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1455</v>
      </c>
      <c r="D239" s="15">
        <v>1621</v>
      </c>
      <c r="E239" s="30">
        <v>-1</v>
      </c>
      <c r="F239" s="15">
        <v>819</v>
      </c>
      <c r="G239" s="15">
        <v>505</v>
      </c>
      <c r="H239" s="15">
        <v>286</v>
      </c>
      <c r="I239" s="15">
        <v>203</v>
      </c>
      <c r="J239" s="15">
        <v>2</v>
      </c>
      <c r="K239" s="15">
        <v>0</v>
      </c>
      <c r="L239" s="15">
        <v>0</v>
      </c>
      <c r="M239" s="15">
        <v>0</v>
      </c>
      <c r="N239" s="15">
        <v>2</v>
      </c>
      <c r="O239" s="15">
        <v>7</v>
      </c>
      <c r="P239" s="24">
        <v>380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1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9</v>
      </c>
      <c r="D245" s="26">
        <v>16</v>
      </c>
      <c r="E245" s="27">
        <v>-1</v>
      </c>
      <c r="F245" s="26">
        <v>1</v>
      </c>
      <c r="G245" s="26">
        <v>1</v>
      </c>
      <c r="H245" s="26">
        <v>1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5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1</v>
      </c>
      <c r="E248" s="30">
        <v>-1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2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5</v>
      </c>
      <c r="D250" s="15">
        <v>7</v>
      </c>
      <c r="E250" s="30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3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3</v>
      </c>
      <c r="E253" s="30">
        <v>-1</v>
      </c>
      <c r="F253" s="15">
        <v>0</v>
      </c>
      <c r="G253" s="15">
        <v>0</v>
      </c>
      <c r="H253" s="15">
        <v>1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1</v>
      </c>
      <c r="E254" s="30">
        <v>-1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2</v>
      </c>
      <c r="D259" s="15">
        <v>3</v>
      </c>
      <c r="E259" s="30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1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1</v>
      </c>
      <c r="G265" s="15">
        <v>1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1</v>
      </c>
      <c r="E270" s="30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1166</v>
      </c>
      <c r="D272" s="26">
        <v>1745</v>
      </c>
      <c r="E272" s="27">
        <v>-1</v>
      </c>
      <c r="F272" s="26">
        <v>560</v>
      </c>
      <c r="G272" s="26">
        <v>305</v>
      </c>
      <c r="H272" s="26">
        <v>105</v>
      </c>
      <c r="I272" s="26">
        <v>89</v>
      </c>
      <c r="J272" s="26">
        <v>0</v>
      </c>
      <c r="K272" s="26">
        <v>0</v>
      </c>
      <c r="L272" s="26">
        <v>0</v>
      </c>
      <c r="M272" s="26">
        <v>0</v>
      </c>
      <c r="N272" s="26">
        <v>13</v>
      </c>
      <c r="O272" s="26">
        <v>6</v>
      </c>
      <c r="P272" s="28">
        <v>252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234</v>
      </c>
      <c r="D274" s="15">
        <v>273</v>
      </c>
      <c r="E274" s="30">
        <v>-1</v>
      </c>
      <c r="F274" s="15">
        <v>208</v>
      </c>
      <c r="G274" s="15">
        <v>118</v>
      </c>
      <c r="H274" s="15">
        <v>66</v>
      </c>
      <c r="I274" s="15">
        <v>55</v>
      </c>
      <c r="J274" s="15">
        <v>0</v>
      </c>
      <c r="K274" s="15">
        <v>0</v>
      </c>
      <c r="L274" s="15">
        <v>0</v>
      </c>
      <c r="M274" s="15">
        <v>0</v>
      </c>
      <c r="N274" s="15">
        <v>5</v>
      </c>
      <c r="O274" s="15">
        <v>1</v>
      </c>
      <c r="P274" s="24">
        <v>97</v>
      </c>
    </row>
    <row r="275" spans="1:16" ht="33.75" x14ac:dyDescent="0.25">
      <c r="A275" s="29" t="s">
        <v>822</v>
      </c>
      <c r="B275" s="29" t="s">
        <v>823</v>
      </c>
      <c r="C275" s="15">
        <v>880</v>
      </c>
      <c r="D275" s="15">
        <v>1435</v>
      </c>
      <c r="E275" s="30">
        <v>-1</v>
      </c>
      <c r="F275" s="15">
        <v>345</v>
      </c>
      <c r="G275" s="15">
        <v>186</v>
      </c>
      <c r="H275" s="15">
        <v>34</v>
      </c>
      <c r="I275" s="15">
        <v>34</v>
      </c>
      <c r="J275" s="15">
        <v>0</v>
      </c>
      <c r="K275" s="15">
        <v>0</v>
      </c>
      <c r="L275" s="15">
        <v>0</v>
      </c>
      <c r="M275" s="15">
        <v>0</v>
      </c>
      <c r="N275" s="15">
        <v>8</v>
      </c>
      <c r="O275" s="15">
        <v>0</v>
      </c>
      <c r="P275" s="24">
        <v>154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4</v>
      </c>
      <c r="D277" s="15">
        <v>3</v>
      </c>
      <c r="E277" s="30">
        <v>0</v>
      </c>
      <c r="F277" s="15">
        <v>2</v>
      </c>
      <c r="G277" s="15">
        <v>1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14</v>
      </c>
      <c r="D278" s="15">
        <v>2</v>
      </c>
      <c r="E278" s="30">
        <v>6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27</v>
      </c>
      <c r="D279" s="15">
        <v>27</v>
      </c>
      <c r="E279" s="30">
        <v>0</v>
      </c>
      <c r="F279" s="15">
        <v>5</v>
      </c>
      <c r="G279" s="15">
        <v>0</v>
      </c>
      <c r="H279" s="15">
        <v>2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2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2</v>
      </c>
      <c r="E285" s="30">
        <v>-1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1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2</v>
      </c>
      <c r="D292" s="15">
        <v>0</v>
      </c>
      <c r="E292" s="30">
        <v>0</v>
      </c>
      <c r="F292" s="15">
        <v>0</v>
      </c>
      <c r="G292" s="15">
        <v>0</v>
      </c>
      <c r="H292" s="15">
        <v>2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5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2</v>
      </c>
      <c r="E293" s="30">
        <v>-1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1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1</v>
      </c>
      <c r="E300" s="30">
        <v>-1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2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1</v>
      </c>
      <c r="E306" s="27">
        <v>-1</v>
      </c>
      <c r="F306" s="26">
        <v>0</v>
      </c>
      <c r="G306" s="26">
        <v>0</v>
      </c>
      <c r="H306" s="26">
        <v>1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1</v>
      </c>
      <c r="E307" s="30">
        <v>-1</v>
      </c>
      <c r="F307" s="15">
        <v>0</v>
      </c>
      <c r="G307" s="15">
        <v>0</v>
      </c>
      <c r="H307" s="15">
        <v>1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17</v>
      </c>
      <c r="D313" s="26">
        <v>7</v>
      </c>
      <c r="E313" s="27">
        <v>1</v>
      </c>
      <c r="F313" s="26">
        <v>2</v>
      </c>
      <c r="G313" s="26">
        <v>0</v>
      </c>
      <c r="H313" s="26">
        <v>2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10</v>
      </c>
      <c r="D314" s="15">
        <v>5</v>
      </c>
      <c r="E314" s="30">
        <v>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5</v>
      </c>
      <c r="D316" s="15">
        <v>2</v>
      </c>
      <c r="E316" s="30">
        <v>1</v>
      </c>
      <c r="F316" s="15">
        <v>2</v>
      </c>
      <c r="G316" s="15">
        <v>0</v>
      </c>
      <c r="H316" s="15">
        <v>2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2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2</v>
      </c>
      <c r="D319" s="26">
        <v>13</v>
      </c>
      <c r="E319" s="27">
        <v>-1</v>
      </c>
      <c r="F319" s="26">
        <v>0</v>
      </c>
      <c r="G319" s="26">
        <v>0</v>
      </c>
      <c r="H319" s="26">
        <v>2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2</v>
      </c>
      <c r="D320" s="15">
        <v>13</v>
      </c>
      <c r="E320" s="30">
        <v>-1</v>
      </c>
      <c r="F320" s="15">
        <v>0</v>
      </c>
      <c r="G320" s="15">
        <v>0</v>
      </c>
      <c r="H320" s="15">
        <v>2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6" t="s">
        <v>910</v>
      </c>
      <c r="B321" s="177"/>
      <c r="C321" s="26">
        <v>0</v>
      </c>
      <c r="D321" s="26">
        <v>1</v>
      </c>
      <c r="E321" s="27">
        <v>-1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1</v>
      </c>
      <c r="E322" s="30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20533</v>
      </c>
      <c r="D324" s="26">
        <v>14024</v>
      </c>
      <c r="E324" s="27">
        <v>0</v>
      </c>
      <c r="F324" s="26">
        <v>137</v>
      </c>
      <c r="G324" s="26">
        <v>0</v>
      </c>
      <c r="H324" s="26">
        <v>221</v>
      </c>
      <c r="I324" s="26">
        <v>0</v>
      </c>
      <c r="J324" s="26">
        <v>12</v>
      </c>
      <c r="K324" s="26">
        <v>0</v>
      </c>
      <c r="L324" s="26">
        <v>8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20533</v>
      </c>
      <c r="D325" s="15">
        <v>14024</v>
      </c>
      <c r="E325" s="30">
        <v>0</v>
      </c>
      <c r="F325" s="15">
        <v>137</v>
      </c>
      <c r="G325" s="15">
        <v>0</v>
      </c>
      <c r="H325" s="15">
        <v>221</v>
      </c>
      <c r="I325" s="15">
        <v>0</v>
      </c>
      <c r="J325" s="15">
        <v>12</v>
      </c>
      <c r="K325" s="15">
        <v>0</v>
      </c>
      <c r="L325" s="15">
        <v>8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6" t="s">
        <v>918</v>
      </c>
      <c r="B326" s="177"/>
      <c r="C326" s="26">
        <v>7</v>
      </c>
      <c r="D326" s="31"/>
      <c r="E326" s="27">
        <v>0</v>
      </c>
      <c r="F326" s="26">
        <v>0</v>
      </c>
      <c r="G326" s="26">
        <v>0</v>
      </c>
      <c r="H326" s="26">
        <v>4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7</v>
      </c>
      <c r="D329" s="20"/>
      <c r="E329" s="30">
        <v>0</v>
      </c>
      <c r="F329" s="15">
        <v>0</v>
      </c>
      <c r="G329" s="15">
        <v>0</v>
      </c>
      <c r="H329" s="15">
        <v>4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94107</v>
      </c>
      <c r="D342" s="32">
        <v>98002</v>
      </c>
      <c r="E342" s="33">
        <v>-1</v>
      </c>
      <c r="F342" s="32">
        <v>10646</v>
      </c>
      <c r="G342" s="32">
        <v>5297</v>
      </c>
      <c r="H342" s="32">
        <v>4306</v>
      </c>
      <c r="I342" s="32">
        <v>2878</v>
      </c>
      <c r="J342" s="32">
        <v>218</v>
      </c>
      <c r="K342" s="32">
        <v>18</v>
      </c>
      <c r="L342" s="32">
        <v>33</v>
      </c>
      <c r="M342" s="32">
        <v>13</v>
      </c>
      <c r="N342" s="32">
        <v>261</v>
      </c>
      <c r="O342" s="32">
        <v>222</v>
      </c>
      <c r="P342" s="32">
        <v>4442</v>
      </c>
    </row>
  </sheetData>
  <sheetProtection algorithmName="SHA-512" hashValue="24BAM4seEUSc5vMYIuF/hhIdAISeQGgYJcO4v3tmffoMKWou6iPtYflUIdEJxDV8cPyNnSGHer7CrMlGRG2gIA==" saltValue="ypz2Gz3ipAU6ynhe+dNMA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102</v>
      </c>
    </row>
    <row r="7" spans="1:3" x14ac:dyDescent="0.25">
      <c r="A7" s="171"/>
      <c r="B7" s="14" t="s">
        <v>952</v>
      </c>
      <c r="C7" s="24">
        <v>8</v>
      </c>
    </row>
    <row r="8" spans="1:3" x14ac:dyDescent="0.25">
      <c r="A8" s="171"/>
      <c r="B8" s="14" t="s">
        <v>953</v>
      </c>
      <c r="C8" s="24">
        <v>54</v>
      </c>
    </row>
    <row r="9" spans="1:3" x14ac:dyDescent="0.25">
      <c r="A9" s="171"/>
      <c r="B9" s="14" t="s">
        <v>954</v>
      </c>
      <c r="C9" s="24">
        <v>110</v>
      </c>
    </row>
    <row r="10" spans="1:3" x14ac:dyDescent="0.25">
      <c r="A10" s="171"/>
      <c r="B10" s="14" t="s">
        <v>955</v>
      </c>
      <c r="C10" s="24">
        <v>166</v>
      </c>
    </row>
    <row r="11" spans="1:3" x14ac:dyDescent="0.25">
      <c r="A11" s="171"/>
      <c r="B11" s="14" t="s">
        <v>956</v>
      </c>
      <c r="C11" s="24">
        <v>128</v>
      </c>
    </row>
    <row r="12" spans="1:3" x14ac:dyDescent="0.25">
      <c r="A12" s="171"/>
      <c r="B12" s="14" t="s">
        <v>509</v>
      </c>
      <c r="C12" s="24">
        <v>38</v>
      </c>
    </row>
    <row r="13" spans="1:3" x14ac:dyDescent="0.25">
      <c r="A13" s="171"/>
      <c r="B13" s="14" t="s">
        <v>957</v>
      </c>
      <c r="C13" s="24">
        <v>22</v>
      </c>
    </row>
    <row r="14" spans="1:3" x14ac:dyDescent="0.25">
      <c r="A14" s="171"/>
      <c r="B14" s="14" t="s">
        <v>958</v>
      </c>
      <c r="C14" s="24">
        <v>1</v>
      </c>
    </row>
    <row r="15" spans="1:3" x14ac:dyDescent="0.25">
      <c r="A15" s="171"/>
      <c r="B15" s="14" t="s">
        <v>642</v>
      </c>
      <c r="C15" s="24">
        <v>0</v>
      </c>
    </row>
    <row r="16" spans="1:3" x14ac:dyDescent="0.25">
      <c r="A16" s="171"/>
      <c r="B16" s="14" t="s">
        <v>959</v>
      </c>
      <c r="C16" s="24">
        <v>32</v>
      </c>
    </row>
    <row r="17" spans="1:3" x14ac:dyDescent="0.25">
      <c r="A17" s="171"/>
      <c r="B17" s="14" t="s">
        <v>960</v>
      </c>
      <c r="C17" s="24">
        <v>278</v>
      </c>
    </row>
    <row r="18" spans="1:3" x14ac:dyDescent="0.25">
      <c r="A18" s="171"/>
      <c r="B18" s="14" t="s">
        <v>961</v>
      </c>
      <c r="C18" s="24">
        <v>19</v>
      </c>
    </row>
    <row r="19" spans="1:3" x14ac:dyDescent="0.25">
      <c r="A19" s="172"/>
      <c r="B19" s="14" t="s">
        <v>108</v>
      </c>
      <c r="C19" s="24">
        <v>459</v>
      </c>
    </row>
    <row r="20" spans="1:3" x14ac:dyDescent="0.25">
      <c r="A20" s="170" t="s">
        <v>962</v>
      </c>
      <c r="B20" s="14" t="s">
        <v>963</v>
      </c>
      <c r="C20" s="24">
        <v>103</v>
      </c>
    </row>
    <row r="21" spans="1:3" x14ac:dyDescent="0.25">
      <c r="A21" s="172"/>
      <c r="B21" s="14" t="s">
        <v>964</v>
      </c>
      <c r="C21" s="24">
        <v>0</v>
      </c>
    </row>
    <row r="22" spans="1:3" x14ac:dyDescent="0.25">
      <c r="A22" s="170" t="s">
        <v>965</v>
      </c>
      <c r="B22" s="14" t="s">
        <v>966</v>
      </c>
      <c r="C22" s="24">
        <v>452</v>
      </c>
    </row>
    <row r="23" spans="1:3" x14ac:dyDescent="0.25">
      <c r="A23" s="171"/>
      <c r="B23" s="14" t="s">
        <v>967</v>
      </c>
      <c r="C23" s="24">
        <v>567</v>
      </c>
    </row>
    <row r="24" spans="1:3" x14ac:dyDescent="0.25">
      <c r="A24" s="172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0</v>
      </c>
    </row>
    <row r="29" spans="1:3" x14ac:dyDescent="0.25">
      <c r="A29" s="170" t="s">
        <v>287</v>
      </c>
      <c r="B29" s="14" t="s">
        <v>971</v>
      </c>
      <c r="C29" s="24">
        <v>3</v>
      </c>
    </row>
    <row r="30" spans="1:3" x14ac:dyDescent="0.25">
      <c r="A30" s="171"/>
      <c r="B30" s="14" t="s">
        <v>972</v>
      </c>
      <c r="C30" s="24">
        <v>24</v>
      </c>
    </row>
    <row r="31" spans="1:3" x14ac:dyDescent="0.25">
      <c r="A31" s="171"/>
      <c r="B31" s="14" t="s">
        <v>973</v>
      </c>
      <c r="C31" s="24">
        <v>0</v>
      </c>
    </row>
    <row r="32" spans="1:3" x14ac:dyDescent="0.25">
      <c r="A32" s="172"/>
      <c r="B32" s="14" t="s">
        <v>974</v>
      </c>
      <c r="C32" s="24">
        <v>59</v>
      </c>
    </row>
    <row r="33" spans="1:3" x14ac:dyDescent="0.25">
      <c r="A33" s="13" t="s">
        <v>975</v>
      </c>
      <c r="B33" s="18"/>
      <c r="C33" s="24">
        <v>10</v>
      </c>
    </row>
    <row r="34" spans="1:3" x14ac:dyDescent="0.25">
      <c r="A34" s="13" t="s">
        <v>976</v>
      </c>
      <c r="B34" s="18"/>
      <c r="C34" s="24">
        <v>302</v>
      </c>
    </row>
    <row r="35" spans="1:3" x14ac:dyDescent="0.25">
      <c r="A35" s="13" t="s">
        <v>977</v>
      </c>
      <c r="B35" s="18"/>
      <c r="C35" s="24">
        <v>70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7</v>
      </c>
    </row>
    <row r="38" spans="1:3" x14ac:dyDescent="0.25">
      <c r="A38" s="13" t="s">
        <v>980</v>
      </c>
      <c r="B38" s="18"/>
      <c r="C38" s="24">
        <v>22</v>
      </c>
    </row>
    <row r="39" spans="1:3" x14ac:dyDescent="0.25">
      <c r="A39" s="13" t="s">
        <v>968</v>
      </c>
      <c r="B39" s="18"/>
      <c r="C39" s="24">
        <v>165</v>
      </c>
    </row>
    <row r="40" spans="1:3" x14ac:dyDescent="0.25">
      <c r="A40" s="170" t="s">
        <v>981</v>
      </c>
      <c r="B40" s="14" t="s">
        <v>982</v>
      </c>
      <c r="C40" s="24">
        <v>78</v>
      </c>
    </row>
    <row r="41" spans="1:3" x14ac:dyDescent="0.25">
      <c r="A41" s="171"/>
      <c r="B41" s="14" t="s">
        <v>983</v>
      </c>
      <c r="C41" s="24">
        <v>37</v>
      </c>
    </row>
    <row r="42" spans="1:3" x14ac:dyDescent="0.25">
      <c r="A42" s="171"/>
      <c r="B42" s="14" t="s">
        <v>984</v>
      </c>
      <c r="C42" s="24">
        <v>52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8</v>
      </c>
    </row>
    <row r="49" spans="1:3" x14ac:dyDescent="0.25">
      <c r="A49" s="170" t="s">
        <v>78</v>
      </c>
      <c r="B49" s="14" t="s">
        <v>988</v>
      </c>
      <c r="C49" s="24">
        <v>66</v>
      </c>
    </row>
    <row r="50" spans="1:3" x14ac:dyDescent="0.25">
      <c r="A50" s="172"/>
      <c r="B50" s="14" t="s">
        <v>989</v>
      </c>
      <c r="C50" s="24">
        <v>498</v>
      </c>
    </row>
    <row r="51" spans="1:3" x14ac:dyDescent="0.25">
      <c r="A51" s="170" t="s">
        <v>990</v>
      </c>
      <c r="B51" s="14" t="s">
        <v>991</v>
      </c>
      <c r="C51" s="24">
        <v>0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2350</v>
      </c>
    </row>
    <row r="57" spans="1:3" x14ac:dyDescent="0.25">
      <c r="A57" s="171"/>
      <c r="B57" s="14" t="s">
        <v>994</v>
      </c>
      <c r="C57" s="24">
        <v>302</v>
      </c>
    </row>
    <row r="58" spans="1:3" x14ac:dyDescent="0.25">
      <c r="A58" s="171"/>
      <c r="B58" s="14" t="s">
        <v>995</v>
      </c>
      <c r="C58" s="24">
        <v>191</v>
      </c>
    </row>
    <row r="59" spans="1:3" x14ac:dyDescent="0.25">
      <c r="A59" s="171"/>
      <c r="B59" s="14" t="s">
        <v>996</v>
      </c>
      <c r="C59" s="24">
        <v>874</v>
      </c>
    </row>
    <row r="60" spans="1:3" x14ac:dyDescent="0.25">
      <c r="A60" s="172"/>
      <c r="B60" s="14" t="s">
        <v>997</v>
      </c>
      <c r="C60" s="24">
        <v>21</v>
      </c>
    </row>
    <row r="61" spans="1:3" x14ac:dyDescent="0.25">
      <c r="A61" s="170" t="s">
        <v>998</v>
      </c>
      <c r="B61" s="14" t="s">
        <v>999</v>
      </c>
      <c r="C61" s="24">
        <v>962</v>
      </c>
    </row>
    <row r="62" spans="1:3" x14ac:dyDescent="0.25">
      <c r="A62" s="171"/>
      <c r="B62" s="14" t="s">
        <v>1000</v>
      </c>
      <c r="C62" s="24">
        <v>56</v>
      </c>
    </row>
    <row r="63" spans="1:3" x14ac:dyDescent="0.25">
      <c r="A63" s="171"/>
      <c r="B63" s="14" t="s">
        <v>1001</v>
      </c>
      <c r="C63" s="24">
        <v>15</v>
      </c>
    </row>
    <row r="64" spans="1:3" x14ac:dyDescent="0.25">
      <c r="A64" s="171"/>
      <c r="B64" s="14" t="s">
        <v>1002</v>
      </c>
      <c r="C64" s="24">
        <v>1009</v>
      </c>
    </row>
    <row r="65" spans="1:3" x14ac:dyDescent="0.25">
      <c r="A65" s="172"/>
      <c r="B65" s="14" t="s">
        <v>997</v>
      </c>
      <c r="C65" s="24">
        <v>236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1021</v>
      </c>
    </row>
    <row r="70" spans="1:3" ht="22.5" x14ac:dyDescent="0.25">
      <c r="A70" s="13" t="s">
        <v>1005</v>
      </c>
      <c r="B70" s="18"/>
      <c r="C70" s="24">
        <v>8</v>
      </c>
    </row>
    <row r="71" spans="1:3" ht="22.5" x14ac:dyDescent="0.25">
      <c r="A71" s="13" t="s">
        <v>1006</v>
      </c>
      <c r="B71" s="18"/>
      <c r="C71" s="24">
        <v>1161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26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28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2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9sw6Oolu7oxz4LnF2LVRDgpJHqhGRgM+WcFzaviW0WuhvEzoHofYc/7C03qM3vE3wgFlP5Mpx6e8oe7xC/OSAQ==" saltValue="UKj9+HmEAXe5UJhLG88Cp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430</v>
      </c>
    </row>
    <row r="6" spans="1:3" x14ac:dyDescent="0.25">
      <c r="A6" s="183"/>
      <c r="B6" s="39" t="s">
        <v>296</v>
      </c>
      <c r="C6" s="40">
        <v>544</v>
      </c>
    </row>
    <row r="7" spans="1:3" x14ac:dyDescent="0.25">
      <c r="A7" s="183"/>
      <c r="B7" s="39" t="s">
        <v>1020</v>
      </c>
      <c r="C7" s="40">
        <v>33</v>
      </c>
    </row>
    <row r="8" spans="1:3" x14ac:dyDescent="0.25">
      <c r="A8" s="183"/>
      <c r="B8" s="39" t="s">
        <v>1021</v>
      </c>
      <c r="C8" s="40">
        <v>1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0</v>
      </c>
    </row>
    <row r="12" spans="1:3" x14ac:dyDescent="0.25">
      <c r="A12" s="182" t="s">
        <v>1025</v>
      </c>
      <c r="B12" s="39" t="s">
        <v>62</v>
      </c>
      <c r="C12" s="40">
        <v>175</v>
      </c>
    </row>
    <row r="13" spans="1:3" x14ac:dyDescent="0.25">
      <c r="A13" s="183"/>
      <c r="B13" s="39" t="s">
        <v>1026</v>
      </c>
      <c r="C13" s="40">
        <v>132</v>
      </c>
    </row>
    <row r="14" spans="1:3" x14ac:dyDescent="0.25">
      <c r="A14" s="183"/>
      <c r="B14" s="39" t="s">
        <v>1027</v>
      </c>
      <c r="C14" s="40">
        <v>152</v>
      </c>
    </row>
    <row r="15" spans="1:3" x14ac:dyDescent="0.25">
      <c r="A15" s="184"/>
      <c r="B15" s="39" t="s">
        <v>1028</v>
      </c>
      <c r="C15" s="40">
        <v>8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3</v>
      </c>
    </row>
    <row r="20" spans="1:3" x14ac:dyDescent="0.25">
      <c r="A20" s="38" t="s">
        <v>1031</v>
      </c>
      <c r="B20" s="41"/>
      <c r="C20" s="40">
        <v>2</v>
      </c>
    </row>
    <row r="21" spans="1:3" x14ac:dyDescent="0.25">
      <c r="A21" s="38" t="s">
        <v>1032</v>
      </c>
      <c r="B21" s="41"/>
      <c r="C21" s="40">
        <v>16</v>
      </c>
    </row>
    <row r="22" spans="1:3" x14ac:dyDescent="0.25">
      <c r="A22" s="38" t="s">
        <v>1033</v>
      </c>
      <c r="B22" s="41"/>
      <c r="C22" s="40">
        <v>9</v>
      </c>
    </row>
    <row r="23" spans="1:3" x14ac:dyDescent="0.25">
      <c r="A23" s="38" t="s">
        <v>1034</v>
      </c>
      <c r="B23" s="41"/>
      <c r="C23" s="40">
        <v>41</v>
      </c>
    </row>
    <row r="24" spans="1:3" x14ac:dyDescent="0.25">
      <c r="A24" s="38" t="s">
        <v>1035</v>
      </c>
      <c r="B24" s="41"/>
      <c r="C24" s="40">
        <v>107</v>
      </c>
    </row>
    <row r="25" spans="1:3" x14ac:dyDescent="0.25">
      <c r="A25" s="38" t="s">
        <v>1036</v>
      </c>
      <c r="B25" s="41"/>
      <c r="C25" s="40">
        <v>4</v>
      </c>
    </row>
    <row r="26" spans="1:3" x14ac:dyDescent="0.25">
      <c r="A26" s="38" t="s">
        <v>1037</v>
      </c>
      <c r="B26" s="41"/>
      <c r="C26" s="40">
        <v>16</v>
      </c>
    </row>
    <row r="27" spans="1:3" x14ac:dyDescent="0.25">
      <c r="A27" s="38" t="s">
        <v>1038</v>
      </c>
      <c r="B27" s="41"/>
      <c r="C27" s="40">
        <v>3</v>
      </c>
    </row>
    <row r="28" spans="1:3" x14ac:dyDescent="0.25">
      <c r="A28" s="38" t="s">
        <v>1039</v>
      </c>
      <c r="B28" s="41"/>
      <c r="C28" s="40">
        <v>56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16</v>
      </c>
    </row>
    <row r="33" spans="1:6" x14ac:dyDescent="0.25">
      <c r="A33" s="38" t="s">
        <v>1042</v>
      </c>
      <c r="B33" s="41"/>
      <c r="C33" s="40">
        <v>67</v>
      </c>
    </row>
    <row r="34" spans="1:6" x14ac:dyDescent="0.25">
      <c r="A34" s="38" t="s">
        <v>1043</v>
      </c>
      <c r="B34" s="41"/>
      <c r="C34" s="40">
        <v>10</v>
      </c>
    </row>
    <row r="35" spans="1:6" x14ac:dyDescent="0.25">
      <c r="A35" s="38" t="s">
        <v>1044</v>
      </c>
      <c r="B35" s="41"/>
      <c r="C35" s="40">
        <v>18</v>
      </c>
    </row>
    <row r="36" spans="1:6" x14ac:dyDescent="0.25">
      <c r="A36" s="38" t="s">
        <v>1045</v>
      </c>
      <c r="B36" s="41"/>
      <c r="C36" s="40">
        <v>2</v>
      </c>
    </row>
    <row r="37" spans="1:6" x14ac:dyDescent="0.25">
      <c r="A37" s="38" t="s">
        <v>1046</v>
      </c>
      <c r="B37" s="41"/>
      <c r="C37" s="40">
        <v>12</v>
      </c>
    </row>
    <row r="38" spans="1:6" x14ac:dyDescent="0.25">
      <c r="A38" s="38" t="s">
        <v>1047</v>
      </c>
      <c r="B38" s="41"/>
      <c r="C38" s="40">
        <v>4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1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1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1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325</v>
      </c>
      <c r="D52" s="44">
        <v>87</v>
      </c>
      <c r="E52" s="44">
        <v>69</v>
      </c>
      <c r="F52" s="40">
        <v>65</v>
      </c>
    </row>
    <row r="53" spans="1:6" x14ac:dyDescent="0.25">
      <c r="A53" s="186"/>
      <c r="B53" s="43" t="s">
        <v>1057</v>
      </c>
      <c r="C53" s="44">
        <v>111</v>
      </c>
      <c r="D53" s="44">
        <v>24</v>
      </c>
      <c r="E53" s="44">
        <v>26</v>
      </c>
      <c r="F53" s="40">
        <v>22</v>
      </c>
    </row>
    <row r="54" spans="1:6" x14ac:dyDescent="0.25">
      <c r="A54" s="186"/>
      <c r="B54" s="43" t="s">
        <v>1058</v>
      </c>
      <c r="C54" s="44">
        <v>146</v>
      </c>
      <c r="D54" s="44">
        <v>8</v>
      </c>
      <c r="E54" s="44">
        <v>6</v>
      </c>
      <c r="F54" s="40">
        <v>6</v>
      </c>
    </row>
    <row r="55" spans="1:6" x14ac:dyDescent="0.25">
      <c r="A55" s="186"/>
      <c r="B55" s="43" t="s">
        <v>1059</v>
      </c>
      <c r="C55" s="44">
        <v>8</v>
      </c>
      <c r="D55" s="44">
        <v>1</v>
      </c>
      <c r="E55" s="44">
        <v>1</v>
      </c>
      <c r="F55" s="40">
        <v>1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249</v>
      </c>
      <c r="D57" s="44">
        <v>26</v>
      </c>
      <c r="E57" s="44">
        <v>21</v>
      </c>
      <c r="F57" s="40">
        <v>17</v>
      </c>
    </row>
    <row r="58" spans="1:6" x14ac:dyDescent="0.25">
      <c r="A58" s="186"/>
      <c r="B58" s="43" t="s">
        <v>1062</v>
      </c>
      <c r="C58" s="44">
        <v>50</v>
      </c>
      <c r="D58" s="44">
        <v>1</v>
      </c>
      <c r="E58" s="44">
        <v>2</v>
      </c>
      <c r="F58" s="40">
        <v>2</v>
      </c>
    </row>
    <row r="59" spans="1:6" x14ac:dyDescent="0.25">
      <c r="A59" s="186"/>
      <c r="B59" s="43" t="s">
        <v>1063</v>
      </c>
      <c r="C59" s="44">
        <v>29</v>
      </c>
      <c r="D59" s="44">
        <v>3</v>
      </c>
      <c r="E59" s="44">
        <v>3</v>
      </c>
      <c r="F59" s="40">
        <v>2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13</v>
      </c>
      <c r="D61" s="44">
        <v>4</v>
      </c>
      <c r="E61" s="44">
        <v>1</v>
      </c>
      <c r="F61" s="40">
        <v>1</v>
      </c>
    </row>
    <row r="62" spans="1:6" x14ac:dyDescent="0.25">
      <c r="A62" s="186"/>
      <c r="B62" s="43" t="s">
        <v>1065</v>
      </c>
      <c r="C62" s="44">
        <v>3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31</v>
      </c>
      <c r="D64" s="44">
        <v>21</v>
      </c>
      <c r="E64" s="44">
        <v>23</v>
      </c>
      <c r="F64" s="40">
        <v>16</v>
      </c>
    </row>
    <row r="65" spans="1:6" x14ac:dyDescent="0.25">
      <c r="A65" s="186"/>
      <c r="B65" s="43" t="s">
        <v>1068</v>
      </c>
      <c r="C65" s="44">
        <v>9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975</v>
      </c>
      <c r="D67" s="45">
        <v>175</v>
      </c>
      <c r="E67" s="45">
        <v>152</v>
      </c>
      <c r="F67" s="45">
        <v>132</v>
      </c>
    </row>
    <row r="68" spans="1:6" x14ac:dyDescent="0.25">
      <c r="A68" s="185" t="s">
        <v>965</v>
      </c>
      <c r="B68" s="43" t="s">
        <v>1071</v>
      </c>
      <c r="C68" s="44">
        <v>23</v>
      </c>
      <c r="D68" s="44">
        <v>0</v>
      </c>
      <c r="E68" s="44">
        <v>9</v>
      </c>
      <c r="F68" s="40">
        <v>0</v>
      </c>
    </row>
    <row r="69" spans="1:6" x14ac:dyDescent="0.25">
      <c r="A69" s="186"/>
      <c r="B69" s="43" t="s">
        <v>1072</v>
      </c>
      <c r="C69" s="44">
        <v>3</v>
      </c>
      <c r="D69" s="44">
        <v>0</v>
      </c>
      <c r="E69" s="44">
        <v>1</v>
      </c>
      <c r="F69" s="40">
        <v>0</v>
      </c>
    </row>
    <row r="70" spans="1:6" x14ac:dyDescent="0.25">
      <c r="A70" s="187"/>
      <c r="B70" s="43" t="s">
        <v>108</v>
      </c>
      <c r="C70" s="44">
        <v>96</v>
      </c>
      <c r="D70" s="44">
        <v>0</v>
      </c>
      <c r="E70" s="44">
        <v>24</v>
      </c>
      <c r="F70" s="40">
        <v>6</v>
      </c>
    </row>
    <row r="71" spans="1:6" x14ac:dyDescent="0.25">
      <c r="A71" s="180" t="s">
        <v>1073</v>
      </c>
      <c r="B71" s="181"/>
      <c r="C71" s="45">
        <v>122</v>
      </c>
      <c r="D71" s="45">
        <v>0</v>
      </c>
      <c r="E71" s="45">
        <v>34</v>
      </c>
      <c r="F71" s="45">
        <v>6</v>
      </c>
    </row>
  </sheetData>
  <sheetProtection algorithmName="SHA-512" hashValue="u39l3xM+jkEKbioiphqa24nPpFpw88WtHWHV2aenCQfTbPHU5X+WJfrZSD45n7ZNrfELecX10Sk9ovZuJ4EqxA==" saltValue="Cm0lg3LzAkt+W+8Pxc5b4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2114</v>
      </c>
    </row>
    <row r="6" spans="1:3" x14ac:dyDescent="0.25">
      <c r="A6" s="168"/>
      <c r="B6" s="14" t="s">
        <v>1019</v>
      </c>
      <c r="C6" s="24">
        <v>1059</v>
      </c>
    </row>
    <row r="7" spans="1:3" x14ac:dyDescent="0.25">
      <c r="A7" s="168"/>
      <c r="B7" s="14" t="s">
        <v>1078</v>
      </c>
      <c r="C7" s="24">
        <v>2528</v>
      </c>
    </row>
    <row r="8" spans="1:3" x14ac:dyDescent="0.25">
      <c r="A8" s="168"/>
      <c r="B8" s="14" t="s">
        <v>1079</v>
      </c>
      <c r="C8" s="24">
        <v>253</v>
      </c>
    </row>
    <row r="9" spans="1:3" x14ac:dyDescent="0.25">
      <c r="A9" s="168"/>
      <c r="B9" s="14" t="s">
        <v>1021</v>
      </c>
      <c r="C9" s="24">
        <v>3</v>
      </c>
    </row>
    <row r="10" spans="1:3" x14ac:dyDescent="0.25">
      <c r="A10" s="168"/>
      <c r="B10" s="14" t="s">
        <v>1022</v>
      </c>
      <c r="C10" s="24">
        <v>3</v>
      </c>
    </row>
    <row r="11" spans="1:3" x14ac:dyDescent="0.25">
      <c r="A11" s="168"/>
      <c r="B11" s="14" t="s">
        <v>1080</v>
      </c>
      <c r="C11" s="24">
        <v>0</v>
      </c>
    </row>
    <row r="12" spans="1:3" x14ac:dyDescent="0.25">
      <c r="A12" s="169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1244</v>
      </c>
    </row>
    <row r="17" spans="1:3" x14ac:dyDescent="0.25">
      <c r="A17" s="23" t="s">
        <v>1084</v>
      </c>
      <c r="B17" s="18"/>
      <c r="C17" s="24">
        <v>956</v>
      </c>
    </row>
    <row r="18" spans="1:3" x14ac:dyDescent="0.25">
      <c r="A18" s="23" t="s">
        <v>1085</v>
      </c>
      <c r="B18" s="18"/>
      <c r="C18" s="24">
        <v>930</v>
      </c>
    </row>
    <row r="19" spans="1:3" x14ac:dyDescent="0.25">
      <c r="A19" s="23" t="s">
        <v>1086</v>
      </c>
      <c r="B19" s="18"/>
      <c r="C19" s="24">
        <v>68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4</v>
      </c>
    </row>
    <row r="24" spans="1:3" x14ac:dyDescent="0.25">
      <c r="A24" s="23" t="s">
        <v>1089</v>
      </c>
      <c r="B24" s="18"/>
      <c r="C24" s="24">
        <v>99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359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6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59</v>
      </c>
    </row>
    <row r="38" spans="1:3" x14ac:dyDescent="0.25">
      <c r="A38" s="23" t="s">
        <v>1098</v>
      </c>
      <c r="B38" s="18"/>
      <c r="C38" s="24">
        <v>97</v>
      </c>
    </row>
    <row r="39" spans="1:3" x14ac:dyDescent="0.25">
      <c r="A39" s="23" t="s">
        <v>1099</v>
      </c>
      <c r="B39" s="18"/>
      <c r="C39" s="24">
        <v>323</v>
      </c>
    </row>
    <row r="40" spans="1:3" x14ac:dyDescent="0.25">
      <c r="A40" s="23" t="s">
        <v>1100</v>
      </c>
      <c r="B40" s="18"/>
      <c r="C40" s="24">
        <v>75</v>
      </c>
    </row>
    <row r="41" spans="1:3" x14ac:dyDescent="0.25">
      <c r="A41" s="23" t="s">
        <v>1101</v>
      </c>
      <c r="B41" s="18"/>
      <c r="C41" s="24">
        <v>122</v>
      </c>
    </row>
    <row r="42" spans="1:3" x14ac:dyDescent="0.25">
      <c r="A42" s="23" t="s">
        <v>1102</v>
      </c>
      <c r="B42" s="18"/>
      <c r="C42" s="24">
        <v>126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7</v>
      </c>
    </row>
    <row r="47" spans="1:3" x14ac:dyDescent="0.25">
      <c r="A47" s="23" t="s">
        <v>1105</v>
      </c>
      <c r="B47" s="18"/>
      <c r="C47" s="24">
        <v>5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462</v>
      </c>
    </row>
    <row r="52" spans="1:6" x14ac:dyDescent="0.25">
      <c r="A52" s="168"/>
      <c r="B52" s="14" t="s">
        <v>122</v>
      </c>
      <c r="C52" s="24">
        <v>600</v>
      </c>
    </row>
    <row r="53" spans="1:6" x14ac:dyDescent="0.25">
      <c r="A53" s="168"/>
      <c r="B53" s="14" t="s">
        <v>1109</v>
      </c>
      <c r="C53" s="24">
        <v>178</v>
      </c>
    </row>
    <row r="54" spans="1:6" x14ac:dyDescent="0.25">
      <c r="A54" s="169"/>
      <c r="B54" s="14" t="s">
        <v>1110</v>
      </c>
      <c r="C54" s="24">
        <v>6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9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6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3</v>
      </c>
      <c r="D64" s="15">
        <v>0</v>
      </c>
      <c r="E64" s="15">
        <v>1</v>
      </c>
      <c r="F64" s="24">
        <v>0</v>
      </c>
    </row>
    <row r="65" spans="1:6" x14ac:dyDescent="0.25">
      <c r="A65" s="168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8"/>
      <c r="B67" s="14" t="s">
        <v>325</v>
      </c>
      <c r="C67" s="15">
        <v>935</v>
      </c>
      <c r="D67" s="15">
        <v>156</v>
      </c>
      <c r="E67" s="15">
        <v>81</v>
      </c>
      <c r="F67" s="24">
        <v>106</v>
      </c>
    </row>
    <row r="68" spans="1:6" x14ac:dyDescent="0.25">
      <c r="A68" s="168"/>
      <c r="B68" s="14" t="s">
        <v>1111</v>
      </c>
      <c r="C68" s="15">
        <v>1521</v>
      </c>
      <c r="D68" s="15">
        <v>421</v>
      </c>
      <c r="E68" s="15">
        <v>334</v>
      </c>
      <c r="F68" s="24">
        <v>339</v>
      </c>
    </row>
    <row r="69" spans="1:6" x14ac:dyDescent="0.25">
      <c r="A69" s="168"/>
      <c r="B69" s="14" t="s">
        <v>1112</v>
      </c>
      <c r="C69" s="15">
        <v>499</v>
      </c>
      <c r="D69" s="15">
        <v>53</v>
      </c>
      <c r="E69" s="15">
        <v>31</v>
      </c>
      <c r="F69" s="24">
        <v>29</v>
      </c>
    </row>
    <row r="70" spans="1:6" x14ac:dyDescent="0.25">
      <c r="A70" s="168"/>
      <c r="B70" s="14" t="s">
        <v>1059</v>
      </c>
      <c r="C70" s="15">
        <v>69</v>
      </c>
      <c r="D70" s="15">
        <v>13</v>
      </c>
      <c r="E70" s="15">
        <v>13</v>
      </c>
      <c r="F70" s="24">
        <v>14</v>
      </c>
    </row>
    <row r="71" spans="1:6" x14ac:dyDescent="0.25">
      <c r="A71" s="168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557</v>
      </c>
      <c r="D72" s="15">
        <v>248</v>
      </c>
      <c r="E72" s="15">
        <v>193</v>
      </c>
      <c r="F72" s="24">
        <v>175</v>
      </c>
    </row>
    <row r="73" spans="1:6" x14ac:dyDescent="0.25">
      <c r="A73" s="168"/>
      <c r="B73" s="14" t="s">
        <v>1115</v>
      </c>
      <c r="C73" s="15">
        <v>128</v>
      </c>
      <c r="D73" s="15">
        <v>57</v>
      </c>
      <c r="E73" s="15">
        <v>38</v>
      </c>
      <c r="F73" s="24">
        <v>37</v>
      </c>
    </row>
    <row r="74" spans="1:6" x14ac:dyDescent="0.25">
      <c r="A74" s="168"/>
      <c r="B74" s="14" t="s">
        <v>1063</v>
      </c>
      <c r="C74" s="15">
        <v>101</v>
      </c>
      <c r="D74" s="15">
        <v>6</v>
      </c>
      <c r="E74" s="15">
        <v>6</v>
      </c>
      <c r="F74" s="24">
        <v>4</v>
      </c>
    </row>
    <row r="75" spans="1:6" x14ac:dyDescent="0.25">
      <c r="A75" s="168"/>
      <c r="B75" s="14" t="s">
        <v>396</v>
      </c>
      <c r="C75" s="15">
        <v>6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3</v>
      </c>
      <c r="D76" s="15">
        <v>1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10</v>
      </c>
      <c r="D77" s="15">
        <v>1</v>
      </c>
      <c r="E77" s="15">
        <v>1</v>
      </c>
      <c r="F77" s="24">
        <v>1</v>
      </c>
    </row>
    <row r="78" spans="1:6" x14ac:dyDescent="0.25">
      <c r="A78" s="168"/>
      <c r="B78" s="14" t="s">
        <v>1066</v>
      </c>
      <c r="C78" s="15">
        <v>1</v>
      </c>
      <c r="D78" s="15">
        <v>0</v>
      </c>
      <c r="E78" s="15">
        <v>1</v>
      </c>
      <c r="F78" s="24">
        <v>0</v>
      </c>
    </row>
    <row r="79" spans="1:6" x14ac:dyDescent="0.25">
      <c r="A79" s="168"/>
      <c r="B79" s="14" t="s">
        <v>1067</v>
      </c>
      <c r="C79" s="15">
        <v>708</v>
      </c>
      <c r="D79" s="15">
        <v>278</v>
      </c>
      <c r="E79" s="15">
        <v>229</v>
      </c>
      <c r="F79" s="24">
        <v>234</v>
      </c>
    </row>
    <row r="80" spans="1:6" x14ac:dyDescent="0.25">
      <c r="A80" s="168"/>
      <c r="B80" s="14" t="s">
        <v>1068</v>
      </c>
      <c r="C80" s="15">
        <v>31</v>
      </c>
      <c r="D80" s="15">
        <v>12</v>
      </c>
      <c r="E80" s="15">
        <v>7</v>
      </c>
      <c r="F80" s="24">
        <v>0</v>
      </c>
    </row>
    <row r="81" spans="1:6" x14ac:dyDescent="0.25">
      <c r="A81" s="169"/>
      <c r="B81" s="14" t="s">
        <v>1069</v>
      </c>
      <c r="C81" s="15">
        <v>2</v>
      </c>
      <c r="D81" s="15">
        <v>0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4574</v>
      </c>
      <c r="D82" s="32">
        <v>1246</v>
      </c>
      <c r="E82" s="32">
        <v>935</v>
      </c>
      <c r="F82" s="32">
        <v>939</v>
      </c>
    </row>
    <row r="83" spans="1:6" x14ac:dyDescent="0.25">
      <c r="A83" s="167" t="s">
        <v>1116</v>
      </c>
      <c r="B83" s="14" t="s">
        <v>1071</v>
      </c>
      <c r="C83" s="15">
        <v>364</v>
      </c>
      <c r="D83" s="15">
        <v>0</v>
      </c>
      <c r="E83" s="15">
        <v>244</v>
      </c>
      <c r="F83" s="24">
        <v>73</v>
      </c>
    </row>
    <row r="84" spans="1:6" x14ac:dyDescent="0.25">
      <c r="A84" s="168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143</v>
      </c>
      <c r="D85" s="15">
        <v>0</v>
      </c>
      <c r="E85" s="15">
        <v>88</v>
      </c>
      <c r="F85" s="24">
        <v>0</v>
      </c>
    </row>
    <row r="86" spans="1:6" x14ac:dyDescent="0.25">
      <c r="A86" s="188" t="s">
        <v>1117</v>
      </c>
      <c r="B86" s="189"/>
      <c r="C86" s="32">
        <v>507</v>
      </c>
      <c r="D86" s="32">
        <v>0</v>
      </c>
      <c r="E86" s="32">
        <v>332</v>
      </c>
      <c r="F86" s="32">
        <v>73</v>
      </c>
    </row>
  </sheetData>
  <sheetProtection algorithmName="SHA-512" hashValue="1SmmloPWInJviX+Qw8rYg0/XGzXH8UEj9D/vw7jZoPO3RS4nxhkzjxfkQ7sB+I1YoUp6KfG9PEmVCoVzakdWpQ==" saltValue="y1ODYMGlVbDRty+/IicnZ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6</v>
      </c>
    </row>
    <row r="6" spans="1:3" x14ac:dyDescent="0.25">
      <c r="A6" s="13" t="s">
        <v>1121</v>
      </c>
      <c r="B6" s="18"/>
      <c r="C6" s="24">
        <v>14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15</v>
      </c>
    </row>
    <row r="14" spans="1:3" x14ac:dyDescent="0.25">
      <c r="A14" s="13" t="s">
        <v>1121</v>
      </c>
      <c r="B14" s="18"/>
      <c r="C14" s="24">
        <v>18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4</v>
      </c>
    </row>
    <row r="22" spans="1:3" x14ac:dyDescent="0.25">
      <c r="A22" s="13" t="s">
        <v>1128</v>
      </c>
      <c r="B22" s="18"/>
      <c r="C22" s="24">
        <v>2</v>
      </c>
    </row>
    <row r="23" spans="1:3" x14ac:dyDescent="0.25">
      <c r="A23" s="13" t="s">
        <v>1129</v>
      </c>
      <c r="B23" s="18"/>
      <c r="C23" s="24">
        <v>2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5</v>
      </c>
    </row>
    <row r="29" spans="1:3" x14ac:dyDescent="0.25">
      <c r="A29" s="13" t="s">
        <v>1133</v>
      </c>
      <c r="B29" s="18"/>
      <c r="C29" s="24">
        <v>8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6</v>
      </c>
    </row>
    <row r="35" spans="1:3" x14ac:dyDescent="0.25">
      <c r="A35" s="13" t="s">
        <v>1137</v>
      </c>
      <c r="B35" s="18"/>
      <c r="C35" s="24">
        <v>6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LAB4s+3P8yfGjMmdLP68G6kBAaNCiYxD/dKBv8q7Gf/eqHA280WhHIhWqfXa19qatNFoCo/fyzCADTyZoClTtg==" saltValue="8cwFiCyfaApj8lBR1/Dy5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25</v>
      </c>
    </row>
    <row r="6" spans="1:3" x14ac:dyDescent="0.25">
      <c r="A6" s="13" t="s">
        <v>1142</v>
      </c>
      <c r="B6" s="18"/>
      <c r="C6" s="24">
        <v>7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8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1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34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254</v>
      </c>
    </row>
    <row r="21" spans="1:3" x14ac:dyDescent="0.25">
      <c r="A21" s="13" t="s">
        <v>1153</v>
      </c>
      <c r="B21" s="18"/>
      <c r="C21" s="24">
        <v>153</v>
      </c>
    </row>
    <row r="22" spans="1:3" x14ac:dyDescent="0.25">
      <c r="A22" s="13" t="s">
        <v>1154</v>
      </c>
      <c r="B22" s="18"/>
      <c r="C22" s="24">
        <v>85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1</v>
      </c>
    </row>
    <row r="37" spans="1:3" x14ac:dyDescent="0.25">
      <c r="A37" s="13" t="s">
        <v>1083</v>
      </c>
      <c r="B37" s="18"/>
      <c r="C37" s="24">
        <v>1</v>
      </c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16</v>
      </c>
    </row>
    <row r="46" spans="1:3" x14ac:dyDescent="0.25">
      <c r="A46" s="13" t="s">
        <v>1083</v>
      </c>
      <c r="B46" s="18"/>
      <c r="C46" s="24">
        <v>11</v>
      </c>
    </row>
    <row r="47" spans="1:3" x14ac:dyDescent="0.25">
      <c r="A47" s="13" t="s">
        <v>1165</v>
      </c>
      <c r="B47" s="18"/>
      <c r="C47" s="24">
        <v>2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1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J5NfaJGxF+4W1DFuAWLraq7MFUrbaDxkqEgdEb6jahi/APVdc9nG2JAFK82GfLoyK5zqQfHvs1P4IHbCj4pJlw==" saltValue="J0vYNx2GM3t7oi9+mX/CD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1346</v>
      </c>
      <c r="D4" s="32">
        <v>1395</v>
      </c>
      <c r="E4" s="33">
        <v>-1</v>
      </c>
      <c r="F4" s="32">
        <v>2670</v>
      </c>
      <c r="G4" s="32">
        <v>2199</v>
      </c>
      <c r="H4" s="32">
        <v>213</v>
      </c>
      <c r="I4" s="32">
        <v>144</v>
      </c>
      <c r="J4" s="32">
        <v>0</v>
      </c>
      <c r="K4" s="32">
        <v>0</v>
      </c>
      <c r="L4" s="32">
        <v>1</v>
      </c>
      <c r="M4" s="32">
        <v>1</v>
      </c>
      <c r="N4" s="32">
        <v>16</v>
      </c>
      <c r="O4" s="32">
        <v>2</v>
      </c>
      <c r="P4" s="32">
        <v>1977</v>
      </c>
    </row>
    <row r="5" spans="1:16" ht="45" x14ac:dyDescent="0.25">
      <c r="A5" s="29" t="s">
        <v>637</v>
      </c>
      <c r="B5" s="29" t="s">
        <v>638</v>
      </c>
      <c r="C5" s="15">
        <v>59</v>
      </c>
      <c r="D5" s="15">
        <v>26</v>
      </c>
      <c r="E5" s="30">
        <v>1</v>
      </c>
      <c r="F5" s="15">
        <v>28</v>
      </c>
      <c r="G5" s="15">
        <v>17</v>
      </c>
      <c r="H5" s="15">
        <v>1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14</v>
      </c>
    </row>
    <row r="6" spans="1:16" ht="33.75" x14ac:dyDescent="0.25">
      <c r="A6" s="29" t="s">
        <v>639</v>
      </c>
      <c r="B6" s="29" t="s">
        <v>640</v>
      </c>
      <c r="C6" s="15">
        <v>595</v>
      </c>
      <c r="D6" s="15">
        <v>905</v>
      </c>
      <c r="E6" s="30">
        <v>-1</v>
      </c>
      <c r="F6" s="15">
        <v>1390</v>
      </c>
      <c r="G6" s="15">
        <v>1135</v>
      </c>
      <c r="H6" s="15">
        <v>86</v>
      </c>
      <c r="I6" s="15">
        <v>55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1109</v>
      </c>
    </row>
    <row r="7" spans="1:16" ht="22.5" x14ac:dyDescent="0.25">
      <c r="A7" s="29" t="s">
        <v>641</v>
      </c>
      <c r="B7" s="29" t="s">
        <v>642</v>
      </c>
      <c r="C7" s="15">
        <v>36</v>
      </c>
      <c r="D7" s="15">
        <v>56</v>
      </c>
      <c r="E7" s="30">
        <v>-1</v>
      </c>
      <c r="F7" s="15">
        <v>74</v>
      </c>
      <c r="G7" s="15">
        <v>48</v>
      </c>
      <c r="H7" s="15">
        <v>15</v>
      </c>
      <c r="I7" s="15">
        <v>5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2</v>
      </c>
      <c r="P7" s="24">
        <v>29</v>
      </c>
    </row>
    <row r="8" spans="1:16" ht="33.75" x14ac:dyDescent="0.25">
      <c r="A8" s="29" t="s">
        <v>643</v>
      </c>
      <c r="B8" s="29" t="s">
        <v>644</v>
      </c>
      <c r="C8" s="15">
        <v>22</v>
      </c>
      <c r="D8" s="15">
        <v>6</v>
      </c>
      <c r="E8" s="30">
        <v>2</v>
      </c>
      <c r="F8" s="15">
        <v>4</v>
      </c>
      <c r="G8" s="15">
        <v>2</v>
      </c>
      <c r="H8" s="15">
        <v>3</v>
      </c>
      <c r="I8" s="15">
        <v>4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ht="45" x14ac:dyDescent="0.25">
      <c r="A9" s="29" t="s">
        <v>645</v>
      </c>
      <c r="B9" s="29" t="s">
        <v>646</v>
      </c>
      <c r="C9" s="15">
        <v>87</v>
      </c>
      <c r="D9" s="15">
        <v>53</v>
      </c>
      <c r="E9" s="30">
        <v>0</v>
      </c>
      <c r="F9" s="15">
        <v>132</v>
      </c>
      <c r="G9" s="15">
        <v>112</v>
      </c>
      <c r="H9" s="15">
        <v>19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50</v>
      </c>
    </row>
    <row r="10" spans="1:16" ht="33.75" x14ac:dyDescent="0.25">
      <c r="A10" s="29" t="s">
        <v>647</v>
      </c>
      <c r="B10" s="29" t="s">
        <v>648</v>
      </c>
      <c r="C10" s="15">
        <v>547</v>
      </c>
      <c r="D10" s="15">
        <v>346</v>
      </c>
      <c r="E10" s="30">
        <v>0</v>
      </c>
      <c r="F10" s="15">
        <v>1041</v>
      </c>
      <c r="G10" s="15">
        <v>884</v>
      </c>
      <c r="H10" s="15">
        <v>89</v>
      </c>
      <c r="I10" s="15">
        <v>73</v>
      </c>
      <c r="J10" s="15">
        <v>0</v>
      </c>
      <c r="K10" s="15">
        <v>0</v>
      </c>
      <c r="L10" s="15">
        <v>1</v>
      </c>
      <c r="M10" s="15">
        <v>1</v>
      </c>
      <c r="N10" s="15">
        <v>16</v>
      </c>
      <c r="O10" s="15">
        <v>0</v>
      </c>
      <c r="P10" s="24">
        <v>773</v>
      </c>
    </row>
    <row r="11" spans="1:16" ht="45" x14ac:dyDescent="0.25">
      <c r="A11" s="29" t="s">
        <v>649</v>
      </c>
      <c r="B11" s="29" t="s">
        <v>650</v>
      </c>
      <c r="C11" s="15">
        <v>0</v>
      </c>
      <c r="D11" s="15">
        <v>3</v>
      </c>
      <c r="E11" s="30">
        <v>-1</v>
      </c>
      <c r="F11" s="15">
        <v>1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</v>
      </c>
    </row>
  </sheetData>
  <sheetProtection algorithmName="SHA-512" hashValue="NSn/VaTZGlrIitC3xb1Jxmbe2My+TqFIebEE0CPq66PRvwb6XW1A70lChu+Dyui6novbjuY1x46H8++i4ycOUw==" saltValue="3CfVMKnlZ3CnZ4BAH6ys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2021-05-05T12:11:12Z</dcterms:created>
  <dcterms:modified xsi:type="dcterms:W3CDTF">2021-05-27T14:05:31Z</dcterms:modified>
</cp:coreProperties>
</file>