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99DCF306-A5CC-4A56-A8A0-423D970B0716}" xr6:coauthVersionLast="46" xr6:coauthVersionMax="46" xr10:uidLastSave="{00000000-0000-0000-0000-000000000000}"/>
  <workbookProtection workbookAlgorithmName="SHA-512" workbookHashValue="RWw2xbUphanvHjENs/3dXhxOWNlUXKCjfXWyAlGxUvhGM90MXg/AVCSHRbZmFs3oKvy6YotWRzDP7SlkLclMQA==" workbookSaltValue="5iZqIBy19QEm2Yg13od1TA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G43" i="12" s="1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L43" i="12"/>
  <c r="K43" i="12"/>
  <c r="J43" i="12"/>
  <c r="I43" i="12"/>
  <c r="H43" i="12"/>
  <c r="F43" i="12"/>
  <c r="E43" i="12"/>
  <c r="D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5E9E245-4C51-4D2B-827E-6B1BDEC9CE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DB01B6C-56B4-4A83-9CF6-19524A01D46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C6B9140-B936-4981-844A-8205A8BEE21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070EEF9-9C14-40CB-BB19-BF505E3630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6B9B369-D787-4C16-B5B8-B6E7B27EB6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65003EE-1F78-4181-85E4-C2698D7582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ADEBD8E-5B94-4795-A9E5-307C687C33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24105AA-BC1D-4A92-9DB5-BD0ADF1CB9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74C52FA-5283-4C23-A5B7-DD61E26DD5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E047B83-0272-4F58-8EF5-8E61A15767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96FA0F8-B3AE-40FC-B79A-E8C4E5291A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ED8736A-F51F-4CB1-B784-A3DBED9D39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1550749-341C-41B4-8C9D-06983D1D2E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EB05B08-8DDA-4F27-A7E5-471A978C8C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135E2CE-7AA3-405D-9E6F-5BE448E94D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E4AD1C7-F7CF-4AA8-A6BC-AE9EB4CEC6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DEDD913-6154-4AB1-BC2B-20FA14EC76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6164A72-155B-426D-A100-7ABC756408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509A9E8-D1B2-4B98-8159-142923AB51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CABA57D-5EA5-4F1C-892E-6B4B0B3951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342EC55-E778-4F07-AD49-D846AE6C57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280F98B-FF09-4199-8913-406E571080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5BC81FF-8705-4877-9113-66004B4F97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B0BC5F9-B752-4BB5-AE48-A7CC9494F4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0DC75C0-C7D7-449B-BEB5-F5CEF4812B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EFC1573-7F0C-417A-8C27-9F826DC811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2EDB3EF-676D-4455-895C-428C59D889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DB1D4BE-3279-44A7-AF59-0237D90CE0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DBAC541-6160-43CD-956E-6A50881008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09875A1-2ECE-4CA6-AD45-868C987591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B80ECBB-1513-4FFE-9812-DB0BD9EFD2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16474AC-0A33-4BAC-AE0D-60331700D1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<sst xmlns="http://schemas.openxmlformats.org/spreadsheetml/2006/main" count="2486" uniqueCount="1441">
  <si>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</si>
  <si>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</si>
  <si>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</si>
  <si>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</si>
  <si>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</si>
  <si>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</si>
  <si>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</si>
  <si>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Guadalajara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</si>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</sst>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0" fontId="23" fillId="0" borderId="35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8B6EE858-24D1-45F5-9C18-AC93820DCF2D}"/>
    <cellStyle name="Normal" xfId="0" builtinId="0"/>
    <cellStyle name="Normal 2" xfId="1" xr:uid="{F68A7653-7C5B-4130-9004-72ED9B599594}"/>
    <cellStyle name="Normal 3" xfId="3" xr:uid="{CB3AC029-0672-4EB4-B36B-2C889EE573A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BF-471B-B858-BFF672F1F9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BF-471B-B858-BFF672F1F9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1036</c:v>
                </c:pt>
                <c:pt idx="1">
                  <c:v>4781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BF-471B-B858-BFF672F1F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80-49E3-89B8-35E0D3FA9EF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80-49E3-89B8-35E0D3FA9EF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D80-49E3-89B8-35E0D3FA9EF4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12</c:v>
                </c:pt>
                <c:pt idx="1">
                  <c:v>341</c:v>
                </c:pt>
                <c:pt idx="2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80-49E3-89B8-35E0D3FA9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02-4E1B-A4B4-5FDBF4AD85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02-4E1B-A4B4-5FDBF4AD85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702-4E1B-A4B4-5FDBF4AD85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605</c:v>
                </c:pt>
                <c:pt idx="1">
                  <c:v>311</c:v>
                </c:pt>
                <c:pt idx="2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02-4E1B-A4B4-5FDBF4AD8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5B-4735-9C28-2832A859C4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5B-4735-9C28-2832A859C4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71</c:v>
                </c:pt>
                <c:pt idx="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5B-4735-9C28-2832A859C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ED-4B1F-9524-9AC8D7F007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ED-4B1F-9524-9AC8D7F007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2112</c:v>
                </c:pt>
                <c:pt idx="1">
                  <c:v>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ED-4B1F-9524-9AC8D7F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156</c:v>
              </c:pt>
              <c:pt idx="1">
                <c:v>727</c:v>
              </c:pt>
              <c:pt idx="2">
                <c:v>11</c:v>
              </c:pt>
              <c:pt idx="3">
                <c:v>1</c:v>
              </c:pt>
              <c:pt idx="4">
                <c:v>141</c:v>
              </c:pt>
            </c:numLit>
          </c:val>
          <c:extLst>
            <c:ext xmlns:c16="http://schemas.microsoft.com/office/drawing/2014/chart" uri="{C3380CC4-5D6E-409C-BE32-E72D297353CC}">
              <c16:uniqueId val="{00000003-9933-43BD-B06C-62E044A26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597</c:v>
              </c:pt>
              <c:pt idx="1">
                <c:v>635</c:v>
              </c:pt>
              <c:pt idx="2">
                <c:v>20</c:v>
              </c:pt>
              <c:pt idx="3">
                <c:v>9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7567-4B39-96AC-1CBACCBC3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De oficio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21</c:v>
              </c:pt>
              <c:pt idx="2">
                <c:v>2</c:v>
              </c:pt>
              <c:pt idx="3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3-CEAD-4FDE-87C4-C5F7024CC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22</c:v>
              </c:pt>
              <c:pt idx="1">
                <c:v>32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BA6F-47B1-B579-2BB6E807D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  <c:pt idx="8">
                  <c:v>Discapaces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971</c:v>
              </c:pt>
              <c:pt idx="1">
                <c:v>8</c:v>
              </c:pt>
              <c:pt idx="2">
                <c:v>165</c:v>
              </c:pt>
              <c:pt idx="3">
                <c:v>16</c:v>
              </c:pt>
              <c:pt idx="4">
                <c:v>26</c:v>
              </c:pt>
              <c:pt idx="5">
                <c:v>12</c:v>
              </c:pt>
              <c:pt idx="6">
                <c:v>150</c:v>
              </c:pt>
              <c:pt idx="7">
                <c:v>54</c:v>
              </c:pt>
              <c:pt idx="8">
                <c:v>438</c:v>
              </c:pt>
            </c:numLit>
          </c:val>
          <c:extLst>
            <c:ext xmlns:c16="http://schemas.microsoft.com/office/drawing/2014/chart" uri="{C3380CC4-5D6E-409C-BE32-E72D297353CC}">
              <c16:uniqueId val="{00000003-3C8D-4C32-8D44-CAC5DEBA3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012736220472441"/>
          <c:y val="5.2362204724409452E-2"/>
          <c:w val="0.25487263779527558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136</c:v>
              </c:pt>
              <c:pt idx="1">
                <c:v>205</c:v>
              </c:pt>
              <c:pt idx="2">
                <c:v>77</c:v>
              </c:pt>
              <c:pt idx="3">
                <c:v>128</c:v>
              </c:pt>
              <c:pt idx="4">
                <c:v>27</c:v>
              </c:pt>
              <c:pt idx="5">
                <c:v>172</c:v>
              </c:pt>
              <c:pt idx="6">
                <c:v>129</c:v>
              </c:pt>
              <c:pt idx="7">
                <c:v>82</c:v>
              </c:pt>
              <c:pt idx="8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5F36-4D10-A574-53C29EE1C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0.9958784448818898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8B-4176-AD5B-5232253CE41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8B-4176-AD5B-5232253CE41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18B-4176-AD5B-5232253CE4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143</c:v>
                </c:pt>
                <c:pt idx="1">
                  <c:v>155</c:v>
                </c:pt>
                <c:pt idx="2">
                  <c:v>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8B-4176-AD5B-5232253CE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1182</c:v>
              </c:pt>
              <c:pt idx="1">
                <c:v>598</c:v>
              </c:pt>
              <c:pt idx="2">
                <c:v>134</c:v>
              </c:pt>
              <c:pt idx="3">
                <c:v>109</c:v>
              </c:pt>
              <c:pt idx="4">
                <c:v>228</c:v>
              </c:pt>
              <c:pt idx="5">
                <c:v>1066</c:v>
              </c:pt>
              <c:pt idx="6">
                <c:v>278</c:v>
              </c:pt>
              <c:pt idx="7">
                <c:v>369</c:v>
              </c:pt>
              <c:pt idx="8">
                <c:v>1273</c:v>
              </c:pt>
              <c:pt idx="9">
                <c:v>367</c:v>
              </c:pt>
            </c:numLit>
          </c:val>
          <c:extLst>
            <c:ext xmlns:c16="http://schemas.microsoft.com/office/drawing/2014/chart" uri="{C3380CC4-5D6E-409C-BE32-E72D297353CC}">
              <c16:uniqueId val="{00000000-62AA-4BF0-AA69-7105C4D1E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343</c:v>
              </c:pt>
              <c:pt idx="1">
                <c:v>444</c:v>
              </c:pt>
              <c:pt idx="2">
                <c:v>82</c:v>
              </c:pt>
              <c:pt idx="3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E4D7-4CB0-B3DF-2ECCD2B0C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19</c:v>
              </c:pt>
              <c:pt idx="1">
                <c:v>93</c:v>
              </c:pt>
              <c:pt idx="2">
                <c:v>19</c:v>
              </c:pt>
              <c:pt idx="3">
                <c:v>24</c:v>
              </c:pt>
              <c:pt idx="4">
                <c:v>34</c:v>
              </c:pt>
              <c:pt idx="5">
                <c:v>384</c:v>
              </c:pt>
              <c:pt idx="6">
                <c:v>56</c:v>
              </c:pt>
              <c:pt idx="7">
                <c:v>26</c:v>
              </c:pt>
              <c:pt idx="8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79EA-44F9-9A9C-3ACE7CE73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71</c:v>
              </c:pt>
              <c:pt idx="1">
                <c:v>87</c:v>
              </c:pt>
              <c:pt idx="2">
                <c:v>270</c:v>
              </c:pt>
              <c:pt idx="3">
                <c:v>90</c:v>
              </c:pt>
              <c:pt idx="4">
                <c:v>55</c:v>
              </c:pt>
              <c:pt idx="5">
                <c:v>243</c:v>
              </c:pt>
            </c:numLit>
          </c:val>
          <c:extLst>
            <c:ext xmlns:c16="http://schemas.microsoft.com/office/drawing/2014/chart" uri="{C3380CC4-5D6E-409C-BE32-E72D297353CC}">
              <c16:uniqueId val="{00000000-E222-4D4C-8864-5A3F19652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Aux!$J$2:$J$6</c:f>
              <c:strCache>
                <c:ptCount val="5"/>
                <c:pt idx="0">
                  <c:v>Vida / integridad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Orden público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85</c:v>
              </c:pt>
              <c:pt idx="1">
                <c:v>220</c:v>
              </c:pt>
              <c:pt idx="2">
                <c:v>100</c:v>
              </c:pt>
              <c:pt idx="3">
                <c:v>52</c:v>
              </c:pt>
              <c:pt idx="4">
                <c:v>256</c:v>
              </c:pt>
            </c:numLit>
          </c:val>
          <c:extLst>
            <c:ext xmlns:c16="http://schemas.microsoft.com/office/drawing/2014/chart" uri="{C3380CC4-5D6E-409C-BE32-E72D297353CC}">
              <c16:uniqueId val="{00000000-C141-4AD4-9B6F-BC9871E76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Seguridad colectiva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</c:v>
              </c:pt>
              <c:pt idx="2">
                <c:v>10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D6D-430B-9922-47041A1EF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De la trata de seres humanos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</c:v>
              </c:pt>
              <c:pt idx="2">
                <c:v>2</c:v>
              </c:pt>
              <c:pt idx="3">
                <c:v>9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C2F-4214-A8E4-CD06D81EB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Patrimonio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145-451F-9AC0-99D872D72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Patrimonio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24B-4908-B4B1-55D90C2EA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Drogas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16</c:v>
              </c:pt>
              <c:pt idx="1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51C3-4166-98BD-3ADCA905D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5B-49EC-8820-1451F15E5A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5B-49EC-8820-1451F15E5A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461</c:v>
                </c:pt>
                <c:pt idx="1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5B-49EC-8820-1451F15E5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3</c:v>
              </c:pt>
              <c:pt idx="2">
                <c:v>4</c:v>
              </c:pt>
              <c:pt idx="3">
                <c:v>10</c:v>
              </c:pt>
              <c:pt idx="4">
                <c:v>2</c:v>
              </c:pt>
              <c:pt idx="5">
                <c:v>16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F3D4-4465-8ADA-EA461EFF8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118</c:v>
              </c:pt>
              <c:pt idx="1">
                <c:v>126</c:v>
              </c:pt>
              <c:pt idx="2">
                <c:v>221</c:v>
              </c:pt>
              <c:pt idx="3">
                <c:v>476</c:v>
              </c:pt>
              <c:pt idx="4">
                <c:v>98</c:v>
              </c:pt>
              <c:pt idx="5">
                <c:v>59</c:v>
              </c:pt>
              <c:pt idx="6">
                <c:v>183</c:v>
              </c:pt>
            </c:numLit>
          </c:val>
          <c:extLst>
            <c:ext xmlns:c16="http://schemas.microsoft.com/office/drawing/2014/chart" uri="{C3380CC4-5D6E-409C-BE32-E72D297353CC}">
              <c16:uniqueId val="{00000000-95C3-4AB3-9DB0-0181CAD12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7F-430C-877E-E3DB40DA57C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7F-430C-877E-E3DB40DA57C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7F-430C-877E-E3DB40DA57C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87F-430C-877E-E3DB40DA57C9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7F-430C-877E-E3DB40DA57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7F-430C-877E-E3DB40DA57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7F-430C-877E-E3DB40DA5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4E-4D15-96E1-F39052F092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4E-4D15-96E1-F39052F092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54E-4D15-96E1-F39052F0922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54E-4D15-96E1-F39052F0922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54E-4D15-96E1-F39052F0922E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4E-4D15-96E1-F39052F0922E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4E-4D15-96E1-F39052F0922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4E-4D15-96E1-F39052F0922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4E-4D15-96E1-F39052F092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22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4E-4D15-96E1-F39052F09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262</c:v>
              </c:pt>
              <c:pt idx="1">
                <c:v>46</c:v>
              </c:pt>
              <c:pt idx="2">
                <c:v>2</c:v>
              </c:pt>
              <c:pt idx="3">
                <c:v>70</c:v>
              </c:pt>
              <c:pt idx="4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DEE2-45DE-B7CF-897315782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130</c:v>
              </c:pt>
              <c:pt idx="1">
                <c:v>29</c:v>
              </c:pt>
              <c:pt idx="2">
                <c:v>41</c:v>
              </c:pt>
              <c:pt idx="3">
                <c:v>56</c:v>
              </c:pt>
              <c:pt idx="4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4C6A-4716-A154-1CE5983BC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11</c:v>
              </c:pt>
              <c:pt idx="2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2A72-4E6F-82C9-285B9B06C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56</c:v>
              </c:pt>
              <c:pt idx="1">
                <c:v>38</c:v>
              </c:pt>
              <c:pt idx="2">
                <c:v>57</c:v>
              </c:pt>
              <c:pt idx="3">
                <c:v>15</c:v>
              </c:pt>
              <c:pt idx="4">
                <c:v>1</c:v>
              </c:pt>
              <c:pt idx="5">
                <c:v>4</c:v>
              </c:pt>
              <c:pt idx="6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A6A3-47DD-A76B-35AFDFA61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Aux!$BD$2:$BD$13</c:f>
              <c:strCache>
                <c:ptCount val="12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Violencia de género</c:v>
                </c:pt>
                <c:pt idx="10">
                  <c:v>Otros</c:v>
                </c:pt>
                <c:pt idx="11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12</c:v>
              </c:pt>
              <c:pt idx="1">
                <c:v>2</c:v>
              </c:pt>
              <c:pt idx="2">
                <c:v>4</c:v>
              </c:pt>
              <c:pt idx="3">
                <c:v>10</c:v>
              </c:pt>
              <c:pt idx="4">
                <c:v>9</c:v>
              </c:pt>
              <c:pt idx="5">
                <c:v>12</c:v>
              </c:pt>
              <c:pt idx="6">
                <c:v>13</c:v>
              </c:pt>
              <c:pt idx="7">
                <c:v>9</c:v>
              </c:pt>
              <c:pt idx="8">
                <c:v>20</c:v>
              </c:pt>
              <c:pt idx="9">
                <c:v>1</c:v>
              </c:pt>
              <c:pt idx="10">
                <c:v>59</c:v>
              </c:pt>
              <c:pt idx="1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8B9B-4461-AA20-D07640457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57</c:v>
              </c:pt>
              <c:pt idx="1">
                <c:v>22</c:v>
              </c:pt>
              <c:pt idx="2">
                <c:v>74</c:v>
              </c:pt>
              <c:pt idx="3">
                <c:v>8</c:v>
              </c:pt>
              <c:pt idx="4">
                <c:v>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827-4E98-AE07-AAB091FA5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C80-4B18-849B-B56D320DB8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C80-4B18-849B-B56D320DB8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468</c:v>
                </c:pt>
                <c:pt idx="1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80-4B18-849B-B56D320DB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7E-4259-9AE8-91B9627FED9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7E-4259-9AE8-91B9627FED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8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7E-4259-9AE8-91B9627FE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E8-4FB5-82A9-629C66CBFE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E8-4FB5-82A9-629C66CBFED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5E8-4FB5-82A9-629C66CBFED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5E8-4FB5-82A9-629C66CBFED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E8-4FB5-82A9-629C66CBFED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11</c:v>
                </c:pt>
                <c:pt idx="1">
                  <c:v>10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E8-4FB5-82A9-629C66CBFED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90</c:v>
              </c:pt>
              <c:pt idx="1">
                <c:v>2</c:v>
              </c:pt>
              <c:pt idx="2">
                <c:v>2</c:v>
              </c:pt>
              <c:pt idx="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488E-462F-8D19-F36D5C176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50</c:v>
              </c:pt>
              <c:pt idx="1">
                <c:v>2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18F5-4A14-89AE-B017E841E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</c:v>
              </c:pt>
              <c:pt idx="1">
                <c:v>2</c:v>
              </c:pt>
              <c:pt idx="2">
                <c:v>12</c:v>
              </c:pt>
              <c:pt idx="3">
                <c:v>10</c:v>
              </c:pt>
              <c:pt idx="4">
                <c:v>39</c:v>
              </c:pt>
              <c:pt idx="5">
                <c:v>30</c:v>
              </c:pt>
              <c:pt idx="6">
                <c:v>14</c:v>
              </c:pt>
              <c:pt idx="7">
                <c:v>1</c:v>
              </c:pt>
              <c:pt idx="8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333A-448D-977E-6146C81E9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50-47EC-BE72-1BC37B776E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50-47EC-BE72-1BC37B776E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23</c:v>
                </c:pt>
                <c:pt idx="1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50-47EC-BE72-1BC37B776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BC-4E36-94E3-5039451853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BC-4E36-94E3-5039451853E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0BC-4E36-94E3-5039451853E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0BC-4E36-94E3-5039451853E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BC-4E36-94E3-5039451853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85</c:v>
                </c:pt>
                <c:pt idx="1">
                  <c:v>104</c:v>
                </c:pt>
                <c:pt idx="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BC-4E36-94E3-503945185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612</c:v>
              </c:pt>
              <c:pt idx="1">
                <c:v>45</c:v>
              </c:pt>
              <c:pt idx="2">
                <c:v>1</c:v>
              </c:pt>
              <c:pt idx="3">
                <c:v>2</c:v>
              </c:pt>
              <c:pt idx="4">
                <c:v>315</c:v>
              </c:pt>
            </c:numLit>
          </c:val>
          <c:extLst>
            <c:ext xmlns:c16="http://schemas.microsoft.com/office/drawing/2014/chart" uri="{C3380CC4-5D6E-409C-BE32-E72D297353CC}">
              <c16:uniqueId val="{00000000-AF01-41E1-89DE-22D8138AE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108</c:v>
              </c:pt>
              <c:pt idx="1">
                <c:v>29</c:v>
              </c:pt>
              <c:pt idx="2">
                <c:v>1</c:v>
              </c:pt>
              <c:pt idx="3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0-6315-47E5-B033-C624E3A5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46-4980-9F06-AA2E637F85E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46-4980-9F06-AA2E637F85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353</c:v>
                </c:pt>
                <c:pt idx="1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46-4980-9F06-AA2E637F8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885-4F82-BFB2-28C1D4BEF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10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AD9-4CB8-A801-9E48D8F29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A3B-421A-9D71-D8AC52483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606-44F4-BF2F-B7AAAB3EB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AF1-40B7-83AC-B46A05228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148</c:v>
              </c:pt>
              <c:pt idx="2">
                <c:v>5</c:v>
              </c:pt>
              <c:pt idx="3">
                <c:v>2</c:v>
              </c:pt>
              <c:pt idx="4">
                <c:v>116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D8F-4F7B-AEAD-E17DD659B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239</c:v>
              </c:pt>
              <c:pt idx="2">
                <c:v>3</c:v>
              </c:pt>
              <c:pt idx="3">
                <c:v>3</c:v>
              </c:pt>
              <c:pt idx="4">
                <c:v>196</c:v>
              </c:pt>
            </c:numLit>
          </c:val>
          <c:extLst>
            <c:ext xmlns:c16="http://schemas.microsoft.com/office/drawing/2014/chart" uri="{C3380CC4-5D6E-409C-BE32-E72D297353CC}">
              <c16:uniqueId val="{00000000-048D-4396-953C-C1695FAED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210</c:v>
              </c:pt>
              <c:pt idx="2">
                <c:v>3</c:v>
              </c:pt>
              <c:pt idx="3">
                <c:v>10</c:v>
              </c:pt>
              <c:pt idx="4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0-7357-46F8-8F10-1E17F96A0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51</c:v>
              </c:pt>
              <c:pt idx="1">
                <c:v>1</c:v>
              </c:pt>
              <c:pt idx="2">
                <c:v>3</c:v>
              </c:pt>
              <c:pt idx="3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6E21-4BC5-BE1B-B1EDF1522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DB-4EE6-974F-4422649582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DB-4EE6-974F-4422649582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6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DB-4EE6-974F-442264958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52</c:v>
              </c:pt>
              <c:pt idx="1">
                <c:v>2</c:v>
              </c:pt>
              <c:pt idx="2">
                <c:v>1</c:v>
              </c:pt>
              <c:pt idx="3">
                <c:v>11</c:v>
              </c:pt>
              <c:pt idx="4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3A75-457C-A2F8-FB0BB4670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41C-4591-A982-509DA8C67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258</c:v>
              </c:pt>
              <c:pt idx="2">
                <c:v>10</c:v>
              </c:pt>
              <c:pt idx="3">
                <c:v>1</c:v>
              </c:pt>
              <c:pt idx="4">
                <c:v>21</c:v>
              </c:pt>
              <c:pt idx="5">
                <c:v>183</c:v>
              </c:pt>
            </c:numLit>
          </c:val>
          <c:extLst>
            <c:ext xmlns:c16="http://schemas.microsoft.com/office/drawing/2014/chart" uri="{C3380CC4-5D6E-409C-BE32-E72D297353CC}">
              <c16:uniqueId val="{00000000-3D74-4792-8925-7C5D555EB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10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354-4929-ABED-DB615934B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23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6063-4226-965F-E30A8D530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Patrimonio histórico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8D36-46A6-990F-EFDB57F7F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CA-4036-BD19-C29B0DA5AD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CA-4036-BD19-C29B0DA5AD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15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CA-4036-BD19-C29B0DA5A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16-4B82-B776-489EDD27761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16-4B82-B776-489EDD27761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916-4B82-B776-489EDD277618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16-4B82-B776-489EDD2776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45</c:v>
                </c:pt>
                <c:pt idx="1">
                  <c:v>0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16-4B82-B776-489EDD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77-4DF4-B3C7-02B1B586FF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77-4DF4-B3C7-02B1B586FF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266</c:v>
                </c:pt>
                <c:pt idx="1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77-4DF4-B3C7-02B1B586F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E439B306-949E-41EE-885D-4BFCD3CD7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0E513F04-3608-4223-88F8-2D46584B4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2369341B-7784-4C2E-B5BA-F71C344C8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0AED42C5-559B-4CD9-9B48-2D3749F86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656634C4-5863-4933-B374-B2310C793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333A32D4-C49B-4536-ACE2-E5B5885CC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8BB2E465-A3D5-49B8-AAD6-26D3C4300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2C85F1D3-80CF-42F1-9974-41529FF11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AB0BF974-E68A-4E6E-B774-728D74E98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87CCC598-4A03-4D18-8829-4E17D5B57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BE16208-E7DD-4302-B5A9-E09AEC091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6D4A86BD-3F01-4FA7-B1EE-ACA2F0775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C35344-275B-45C4-848E-A308DF2BE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D334C15-FA6A-471E-B0F9-CE5E9D059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D36C6E2A-8888-4F14-91A2-256C81418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EDAC09CE-89A6-4E78-B500-C01F98EF5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89F23C0B-9370-4FB5-9163-784C967D1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44753FA4-14AD-4E84-A3B3-A293B6DF5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4FBB54ED-F84B-4F10-84C7-97381DD5F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7547BB82-A0B7-4A38-8444-EC66A5220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B60F0EFC-6C74-40D8-B0DB-F61D431DB6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349FE1BC-0F2A-4E5F-9C6A-3ABDB4ED7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570867C2-7577-4E0D-9A0B-57CBE19CF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EF054017-FCF2-4394-8692-63E84CF34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CC7ECEDE-0073-424F-929F-55FC64FDA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BD29580B-D65F-4522-B75F-033594DB3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F5D2C4E1-56D6-4EEA-BBE8-EDA1AB8E7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DF45F16A-D7D1-452A-B247-576FB14E3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EDB3CA98-E559-412C-9E80-F55661DB2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BA9D674D-5A93-4FD9-849C-F9F873D85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63A2BE05-651C-4BF4-8392-7301B6975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6D9FA331-C62E-4CD3-B647-F1AD38541E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46F60D4B-A75E-489A-AC49-45E52061F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9D715419-B490-491B-899A-AB8D47B80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193675</xdr:colOff>
      <xdr:row>6</xdr:row>
      <xdr:rowOff>152400</xdr:rowOff>
    </xdr:from>
    <xdr:to>
      <xdr:col>21</xdr:col>
      <xdr:colOff>638175</xdr:colOff>
      <xdr:row>18</xdr:row>
      <xdr:rowOff>9525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97DB4A89-57E3-42DE-87A6-07D1E92911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127000</xdr:colOff>
      <xdr:row>7</xdr:row>
      <xdr:rowOff>38100</xdr:rowOff>
    </xdr:from>
    <xdr:to>
      <xdr:col>53</xdr:col>
      <xdr:colOff>250825</xdr:colOff>
      <xdr:row>16</xdr:row>
      <xdr:rowOff>104775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C1022D9-F171-464D-9234-1D2A1344C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552450</xdr:colOff>
      <xdr:row>6</xdr:row>
      <xdr:rowOff>146050</xdr:rowOff>
    </xdr:from>
    <xdr:to>
      <xdr:col>60</xdr:col>
      <xdr:colOff>447675</xdr:colOff>
      <xdr:row>15</xdr:row>
      <xdr:rowOff>107950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19EE857-8B08-4247-91E2-E09DB479D6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1ECC0506-10C5-44D6-8DDF-C31EEEBF17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BC3AF428-0A4C-4F8E-857D-544F6FD8E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2B02707-CA3C-4006-9B89-39A60620E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8CC0FC5-8802-423F-94A0-E59AAA654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313F6495-6ACD-4AD1-B058-697969196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2F844D1A-A6F6-477F-B709-0214245D2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6F036A84-A144-49C8-A2C6-89C200EBB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4BBCDA0-8472-4DD3-87A3-D2AA0B876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F75A4D4-8356-44FB-BC1B-FE8A10DC39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F89F7398-A3C1-48DB-A625-C5126E48F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C2A7283C-D1F2-4B1F-B38C-1BB29F407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43CF6DE-1F3D-4941-AAB1-033961800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2813789A-F9C3-4B47-91E3-6D1AE5EAA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1FA91C1-7F9F-4EE9-92C2-4AADC3713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242F120E-55E9-480C-BE8C-3C2B0D4B0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52A496D5-24E2-497E-AF0F-4FFD9D959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2B11CF8B-6C04-4834-9729-8935A6C24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8F05ED47-73A9-4B89-8887-525813A7D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1204767-1E39-491F-93FA-C40EF3EB7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868821B-2CD3-4151-A01F-8087D72BF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75EAEA17-880C-491A-8064-BF32D58CF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E14A8A7-3ECB-4FD0-869B-61BF8B8D3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98C484E-08A4-4ECC-9211-285F45B1E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A331AF2D-D15D-43BF-91B5-96F5FE817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97DF131D-7E4B-4E75-B5EB-332400B93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39CD20E-629D-473E-85EF-1ACF0E74F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0C4FA36F-D827-42C5-8FC3-9FA73382E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E6E6DB4F-BFF7-47C4-ADFC-67BD65F32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ZZgoLzbYD0lsyfyKU4C1kKBsuSw98E0u0ZimFVpq3fs5sm0F3U0CWXzysa6T29Y8odQ2Z4xnYrqXyVHZiH0zkg==" saltValue="q2Ef9WrifJb2TcIw0ZXsR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4</v>
      </c>
      <c r="D5" s="15">
        <v>0</v>
      </c>
      <c r="E5" s="25">
        <v>3</v>
      </c>
    </row>
    <row r="6" spans="1:5" x14ac:dyDescent="0.25">
      <c r="A6" s="23" t="s">
        <v>1174</v>
      </c>
      <c r="B6" s="18"/>
      <c r="C6" s="15">
        <v>10</v>
      </c>
      <c r="D6" s="15">
        <v>3</v>
      </c>
      <c r="E6" s="25">
        <v>3</v>
      </c>
    </row>
    <row r="7" spans="1:5" x14ac:dyDescent="0.25">
      <c r="A7" s="23" t="s">
        <v>1175</v>
      </c>
      <c r="B7" s="18"/>
      <c r="C7" s="15">
        <v>1</v>
      </c>
      <c r="D7" s="15">
        <v>0</v>
      </c>
      <c r="E7" s="25">
        <v>0</v>
      </c>
    </row>
    <row r="8" spans="1:5" x14ac:dyDescent="0.25">
      <c r="A8" s="23" t="s">
        <v>1176</v>
      </c>
      <c r="B8" s="18"/>
      <c r="C8" s="19"/>
      <c r="D8" s="19"/>
      <c r="E8" s="24"/>
    </row>
    <row r="9" spans="1:5" x14ac:dyDescent="0.25">
      <c r="A9" s="23" t="s">
        <v>606</v>
      </c>
      <c r="B9" s="18"/>
      <c r="C9" s="19"/>
      <c r="D9" s="19"/>
      <c r="E9" s="24"/>
    </row>
    <row r="10" spans="1:5" x14ac:dyDescent="0.25">
      <c r="A10" s="23" t="s">
        <v>1177</v>
      </c>
      <c r="B10" s="18"/>
      <c r="C10" s="19"/>
      <c r="D10" s="19"/>
      <c r="E10" s="24"/>
    </row>
    <row r="11" spans="1:5" x14ac:dyDescent="0.25">
      <c r="A11" s="192" t="s">
        <v>947</v>
      </c>
      <c r="B11" s="193"/>
      <c r="C11" s="33">
        <v>15</v>
      </c>
      <c r="D11" s="33">
        <v>3</v>
      </c>
      <c r="E11" s="33">
        <v>6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5">
        <v>10</v>
      </c>
    </row>
    <row r="15" spans="1:5" x14ac:dyDescent="0.25">
      <c r="A15" s="23" t="s">
        <v>1180</v>
      </c>
      <c r="B15" s="18"/>
      <c r="C15" s="24"/>
    </row>
    <row r="16" spans="1:5" x14ac:dyDescent="0.25">
      <c r="A16" s="23" t="s">
        <v>1181</v>
      </c>
      <c r="B16" s="18"/>
      <c r="C16" s="24"/>
    </row>
    <row r="17" spans="1:3" x14ac:dyDescent="0.25">
      <c r="A17" s="192" t="s">
        <v>947</v>
      </c>
      <c r="B17" s="193"/>
      <c r="C17" s="33">
        <v>10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5">
        <v>1</v>
      </c>
    </row>
    <row r="22" spans="1:3" x14ac:dyDescent="0.25">
      <c r="A22" s="23" t="s">
        <v>1174</v>
      </c>
      <c r="B22" s="18"/>
      <c r="C22" s="25">
        <v>5</v>
      </c>
    </row>
    <row r="23" spans="1:3" x14ac:dyDescent="0.25">
      <c r="A23" s="23" t="s">
        <v>1175</v>
      </c>
      <c r="B23" s="18"/>
      <c r="C23" s="24"/>
    </row>
    <row r="24" spans="1:3" x14ac:dyDescent="0.25">
      <c r="A24" s="23" t="s">
        <v>1176</v>
      </c>
      <c r="B24" s="18"/>
      <c r="C24" s="25">
        <v>2</v>
      </c>
    </row>
    <row r="25" spans="1:3" x14ac:dyDescent="0.25">
      <c r="A25" s="23" t="s">
        <v>606</v>
      </c>
      <c r="B25" s="18"/>
      <c r="C25" s="25">
        <v>8</v>
      </c>
    </row>
    <row r="26" spans="1:3" x14ac:dyDescent="0.25">
      <c r="A26" s="23" t="s">
        <v>1177</v>
      </c>
      <c r="B26" s="18"/>
      <c r="C26" s="25">
        <v>8</v>
      </c>
    </row>
    <row r="27" spans="1:3" x14ac:dyDescent="0.25">
      <c r="A27" s="192" t="s">
        <v>947</v>
      </c>
      <c r="B27" s="193"/>
      <c r="C27" s="33">
        <v>24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5">
        <v>1</v>
      </c>
    </row>
    <row r="32" spans="1:3" x14ac:dyDescent="0.25">
      <c r="A32" s="23" t="s">
        <v>1019</v>
      </c>
      <c r="B32" s="18"/>
      <c r="C32" s="24"/>
    </row>
    <row r="33" spans="1:3" x14ac:dyDescent="0.25">
      <c r="A33" s="23" t="s">
        <v>1183</v>
      </c>
      <c r="B33" s="18"/>
      <c r="C33" s="25">
        <v>23</v>
      </c>
    </row>
    <row r="34" spans="1:3" x14ac:dyDescent="0.25">
      <c r="A34" s="23" t="s">
        <v>1116</v>
      </c>
      <c r="B34" s="18"/>
      <c r="C34" s="24"/>
    </row>
    <row r="35" spans="1:3" x14ac:dyDescent="0.25">
      <c r="A35" s="23" t="s">
        <v>1184</v>
      </c>
      <c r="B35" s="18"/>
      <c r="C35" s="25">
        <v>3</v>
      </c>
    </row>
    <row r="36" spans="1:3" x14ac:dyDescent="0.25">
      <c r="A36" s="23" t="s">
        <v>1021</v>
      </c>
      <c r="B36" s="18"/>
      <c r="C36" s="24"/>
    </row>
    <row r="37" spans="1:3" x14ac:dyDescent="0.25">
      <c r="A37" s="23" t="s">
        <v>1022</v>
      </c>
      <c r="B37" s="18"/>
      <c r="C37" s="24"/>
    </row>
    <row r="38" spans="1:3" x14ac:dyDescent="0.25">
      <c r="A38" s="23" t="s">
        <v>1080</v>
      </c>
      <c r="B38" s="18"/>
      <c r="C38" s="24"/>
    </row>
    <row r="39" spans="1:3" x14ac:dyDescent="0.25">
      <c r="A39" s="23" t="s">
        <v>1081</v>
      </c>
      <c r="B39" s="18"/>
      <c r="C39" s="24"/>
    </row>
    <row r="40" spans="1:3" x14ac:dyDescent="0.25">
      <c r="A40" s="192" t="s">
        <v>947</v>
      </c>
      <c r="B40" s="193"/>
      <c r="C40" s="33">
        <v>27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5">
        <v>2</v>
      </c>
    </row>
    <row r="45" spans="1:3" x14ac:dyDescent="0.25">
      <c r="A45" s="23" t="s">
        <v>1174</v>
      </c>
      <c r="B45" s="18"/>
      <c r="C45" s="24"/>
    </row>
    <row r="46" spans="1:3" x14ac:dyDescent="0.25">
      <c r="A46" s="23" t="s">
        <v>1175</v>
      </c>
      <c r="B46" s="18"/>
      <c r="C46" s="25">
        <v>1</v>
      </c>
    </row>
    <row r="47" spans="1:3" x14ac:dyDescent="0.25">
      <c r="A47" s="23" t="s">
        <v>1176</v>
      </c>
      <c r="B47" s="18"/>
      <c r="C47" s="25">
        <v>1</v>
      </c>
    </row>
    <row r="48" spans="1:3" x14ac:dyDescent="0.25">
      <c r="A48" s="23" t="s">
        <v>606</v>
      </c>
      <c r="B48" s="18"/>
      <c r="C48" s="25">
        <v>1</v>
      </c>
    </row>
    <row r="49" spans="1:3" x14ac:dyDescent="0.25">
      <c r="A49" s="23" t="s">
        <v>1177</v>
      </c>
      <c r="B49" s="18"/>
      <c r="C49" s="25">
        <v>4</v>
      </c>
    </row>
    <row r="50" spans="1:3" x14ac:dyDescent="0.25">
      <c r="A50" s="192" t="s">
        <v>947</v>
      </c>
      <c r="B50" s="193"/>
      <c r="C50" s="33">
        <v>9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9" t="s">
        <v>1173</v>
      </c>
      <c r="B53" s="14" t="s">
        <v>78</v>
      </c>
      <c r="C53" s="24"/>
    </row>
    <row r="54" spans="1:3" x14ac:dyDescent="0.25">
      <c r="A54" s="171"/>
      <c r="B54" s="14" t="s">
        <v>79</v>
      </c>
      <c r="C54" s="24"/>
    </row>
    <row r="55" spans="1:3" x14ac:dyDescent="0.25">
      <c r="A55" s="169" t="s">
        <v>1174</v>
      </c>
      <c r="B55" s="14" t="s">
        <v>78</v>
      </c>
      <c r="C55" s="24"/>
    </row>
    <row r="56" spans="1:3" x14ac:dyDescent="0.25">
      <c r="A56" s="171"/>
      <c r="B56" s="14" t="s">
        <v>79</v>
      </c>
      <c r="C56" s="24"/>
    </row>
    <row r="57" spans="1:3" x14ac:dyDescent="0.25">
      <c r="A57" s="169" t="s">
        <v>1175</v>
      </c>
      <c r="B57" s="14" t="s">
        <v>78</v>
      </c>
      <c r="C57" s="25">
        <v>1</v>
      </c>
    </row>
    <row r="58" spans="1:3" x14ac:dyDescent="0.25">
      <c r="A58" s="171"/>
      <c r="B58" s="14" t="s">
        <v>79</v>
      </c>
      <c r="C58" s="24"/>
    </row>
    <row r="59" spans="1:3" x14ac:dyDescent="0.25">
      <c r="A59" s="169" t="s">
        <v>1176</v>
      </c>
      <c r="B59" s="14" t="s">
        <v>78</v>
      </c>
      <c r="C59" s="25">
        <v>0</v>
      </c>
    </row>
    <row r="60" spans="1:3" x14ac:dyDescent="0.25">
      <c r="A60" s="171"/>
      <c r="B60" s="14" t="s">
        <v>79</v>
      </c>
      <c r="C60" s="24"/>
    </row>
    <row r="61" spans="1:3" x14ac:dyDescent="0.25">
      <c r="A61" s="169" t="s">
        <v>606</v>
      </c>
      <c r="B61" s="14" t="s">
        <v>78</v>
      </c>
      <c r="C61" s="24"/>
    </row>
    <row r="62" spans="1:3" x14ac:dyDescent="0.25">
      <c r="A62" s="171"/>
      <c r="B62" s="14" t="s">
        <v>79</v>
      </c>
      <c r="C62" s="24"/>
    </row>
    <row r="63" spans="1:3" x14ac:dyDescent="0.25">
      <c r="A63" s="169" t="s">
        <v>1177</v>
      </c>
      <c r="B63" s="14" t="s">
        <v>78</v>
      </c>
      <c r="C63" s="25">
        <v>3</v>
      </c>
    </row>
    <row r="64" spans="1:3" x14ac:dyDescent="0.25">
      <c r="A64" s="171"/>
      <c r="B64" s="14" t="s">
        <v>79</v>
      </c>
      <c r="C64" s="24"/>
    </row>
    <row r="65" spans="1:3" x14ac:dyDescent="0.25">
      <c r="A65" s="192" t="s">
        <v>947</v>
      </c>
      <c r="B65" s="193"/>
      <c r="C65" s="33">
        <v>4</v>
      </c>
    </row>
  </sheetData>
  <sheetProtection algorithmName="SHA-512" hashValue="9upKVHYdo69vbmrTvQuvcCKezW279KoPpOKCeBq2Xm/zStwnQt6BS2MJ37to32hpnF7bY5D3Ogpw206sepVXUw==" saltValue="h0CwRFEFCrh5CpxxHYMWu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2" t="s">
        <v>1191</v>
      </c>
      <c r="B5" s="48" t="s">
        <v>1192</v>
      </c>
      <c r="C5" s="15">
        <v>1</v>
      </c>
      <c r="D5" s="15">
        <v>0</v>
      </c>
      <c r="E5" s="15">
        <v>0</v>
      </c>
      <c r="F5" s="25">
        <v>1</v>
      </c>
    </row>
    <row r="6" spans="1:6" x14ac:dyDescent="0.25">
      <c r="A6" s="174"/>
      <c r="B6" s="48" t="s">
        <v>1193</v>
      </c>
      <c r="C6" s="19"/>
      <c r="D6" s="19"/>
      <c r="E6" s="19"/>
      <c r="F6" s="24"/>
    </row>
    <row r="7" spans="1:6" x14ac:dyDescent="0.25">
      <c r="A7" s="13" t="s">
        <v>1194</v>
      </c>
      <c r="B7" s="48" t="s">
        <v>1195</v>
      </c>
      <c r="C7" s="19"/>
      <c r="D7" s="19"/>
      <c r="E7" s="19"/>
      <c r="F7" s="24"/>
    </row>
    <row r="8" spans="1:6" ht="22.5" x14ac:dyDescent="0.25">
      <c r="A8" s="172" t="s">
        <v>1196</v>
      </c>
      <c r="B8" s="48" t="s">
        <v>1197</v>
      </c>
      <c r="C8" s="15">
        <v>1</v>
      </c>
      <c r="D8" s="15">
        <v>1</v>
      </c>
      <c r="E8" s="15">
        <v>3</v>
      </c>
      <c r="F8" s="25">
        <v>0</v>
      </c>
    </row>
    <row r="9" spans="1:6" x14ac:dyDescent="0.25">
      <c r="A9" s="173"/>
      <c r="B9" s="48" t="s">
        <v>1198</v>
      </c>
      <c r="C9" s="15">
        <v>2</v>
      </c>
      <c r="D9" s="15">
        <v>0</v>
      </c>
      <c r="E9" s="15">
        <v>0</v>
      </c>
      <c r="F9" s="25">
        <v>0</v>
      </c>
    </row>
    <row r="10" spans="1:6" ht="22.5" x14ac:dyDescent="0.25">
      <c r="A10" s="174"/>
      <c r="B10" s="48" t="s">
        <v>1199</v>
      </c>
      <c r="C10" s="15">
        <v>2</v>
      </c>
      <c r="D10" s="15">
        <v>2</v>
      </c>
      <c r="E10" s="15">
        <v>0</v>
      </c>
      <c r="F10" s="25">
        <v>0</v>
      </c>
    </row>
    <row r="11" spans="1:6" ht="22.5" x14ac:dyDescent="0.25">
      <c r="A11" s="172" t="s">
        <v>1200</v>
      </c>
      <c r="B11" s="48" t="s">
        <v>1201</v>
      </c>
      <c r="C11" s="19"/>
      <c r="D11" s="19"/>
      <c r="E11" s="19"/>
      <c r="F11" s="24"/>
    </row>
    <row r="12" spans="1:6" ht="22.5" x14ac:dyDescent="0.25">
      <c r="A12" s="174"/>
      <c r="B12" s="48" t="s">
        <v>1202</v>
      </c>
      <c r="C12" s="19"/>
      <c r="D12" s="19"/>
      <c r="E12" s="19"/>
      <c r="F12" s="24"/>
    </row>
    <row r="13" spans="1:6" ht="22.5" x14ac:dyDescent="0.25">
      <c r="A13" s="13" t="s">
        <v>1203</v>
      </c>
      <c r="B13" s="48" t="s">
        <v>1204</v>
      </c>
      <c r="C13" s="19"/>
      <c r="D13" s="19"/>
      <c r="E13" s="19"/>
      <c r="F13" s="24"/>
    </row>
    <row r="14" spans="1:6" x14ac:dyDescent="0.25">
      <c r="A14" s="172" t="s">
        <v>1205</v>
      </c>
      <c r="B14" s="48" t="s">
        <v>1206</v>
      </c>
      <c r="C14" s="15">
        <v>15</v>
      </c>
      <c r="D14" s="15">
        <v>4</v>
      </c>
      <c r="E14" s="15">
        <v>10</v>
      </c>
      <c r="F14" s="25">
        <v>0</v>
      </c>
    </row>
    <row r="15" spans="1:6" x14ac:dyDescent="0.25">
      <c r="A15" s="173"/>
      <c r="B15" s="48" t="s">
        <v>1207</v>
      </c>
      <c r="C15" s="19"/>
      <c r="D15" s="19"/>
      <c r="E15" s="19"/>
      <c r="F15" s="24"/>
    </row>
    <row r="16" spans="1:6" ht="22.5" x14ac:dyDescent="0.25">
      <c r="A16" s="173"/>
      <c r="B16" s="48" t="s">
        <v>1208</v>
      </c>
      <c r="C16" s="19"/>
      <c r="D16" s="19"/>
      <c r="E16" s="19"/>
      <c r="F16" s="24"/>
    </row>
    <row r="17" spans="1:6" x14ac:dyDescent="0.25">
      <c r="A17" s="173"/>
      <c r="B17" s="48" t="s">
        <v>1209</v>
      </c>
      <c r="C17" s="19"/>
      <c r="D17" s="19"/>
      <c r="E17" s="19"/>
      <c r="F17" s="24"/>
    </row>
    <row r="18" spans="1:6" ht="22.5" x14ac:dyDescent="0.25">
      <c r="A18" s="174"/>
      <c r="B18" s="48" t="s">
        <v>1210</v>
      </c>
      <c r="C18" s="15">
        <v>0</v>
      </c>
      <c r="D18" s="15">
        <v>1</v>
      </c>
      <c r="E18" s="15">
        <v>0</v>
      </c>
      <c r="F18" s="25">
        <v>0</v>
      </c>
    </row>
    <row r="19" spans="1:6" x14ac:dyDescent="0.25">
      <c r="A19" s="13" t="s">
        <v>1211</v>
      </c>
      <c r="B19" s="48" t="s">
        <v>1212</v>
      </c>
      <c r="C19" s="19"/>
      <c r="D19" s="19"/>
      <c r="E19" s="19"/>
      <c r="F19" s="24"/>
    </row>
    <row r="20" spans="1:6" ht="22.5" x14ac:dyDescent="0.25">
      <c r="A20" s="13" t="s">
        <v>1213</v>
      </c>
      <c r="B20" s="48" t="s">
        <v>1214</v>
      </c>
      <c r="C20" s="19"/>
      <c r="D20" s="19"/>
      <c r="E20" s="19"/>
      <c r="F20" s="24"/>
    </row>
    <row r="21" spans="1:6" x14ac:dyDescent="0.25">
      <c r="A21" s="192" t="s">
        <v>947</v>
      </c>
      <c r="B21" s="193"/>
      <c r="C21" s="33">
        <v>21</v>
      </c>
      <c r="D21" s="33">
        <v>8</v>
      </c>
      <c r="E21" s="33">
        <v>13</v>
      </c>
      <c r="F21" s="33">
        <v>1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5">
        <v>1</v>
      </c>
    </row>
    <row r="25" spans="1:6" x14ac:dyDescent="0.25">
      <c r="A25" s="23" t="s">
        <v>111</v>
      </c>
      <c r="B25" s="18"/>
      <c r="C25" s="24"/>
    </row>
    <row r="26" spans="1:6" x14ac:dyDescent="0.25">
      <c r="A26" s="23" t="s">
        <v>1050</v>
      </c>
      <c r="B26" s="18"/>
      <c r="C26" s="24"/>
    </row>
    <row r="27" spans="1:6" x14ac:dyDescent="0.25">
      <c r="A27" s="192" t="s">
        <v>947</v>
      </c>
      <c r="B27" s="193"/>
      <c r="C27" s="33">
        <v>1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5">
        <v>3</v>
      </c>
    </row>
    <row r="32" spans="1:6" x14ac:dyDescent="0.25">
      <c r="A32" s="23" t="s">
        <v>1217</v>
      </c>
      <c r="B32" s="18"/>
      <c r="C32" s="25">
        <v>4</v>
      </c>
    </row>
    <row r="33" spans="1:3" x14ac:dyDescent="0.25">
      <c r="A33" s="23" t="s">
        <v>79</v>
      </c>
      <c r="B33" s="18"/>
      <c r="C33" s="25">
        <v>1</v>
      </c>
    </row>
    <row r="34" spans="1:3" x14ac:dyDescent="0.25">
      <c r="A34" s="192" t="s">
        <v>947</v>
      </c>
      <c r="B34" s="193"/>
      <c r="C34" s="33">
        <v>8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5">
        <v>20</v>
      </c>
    </row>
    <row r="39" spans="1:3" x14ac:dyDescent="0.25">
      <c r="A39" s="23" t="s">
        <v>1220</v>
      </c>
      <c r="B39" s="18"/>
      <c r="C39" s="25">
        <v>10</v>
      </c>
    </row>
    <row r="40" spans="1:3" x14ac:dyDescent="0.25">
      <c r="A40" s="192" t="s">
        <v>947</v>
      </c>
      <c r="B40" s="193"/>
      <c r="C40" s="33">
        <v>30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fouc51WmsvuAXsGsUl+3xyttUCTmOi6GyCj/VjINGM88/cR4DTXhfR+SRkVrfkputSgD6Po56zUDgWH+1rC01Q==" saltValue="7ZjyrvG4UL3Y9bVrHDKeZQ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2F0D3-ADC9-484E-85B0-6F2BF9C7D105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7" customWidth="1"/>
    <col min="2" max="2" width="4.42578125" style="97" customWidth="1"/>
    <col min="3" max="3" width="18.7109375" style="97" customWidth="1"/>
    <col min="4" max="4" width="36.42578125" style="97" customWidth="1"/>
    <col min="5" max="5" width="18.7109375" style="97" customWidth="1"/>
    <col min="6" max="6" width="7.42578125" style="97" customWidth="1"/>
    <col min="7" max="7" width="2.7109375" style="97" customWidth="1"/>
    <col min="8" max="8" width="10.140625" style="97" customWidth="1"/>
    <col min="9" max="13" width="11.42578125" style="97"/>
    <col min="14" max="14" width="5.5703125" style="97" customWidth="1"/>
    <col min="15" max="15" width="11" style="97" customWidth="1"/>
    <col min="16" max="16" width="2.7109375" style="97" customWidth="1"/>
    <col min="17" max="17" width="11.42578125" style="97"/>
    <col min="18" max="19" width="12.85546875" style="97" customWidth="1"/>
    <col min="20" max="23" width="11.42578125" style="97"/>
    <col min="24" max="24" width="2.7109375" style="97" customWidth="1"/>
    <col min="25" max="25" width="6.28515625" style="97" customWidth="1"/>
    <col min="26" max="29" width="13.85546875" style="97" customWidth="1"/>
    <col min="30" max="30" width="11.42578125" style="97"/>
    <col min="31" max="31" width="9.42578125" style="97" customWidth="1"/>
    <col min="32" max="32" width="2.7109375" style="97" customWidth="1"/>
    <col min="33" max="38" width="11.42578125" style="97"/>
    <col min="39" max="39" width="14.5703125" style="97" customWidth="1"/>
    <col min="40" max="40" width="2.7109375" style="97" customWidth="1"/>
    <col min="41" max="41" width="11.42578125" style="97"/>
    <col min="42" max="44" width="19.28515625" style="97" customWidth="1"/>
    <col min="45" max="45" width="14.85546875" style="97" customWidth="1"/>
    <col min="46" max="46" width="2.7109375" style="97" customWidth="1"/>
    <col min="47" max="47" width="7" style="97" customWidth="1"/>
    <col min="48" max="48" width="14" style="97" customWidth="1"/>
    <col min="49" max="53" width="11.42578125" style="97"/>
    <col min="54" max="54" width="5.42578125" style="97" customWidth="1"/>
    <col min="55" max="55" width="2.7109375" style="97" customWidth="1"/>
    <col min="56" max="56" width="11.42578125" style="97"/>
    <col min="57" max="59" width="13.85546875" style="97" customWidth="1"/>
    <col min="60" max="60" width="11.42578125" style="97"/>
    <col min="61" max="61" width="19.28515625" style="97" customWidth="1"/>
    <col min="62" max="62" width="2.7109375" style="97" customWidth="1"/>
    <col min="63" max="63" width="7.140625" style="97" customWidth="1"/>
    <col min="64" max="65" width="6.5703125" style="97" customWidth="1"/>
    <col min="66" max="66" width="9" style="97" customWidth="1"/>
    <col min="67" max="67" width="7.140625" style="97" bestFit="1" customWidth="1"/>
    <col min="68" max="68" width="7" style="97" customWidth="1"/>
    <col min="69" max="69" width="8.7109375" style="97" customWidth="1"/>
    <col min="70" max="70" width="6.7109375" style="97" customWidth="1"/>
    <col min="71" max="71" width="9" style="97" customWidth="1"/>
    <col min="72" max="73" width="6.140625" style="97" customWidth="1"/>
    <col min="74" max="74" width="6.7109375" style="97" customWidth="1"/>
    <col min="75" max="75" width="2.7109375" style="97" customWidth="1"/>
    <col min="76" max="76" width="21.140625" style="97" customWidth="1"/>
    <col min="77" max="80" width="11.42578125" style="97"/>
    <col min="81" max="81" width="16.42578125" style="97" customWidth="1"/>
    <col min="82" max="82" width="2.7109375" style="97" customWidth="1"/>
    <col min="83" max="83" width="17" style="97" customWidth="1"/>
    <col min="84" max="85" width="21.140625" style="97" customWidth="1"/>
    <col min="86" max="88" width="11.42578125" style="97"/>
    <col min="89" max="89" width="2.7109375" style="97" customWidth="1"/>
    <col min="90" max="90" width="15.140625" style="97" customWidth="1"/>
    <col min="91" max="91" width="8.28515625" style="97" customWidth="1"/>
    <col min="92" max="92" width="23.42578125" style="97" customWidth="1"/>
    <col min="93" max="93" width="14.85546875" style="97" customWidth="1"/>
    <col min="94" max="94" width="18" style="97" customWidth="1"/>
    <col min="95" max="16384" width="11.42578125" style="97"/>
  </cols>
  <sheetData>
    <row r="1" spans="1:93" ht="18.75" x14ac:dyDescent="0.25">
      <c r="A1" s="95"/>
      <c r="B1" s="96"/>
      <c r="C1" s="196" t="s">
        <v>1343</v>
      </c>
      <c r="D1" s="196"/>
      <c r="E1" s="196"/>
      <c r="G1" s="95"/>
      <c r="P1" s="95"/>
      <c r="X1" s="95"/>
      <c r="AF1" s="95"/>
      <c r="AN1" s="95"/>
      <c r="AT1" s="95"/>
      <c r="BC1" s="95"/>
      <c r="BJ1" s="95"/>
      <c r="BW1" s="95"/>
      <c r="CD1" s="95"/>
      <c r="CK1" s="95"/>
    </row>
    <row r="2" spans="1:93" s="99" customFormat="1" ht="11.25" x14ac:dyDescent="0.25">
      <c r="A2" s="98">
        <v>0</v>
      </c>
      <c r="H2" s="100"/>
      <c r="Z2" s="194"/>
      <c r="AA2" s="194"/>
      <c r="AB2" s="194"/>
      <c r="AC2" s="194"/>
      <c r="AH2" s="194"/>
      <c r="AI2" s="194"/>
      <c r="AJ2" s="194"/>
      <c r="AK2" s="194"/>
      <c r="AV2" s="195"/>
      <c r="AW2" s="195"/>
      <c r="AX2" s="195"/>
      <c r="AY2" s="195"/>
      <c r="AZ2" s="195"/>
      <c r="BA2" s="195"/>
      <c r="BK2" s="195" t="s">
        <v>1344</v>
      </c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CL2" s="100"/>
    </row>
    <row r="3" spans="1:93" s="99" customFormat="1" ht="11.25" x14ac:dyDescent="0.25">
      <c r="Z3" s="194" t="s">
        <v>1345</v>
      </c>
      <c r="AA3" s="194"/>
      <c r="AB3" s="194"/>
      <c r="AC3" s="194"/>
      <c r="AH3" s="194" t="s">
        <v>1346</v>
      </c>
      <c r="AI3" s="194"/>
      <c r="AJ3" s="194"/>
      <c r="AK3" s="194"/>
      <c r="AV3" s="195" t="s">
        <v>1049</v>
      </c>
      <c r="AW3" s="195"/>
      <c r="AX3" s="195"/>
      <c r="AY3" s="195"/>
      <c r="AZ3" s="195"/>
      <c r="BA3" s="195"/>
      <c r="CL3" s="100"/>
    </row>
    <row r="4" spans="1:93" s="101" customFormat="1" ht="21.75" customHeight="1" x14ac:dyDescent="0.25">
      <c r="C4" s="194" t="s">
        <v>13</v>
      </c>
      <c r="D4" s="194"/>
      <c r="E4" s="194"/>
      <c r="I4" s="194" t="s">
        <v>37</v>
      </c>
      <c r="J4" s="194"/>
      <c r="K4" s="194"/>
      <c r="L4" s="194"/>
      <c r="M4" s="194"/>
      <c r="Q4" s="194" t="s">
        <v>1347</v>
      </c>
      <c r="R4" s="194"/>
      <c r="S4" s="194"/>
      <c r="T4" s="194"/>
      <c r="U4" s="194"/>
      <c r="V4" s="194"/>
      <c r="AP4" s="194" t="s">
        <v>1348</v>
      </c>
      <c r="AQ4" s="194"/>
      <c r="AR4" s="194"/>
      <c r="BE4" s="194" t="s">
        <v>1049</v>
      </c>
      <c r="BF4" s="194"/>
      <c r="BG4" s="194"/>
      <c r="BK4" s="198" t="s">
        <v>1349</v>
      </c>
      <c r="BL4" s="197" t="s">
        <v>1350</v>
      </c>
      <c r="BM4" s="197" t="s">
        <v>1351</v>
      </c>
      <c r="BN4" s="197" t="s">
        <v>152</v>
      </c>
      <c r="BO4" s="197" t="s">
        <v>1352</v>
      </c>
      <c r="BP4" s="197" t="s">
        <v>1353</v>
      </c>
      <c r="BQ4" s="197" t="s">
        <v>1354</v>
      </c>
      <c r="BR4" s="197" t="s">
        <v>187</v>
      </c>
      <c r="BS4" s="199" t="s">
        <v>1355</v>
      </c>
      <c r="BT4" s="199" t="s">
        <v>1356</v>
      </c>
      <c r="BU4" s="199" t="s">
        <v>267</v>
      </c>
      <c r="BV4" s="199" t="s">
        <v>1357</v>
      </c>
      <c r="BY4" s="194" t="s">
        <v>138</v>
      </c>
      <c r="BZ4" s="194"/>
      <c r="CA4" s="194"/>
      <c r="CF4" s="194" t="s">
        <v>1358</v>
      </c>
      <c r="CG4" s="194"/>
      <c r="CL4" s="194" t="s">
        <v>45</v>
      </c>
      <c r="CM4" s="194"/>
      <c r="CN4" s="194"/>
      <c r="CO4" s="194"/>
    </row>
    <row r="5" spans="1:93" s="101" customFormat="1" ht="14.25" customHeight="1" x14ac:dyDescent="0.25">
      <c r="Z5" s="102" t="s">
        <v>1359</v>
      </c>
      <c r="AA5" s="103" t="s">
        <v>1360</v>
      </c>
      <c r="AB5" s="103" t="s">
        <v>78</v>
      </c>
      <c r="AC5" s="104" t="s">
        <v>78</v>
      </c>
      <c r="AH5" s="102" t="s">
        <v>1359</v>
      </c>
      <c r="AI5" s="103" t="s">
        <v>1360</v>
      </c>
      <c r="AJ5" s="103" t="s">
        <v>78</v>
      </c>
      <c r="AK5" s="104" t="s">
        <v>78</v>
      </c>
      <c r="AV5" s="198" t="s">
        <v>1361</v>
      </c>
      <c r="AW5" s="197" t="s">
        <v>1362</v>
      </c>
      <c r="AX5" s="197" t="s">
        <v>1363</v>
      </c>
      <c r="AY5" s="197" t="s">
        <v>106</v>
      </c>
      <c r="AZ5" s="197" t="s">
        <v>107</v>
      </c>
      <c r="BA5" s="199" t="s">
        <v>108</v>
      </c>
      <c r="BK5" s="198"/>
      <c r="BL5" s="197"/>
      <c r="BM5" s="197"/>
      <c r="BN5" s="197"/>
      <c r="BO5" s="197"/>
      <c r="BP5" s="197"/>
      <c r="BQ5" s="197"/>
      <c r="BR5" s="197"/>
      <c r="BS5" s="199"/>
      <c r="BT5" s="199"/>
      <c r="BU5" s="199"/>
      <c r="BV5" s="199"/>
    </row>
    <row r="6" spans="1:93" s="101" customFormat="1" ht="14.25" customHeight="1" x14ac:dyDescent="0.25">
      <c r="C6" s="105" t="s">
        <v>20</v>
      </c>
      <c r="D6" s="106" t="s">
        <v>1364</v>
      </c>
      <c r="E6" s="105" t="s">
        <v>24</v>
      </c>
      <c r="I6" s="107" t="s">
        <v>46</v>
      </c>
      <c r="J6" s="106" t="s">
        <v>1365</v>
      </c>
      <c r="K6" s="106" t="s">
        <v>60</v>
      </c>
      <c r="L6" s="106" t="s">
        <v>62</v>
      </c>
      <c r="M6" s="108" t="s">
        <v>1366</v>
      </c>
      <c r="N6" s="109" t="s">
        <v>1367</v>
      </c>
      <c r="O6" s="109"/>
      <c r="Q6" s="107" t="s">
        <v>1368</v>
      </c>
      <c r="R6" s="106" t="s">
        <v>1369</v>
      </c>
      <c r="S6" s="106" t="s">
        <v>1370</v>
      </c>
      <c r="T6" s="106" t="s">
        <v>1021</v>
      </c>
      <c r="U6" s="106" t="s">
        <v>1371</v>
      </c>
      <c r="V6" s="108" t="s">
        <v>1264</v>
      </c>
      <c r="Z6" s="110" t="s">
        <v>1372</v>
      </c>
      <c r="AA6" s="111" t="s">
        <v>1372</v>
      </c>
      <c r="AB6" s="111" t="s">
        <v>1373</v>
      </c>
      <c r="AC6" s="112" t="s">
        <v>1374</v>
      </c>
      <c r="AH6" s="110" t="s">
        <v>1372</v>
      </c>
      <c r="AI6" s="111" t="s">
        <v>1372</v>
      </c>
      <c r="AJ6" s="111" t="s">
        <v>1373</v>
      </c>
      <c r="AK6" s="112" t="s">
        <v>1374</v>
      </c>
      <c r="AP6" s="107" t="s">
        <v>1375</v>
      </c>
      <c r="AQ6" s="106" t="s">
        <v>97</v>
      </c>
      <c r="AR6" s="108" t="s">
        <v>1376</v>
      </c>
      <c r="AV6" s="198"/>
      <c r="AW6" s="197"/>
      <c r="AX6" s="197"/>
      <c r="AY6" s="197"/>
      <c r="AZ6" s="197"/>
      <c r="BA6" s="199"/>
      <c r="BE6" s="107" t="s">
        <v>110</v>
      </c>
      <c r="BF6" s="106" t="s">
        <v>111</v>
      </c>
      <c r="BG6" s="108" t="s">
        <v>1377</v>
      </c>
      <c r="BK6" s="198"/>
      <c r="BL6" s="197"/>
      <c r="BM6" s="197"/>
      <c r="BN6" s="197"/>
      <c r="BO6" s="197"/>
      <c r="BP6" s="197"/>
      <c r="BQ6" s="197"/>
      <c r="BR6" s="197"/>
      <c r="BS6" s="199"/>
      <c r="BT6" s="199"/>
      <c r="BU6" s="199"/>
      <c r="BV6" s="199"/>
      <c r="BY6" s="107" t="s">
        <v>1349</v>
      </c>
      <c r="BZ6" s="106" t="s">
        <v>1378</v>
      </c>
      <c r="CA6" s="108" t="s">
        <v>108</v>
      </c>
      <c r="CF6" s="107" t="s">
        <v>1379</v>
      </c>
      <c r="CG6" s="108" t="s">
        <v>1380</v>
      </c>
      <c r="CM6" s="107" t="s">
        <v>46</v>
      </c>
      <c r="CN6" s="108" t="s">
        <v>47</v>
      </c>
    </row>
    <row r="7" spans="1:93" s="113" customFormat="1" ht="21" customHeight="1" x14ac:dyDescent="0.25">
      <c r="C7" s="114">
        <f>DatosGenerales!C8</f>
        <v>5604</v>
      </c>
      <c r="D7" s="115">
        <f>SUM(DatosGenerales!C15:C19)</f>
        <v>1036</v>
      </c>
      <c r="E7" s="114">
        <f>SUM(DatosGenerales!C12:C14)</f>
        <v>4781</v>
      </c>
      <c r="I7" s="116">
        <f>DatosGenerales!C28</f>
        <v>988</v>
      </c>
      <c r="J7" s="115">
        <f>DatosGenerales!C29</f>
        <v>143</v>
      </c>
      <c r="K7" s="114">
        <f>SUM(DatosGenerales!C30:C31)</f>
        <v>155</v>
      </c>
      <c r="L7" s="115">
        <f>DatosGenerales!C33</f>
        <v>597</v>
      </c>
      <c r="M7" s="114">
        <f>DatosGenerales!C89</f>
        <v>461</v>
      </c>
      <c r="N7" s="117">
        <f>L7-M7</f>
        <v>136</v>
      </c>
      <c r="O7" s="117"/>
      <c r="Q7" s="116">
        <f>DatosGenerales!C33</f>
        <v>597</v>
      </c>
      <c r="R7" s="115">
        <f>DatosGenerales!C46</f>
        <v>635</v>
      </c>
      <c r="S7" s="115">
        <f>DatosGenerales!C47</f>
        <v>20</v>
      </c>
      <c r="T7" s="115">
        <f>DatosGenerales!C59</f>
        <v>9</v>
      </c>
      <c r="U7" s="115">
        <f>DatosGenerales!C72</f>
        <v>1</v>
      </c>
      <c r="V7" s="118">
        <f>SUM(Q7:U7)</f>
        <v>1262</v>
      </c>
      <c r="Z7" s="116">
        <f>SUM(DatosGenerales!C100,DatosGenerales!C101,DatosGenerales!C103)</f>
        <v>468</v>
      </c>
      <c r="AA7" s="115">
        <f>SUM(DatosGenerales!C102,DatosGenerales!C104)</f>
        <v>198</v>
      </c>
      <c r="AB7" s="115">
        <f>DatosGenerales!C100</f>
        <v>353</v>
      </c>
      <c r="AC7" s="118">
        <f>DatosGenerales!C101</f>
        <v>101</v>
      </c>
      <c r="AH7" s="116">
        <f>SUM(DatosGenerales!C109,DatosGenerales!C110,DatosGenerales!C112)</f>
        <v>15</v>
      </c>
      <c r="AI7" s="115">
        <f>SUM(DatosGenerales!C111,DatosGenerales!C113)</f>
        <v>12</v>
      </c>
      <c r="AJ7" s="115">
        <f>DatosGenerales!C109</f>
        <v>6</v>
      </c>
      <c r="AK7" s="118">
        <f>DatosGenerales!C110</f>
        <v>5</v>
      </c>
      <c r="AP7" s="116">
        <f>SUM(DatosGenerales!C129:C130)</f>
        <v>45</v>
      </c>
      <c r="AQ7" s="115">
        <f>SUM(DatosGenerales!C131:C132)</f>
        <v>0</v>
      </c>
      <c r="AR7" s="118">
        <f>SUM(DatosGenerales!C133:C134)</f>
        <v>13</v>
      </c>
      <c r="AV7" s="116">
        <f>DatosGenerales!C139</f>
        <v>2</v>
      </c>
      <c r="AW7" s="115">
        <f>DatosGenerales!C140</f>
        <v>21</v>
      </c>
      <c r="AX7" s="115">
        <f>DatosGenerales!C141</f>
        <v>0</v>
      </c>
      <c r="AY7" s="115">
        <f>DatosGenerales!C142</f>
        <v>2</v>
      </c>
      <c r="AZ7" s="115">
        <f>DatosGenerales!C143</f>
        <v>30</v>
      </c>
      <c r="BA7" s="118">
        <f>DatosGenerales!C144</f>
        <v>0</v>
      </c>
      <c r="BE7" s="116">
        <f>DatosGenerales!C145</f>
        <v>22</v>
      </c>
      <c r="BF7" s="115">
        <f>DatosGenerales!C146</f>
        <v>32</v>
      </c>
      <c r="BG7" s="118">
        <f>DatosGenerales!C148</f>
        <v>15</v>
      </c>
      <c r="BK7" s="116">
        <f>SUM(DatosGenerales!C258:C272)</f>
        <v>971</v>
      </c>
      <c r="BL7" s="115">
        <f>SUM(DatosGenerales!C255:C257)</f>
        <v>8</v>
      </c>
      <c r="BM7" s="115">
        <f>SUM(DatosGenerales!C273:C305)</f>
        <v>165</v>
      </c>
      <c r="BN7" s="115">
        <f>SUM(DatosGenerales!C250)</f>
        <v>16</v>
      </c>
      <c r="BO7" s="115">
        <f>SUM(DatosGenerales!C317:C325)</f>
        <v>26</v>
      </c>
      <c r="BP7" s="115">
        <f>SUM(DatosGenerales!C247:C249)</f>
        <v>0</v>
      </c>
      <c r="BQ7" s="115">
        <f>SUM(DatosGenerales!C306:C316)</f>
        <v>0</v>
      </c>
      <c r="BR7" s="115">
        <f>SUM(DatosGenerales!C251:C253)</f>
        <v>12</v>
      </c>
      <c r="BS7" s="118">
        <f>SUM(DatosGenerales!C244:C246)</f>
        <v>150</v>
      </c>
      <c r="BT7" s="118">
        <f>SUM(DatosGenerales!C254)</f>
        <v>0</v>
      </c>
      <c r="BU7" s="118">
        <f>SUM(DatosGenerales!C326:C338)</f>
        <v>54</v>
      </c>
      <c r="BV7" s="118">
        <f>SUM(DatosGenerales!C339:C360)</f>
        <v>438</v>
      </c>
      <c r="BY7" s="116">
        <f>DatosGenerales!C197</f>
        <v>605</v>
      </c>
      <c r="BZ7" s="115">
        <f>DatosGenerales!C198</f>
        <v>311</v>
      </c>
      <c r="CA7" s="118">
        <f>DatosGenerales!C199</f>
        <v>203</v>
      </c>
      <c r="CF7" s="116">
        <f>DatosGenerales!C206</f>
        <v>71</v>
      </c>
      <c r="CG7" s="118">
        <f>DatosGenerales!C209</f>
        <v>53</v>
      </c>
      <c r="CM7" s="116">
        <f>DatosGenerales!C37</f>
        <v>2112</v>
      </c>
      <c r="CN7" s="118">
        <f>DatosGenerales!C38</f>
        <v>722</v>
      </c>
    </row>
    <row r="8" spans="1:93" x14ac:dyDescent="0.25">
      <c r="B8" s="119"/>
    </row>
    <row r="11" spans="1:93" x14ac:dyDescent="0.25">
      <c r="R11" s="97" t="s">
        <v>1381</v>
      </c>
    </row>
    <row r="16" spans="1:93" ht="12.75" customHeight="1" x14ac:dyDescent="0.25">
      <c r="AV16" s="120"/>
      <c r="AW16" s="120"/>
      <c r="AX16" s="120"/>
      <c r="AY16" s="120"/>
      <c r="AZ16" s="120"/>
      <c r="BA16" s="120"/>
    </row>
    <row r="17" spans="19:93" x14ac:dyDescent="0.25">
      <c r="AV17" s="120"/>
      <c r="AW17" s="120"/>
      <c r="AX17" s="120"/>
      <c r="AY17" s="120"/>
      <c r="AZ17" s="120"/>
      <c r="BA17" s="120"/>
    </row>
    <row r="19" spans="19:93" x14ac:dyDescent="0.25">
      <c r="CO19" s="97" t="s">
        <v>1382</v>
      </c>
    </row>
    <row r="22" spans="19:93" x14ac:dyDescent="0.2">
      <c r="BK22" s="121" t="s">
        <v>1383</v>
      </c>
      <c r="BO22" s="121"/>
    </row>
    <row r="23" spans="19:93" x14ac:dyDescent="0.25">
      <c r="S23" s="122"/>
      <c r="Z23" s="123"/>
      <c r="AH23" s="123"/>
    </row>
    <row r="30" spans="19:93" x14ac:dyDescent="0.25">
      <c r="BJ30" s="124"/>
    </row>
    <row r="31" spans="19:93" s="101" customFormat="1" ht="12.75" customHeight="1" x14ac:dyDescent="0.25">
      <c r="BJ31" s="125"/>
    </row>
    <row r="32" spans="19:93" s="113" customFormat="1" ht="12" x14ac:dyDescent="0.25">
      <c r="BJ32" s="126"/>
    </row>
    <row r="33" spans="62:67" x14ac:dyDescent="0.25">
      <c r="BJ33" s="124"/>
    </row>
    <row r="38" spans="62:67" ht="15.75" x14ac:dyDescent="0.25">
      <c r="BN38" s="127" t="s">
        <v>1384</v>
      </c>
      <c r="BO38" s="128">
        <v>13</v>
      </c>
    </row>
    <row r="41" spans="62:67" x14ac:dyDescent="0.2">
      <c r="BK41" s="121" t="s">
        <v>1385</v>
      </c>
    </row>
    <row r="51" spans="63:74" x14ac:dyDescent="0.25">
      <c r="BK51" s="125" t="s">
        <v>1386</v>
      </c>
      <c r="BL51" s="125" t="s">
        <v>1386</v>
      </c>
      <c r="BM51" s="124"/>
    </row>
    <row r="52" spans="63:74" x14ac:dyDescent="0.25">
      <c r="BK52" s="125" t="s">
        <v>1387</v>
      </c>
      <c r="BL52" s="125" t="s">
        <v>1388</v>
      </c>
      <c r="BM52" s="125"/>
      <c r="BN52" s="101"/>
      <c r="BO52" s="101"/>
      <c r="BP52" s="101"/>
      <c r="BQ52" s="101"/>
      <c r="BR52" s="101"/>
      <c r="BS52" s="101"/>
      <c r="BT52" s="101"/>
      <c r="BU52" s="101"/>
      <c r="BV52" s="101"/>
    </row>
    <row r="53" spans="63:74" x14ac:dyDescent="0.25">
      <c r="BK53" s="126">
        <f>SUM(DatosGenerales!C271,DatosGenerales!C260,DatosGenerales!C269)</f>
        <v>266</v>
      </c>
      <c r="BL53" s="126">
        <f>SUM(DatosGenerales!C272,DatosGenerales!C261,DatosGenerales!C270)</f>
        <v>298</v>
      </c>
      <c r="BM53" s="126"/>
      <c r="BN53" s="113"/>
      <c r="BO53" s="113"/>
      <c r="BP53" s="113"/>
      <c r="BQ53" s="113"/>
      <c r="BR53" s="113"/>
      <c r="BS53" s="113"/>
      <c r="BT53" s="113"/>
      <c r="BU53" s="113"/>
      <c r="BV53" s="113"/>
    </row>
    <row r="55" spans="63:74" x14ac:dyDescent="0.2">
      <c r="BK55" s="121" t="s">
        <v>1389</v>
      </c>
    </row>
    <row r="65" spans="63:71" x14ac:dyDescent="0.25">
      <c r="BK65" s="125" t="s">
        <v>1390</v>
      </c>
      <c r="BL65" s="125" t="s">
        <v>1391</v>
      </c>
      <c r="BM65" s="125" t="s">
        <v>1392</v>
      </c>
      <c r="BN65" s="125"/>
    </row>
    <row r="66" spans="63:71" x14ac:dyDescent="0.25">
      <c r="BK66" s="126">
        <f>SUM(DatosGenerales!C271:C272)</f>
        <v>12</v>
      </c>
      <c r="BL66" s="126">
        <f>SUM(DatosGenerales!C260:C261)</f>
        <v>341</v>
      </c>
      <c r="BM66" s="126">
        <f>SUM(DatosGenerales!C269:C270)</f>
        <v>211</v>
      </c>
      <c r="BN66" s="126"/>
      <c r="BO66" s="113"/>
      <c r="BP66" s="113"/>
      <c r="BQ66" s="113"/>
      <c r="BR66" s="113"/>
      <c r="BS66" s="113"/>
    </row>
  </sheetData>
  <sheetProtection algorithmName="SHA-512" hashValue="h88Syx/SkgxH/WKd8evOOHPlUvOQBIMs29cUmfTLM3ZnituREEKQc7wz+QexohKhfeLk09GoVTjQ5c+CzcpIBg==" saltValue="mh/q0uMajHyzZBCA77S6h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09205-A6B7-42DF-9221-6705AE34E442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0" customWidth="1"/>
    <col min="2" max="2" width="7.85546875" style="130" customWidth="1"/>
    <col min="3" max="3" width="11.42578125" style="130"/>
    <col min="4" max="4" width="12" style="130" customWidth="1"/>
    <col min="5" max="5" width="51.28515625" style="130" customWidth="1"/>
    <col min="6" max="6" width="2.7109375" style="130" customWidth="1"/>
    <col min="7" max="7" width="7.85546875" style="130" customWidth="1"/>
    <col min="8" max="9" width="11.42578125" style="130"/>
    <col min="10" max="10" width="51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1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1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1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1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1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1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1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1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1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1.28515625" style="130" customWidth="1"/>
    <col min="61" max="61" width="2.7109375" style="130" customWidth="1"/>
    <col min="62" max="16384" width="11.42578125" style="130"/>
  </cols>
  <sheetData>
    <row r="1" spans="1:61" ht="18.75" customHeight="1" x14ac:dyDescent="0.2">
      <c r="A1" s="129"/>
      <c r="C1" s="121" t="s">
        <v>1393</v>
      </c>
      <c r="F1" s="129"/>
      <c r="K1" s="129"/>
      <c r="P1" s="129"/>
      <c r="U1" s="129"/>
      <c r="Z1" s="129"/>
      <c r="AE1" s="129"/>
      <c r="AJ1" s="129"/>
      <c r="AO1" s="129"/>
      <c r="AT1" s="129"/>
      <c r="AY1" s="129"/>
      <c r="BD1" s="129"/>
      <c r="BI1" s="129"/>
    </row>
    <row r="2" spans="1:61" x14ac:dyDescent="0.2">
      <c r="BG2" s="131"/>
    </row>
    <row r="3" spans="1:61" s="121" customFormat="1" x14ac:dyDescent="0.2">
      <c r="C3" s="121" t="s">
        <v>1394</v>
      </c>
      <c r="H3" s="121" t="s">
        <v>1395</v>
      </c>
      <c r="M3" s="121" t="s">
        <v>1396</v>
      </c>
      <c r="R3" s="121" t="s">
        <v>1397</v>
      </c>
      <c r="W3" s="121" t="s">
        <v>1398</v>
      </c>
      <c r="AB3" s="121" t="s">
        <v>1399</v>
      </c>
      <c r="AG3" s="121" t="s">
        <v>1400</v>
      </c>
      <c r="AL3" s="121" t="s">
        <v>1401</v>
      </c>
      <c r="AQ3" s="121" t="s">
        <v>1402</v>
      </c>
      <c r="AV3" s="121" t="s">
        <v>1403</v>
      </c>
      <c r="BA3" s="121" t="s">
        <v>1404</v>
      </c>
      <c r="BF3" s="121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2" customFormat="1" ht="15.75" x14ac:dyDescent="0.25">
      <c r="C25" s="127" t="s">
        <v>1384</v>
      </c>
      <c r="D25" s="128">
        <v>100</v>
      </c>
      <c r="H25" s="127" t="s">
        <v>1384</v>
      </c>
      <c r="I25" s="128">
        <v>50</v>
      </c>
      <c r="M25" s="127" t="s">
        <v>1384</v>
      </c>
      <c r="N25" s="128">
        <v>10</v>
      </c>
      <c r="R25" s="127" t="s">
        <v>1384</v>
      </c>
      <c r="S25" s="128">
        <v>50</v>
      </c>
      <c r="W25" s="127" t="s">
        <v>1384</v>
      </c>
      <c r="X25" s="128">
        <v>50</v>
      </c>
      <c r="AB25" s="127" t="s">
        <v>1384</v>
      </c>
      <c r="AC25" s="128">
        <v>0</v>
      </c>
      <c r="AG25" s="127" t="s">
        <v>1384</v>
      </c>
      <c r="AH25" s="128">
        <v>0</v>
      </c>
      <c r="AL25" s="127" t="s">
        <v>1384</v>
      </c>
      <c r="AM25" s="128">
        <v>0</v>
      </c>
      <c r="AQ25" s="127" t="s">
        <v>1384</v>
      </c>
      <c r="AR25" s="128">
        <v>0</v>
      </c>
      <c r="AV25" s="127" t="s">
        <v>1384</v>
      </c>
      <c r="AW25" s="128">
        <v>10</v>
      </c>
      <c r="BA25" s="127" t="s">
        <v>1384</v>
      </c>
      <c r="BB25" s="128">
        <v>0</v>
      </c>
      <c r="BF25" s="127" t="s">
        <v>1384</v>
      </c>
      <c r="BG25" s="128">
        <v>50</v>
      </c>
    </row>
  </sheetData>
  <sheetProtection algorithmName="SHA-512" hashValue="cNPPic5zhB76DGYOsvJSdJVAwKq/U0Eg5qnz4qKS1txR5pvFToBlw0+RvjFqOVbjuBu0/G6yu3WzqxAOCPEy4A==" saltValue="8ibaITPmE+HMYpiAz1KRA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C49EE-50C8-4A8E-A84E-763F5EF7FB89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7" customWidth="1"/>
    <col min="2" max="2" width="4.42578125" style="97" customWidth="1"/>
    <col min="3" max="8" width="18.85546875" style="97" customWidth="1"/>
    <col min="9" max="9" width="4.42578125" style="97" customWidth="1"/>
    <col min="10" max="10" width="2.7109375" style="97" customWidth="1"/>
    <col min="11" max="11" width="4.5703125" style="97" customWidth="1"/>
    <col min="12" max="12" width="20.85546875" style="97" customWidth="1"/>
    <col min="13" max="13" width="20.7109375" style="97" customWidth="1"/>
    <col min="14" max="16" width="20.85546875" style="97" customWidth="1"/>
    <col min="17" max="17" width="2.7109375" style="97" customWidth="1"/>
    <col min="18" max="18" width="4.5703125" style="97" customWidth="1"/>
    <col min="19" max="27" width="14.85546875" style="97" customWidth="1"/>
    <col min="28" max="28" width="4.5703125" style="97" customWidth="1"/>
    <col min="29" max="29" width="2.7109375" style="97" customWidth="1"/>
    <col min="30" max="30" width="4.5703125" style="97" customWidth="1"/>
    <col min="31" max="38" width="13.85546875" style="97" customWidth="1"/>
    <col min="39" max="39" width="13.42578125" style="97" customWidth="1"/>
    <col min="40" max="40" width="2.7109375" style="97" customWidth="1"/>
    <col min="41" max="41" width="4.5703125" style="97" customWidth="1"/>
    <col min="42" max="47" width="13.85546875" style="97" customWidth="1"/>
    <col min="48" max="48" width="4.5703125" style="97" customWidth="1"/>
    <col min="49" max="50" width="11.42578125" style="97" hidden="1" customWidth="1"/>
    <col min="51" max="16384" width="11.42578125" style="97"/>
  </cols>
  <sheetData>
    <row r="1" spans="1:50" ht="19.7" customHeight="1" x14ac:dyDescent="0.25">
      <c r="A1" s="95"/>
      <c r="B1" s="96"/>
      <c r="C1" s="201" t="s">
        <v>1406</v>
      </c>
      <c r="D1" s="201"/>
      <c r="E1" s="201"/>
      <c r="F1" s="201"/>
      <c r="G1" s="201"/>
      <c r="H1" s="201"/>
      <c r="J1" s="95"/>
      <c r="Q1" s="95"/>
      <c r="AC1" s="95"/>
      <c r="AN1" s="95"/>
    </row>
    <row r="2" spans="1:50" s="99" customFormat="1" ht="12.4" customHeight="1" x14ac:dyDescent="0.25">
      <c r="I2" s="100"/>
      <c r="S2" s="100"/>
      <c r="T2" s="100"/>
    </row>
    <row r="3" spans="1:50" s="99" customFormat="1" ht="14.85" customHeight="1" x14ac:dyDescent="0.25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25">
      <c r="C4" s="194" t="s">
        <v>993</v>
      </c>
      <c r="D4" s="194"/>
      <c r="E4" s="194"/>
      <c r="F4" s="194"/>
      <c r="G4" s="194"/>
      <c r="H4" s="194"/>
      <c r="I4" s="97"/>
      <c r="L4" s="194" t="s">
        <v>1215</v>
      </c>
      <c r="M4" s="194"/>
      <c r="N4" s="194"/>
      <c r="O4" s="194"/>
      <c r="P4" s="194"/>
      <c r="T4" s="194" t="s">
        <v>969</v>
      </c>
      <c r="U4" s="194"/>
      <c r="V4" s="194"/>
      <c r="W4" s="194"/>
      <c r="X4" s="194"/>
      <c r="Y4" s="194"/>
      <c r="Z4" s="194"/>
      <c r="AA4" s="194"/>
      <c r="AE4" s="194" t="s">
        <v>1407</v>
      </c>
      <c r="AF4" s="194"/>
      <c r="AG4" s="194"/>
      <c r="AH4" s="194"/>
      <c r="AI4" s="194"/>
      <c r="AJ4" s="194"/>
      <c r="AK4" s="194"/>
      <c r="AL4" s="194"/>
      <c r="AP4" s="194" t="s">
        <v>1269</v>
      </c>
      <c r="AQ4" s="194"/>
      <c r="AR4" s="194"/>
      <c r="AS4" s="194"/>
      <c r="AT4" s="194"/>
      <c r="AU4" s="194"/>
    </row>
    <row r="5" spans="1:50" s="101" customFormat="1" ht="14.25" customHeight="1" x14ac:dyDescent="0.25">
      <c r="I5" s="97"/>
      <c r="AC5" s="99"/>
      <c r="AN5" s="99"/>
    </row>
    <row r="6" spans="1:50" s="101" customFormat="1" ht="14.25" customHeight="1" x14ac:dyDescent="0.25">
      <c r="I6" s="97"/>
      <c r="L6" s="202" t="s">
        <v>79</v>
      </c>
      <c r="M6" s="203" t="s">
        <v>1408</v>
      </c>
      <c r="N6" s="203" t="s">
        <v>1409</v>
      </c>
      <c r="O6" s="204" t="s">
        <v>990</v>
      </c>
      <c r="P6" s="204"/>
      <c r="AC6" s="99"/>
      <c r="AN6" s="99"/>
    </row>
    <row r="7" spans="1:50" s="101" customFormat="1" ht="20.85" customHeight="1" x14ac:dyDescent="0.25">
      <c r="C7" s="200" t="s">
        <v>223</v>
      </c>
      <c r="D7" s="105" t="s">
        <v>20</v>
      </c>
      <c r="E7" s="133" t="s">
        <v>994</v>
      </c>
      <c r="F7" s="133" t="s">
        <v>995</v>
      </c>
      <c r="G7" s="108" t="s">
        <v>996</v>
      </c>
      <c r="H7" s="108" t="s">
        <v>997</v>
      </c>
      <c r="I7" s="97"/>
      <c r="L7" s="202"/>
      <c r="M7" s="203"/>
      <c r="N7" s="203"/>
      <c r="O7" s="106" t="s">
        <v>991</v>
      </c>
      <c r="P7" s="108" t="s">
        <v>992</v>
      </c>
      <c r="S7" s="134" t="s">
        <v>970</v>
      </c>
      <c r="T7" s="135" t="s">
        <v>287</v>
      </c>
      <c r="U7" s="135" t="s">
        <v>1410</v>
      </c>
      <c r="V7" s="135" t="s">
        <v>976</v>
      </c>
      <c r="W7" s="135" t="s">
        <v>977</v>
      </c>
      <c r="X7" s="135" t="s">
        <v>978</v>
      </c>
      <c r="Y7" s="135" t="s">
        <v>1411</v>
      </c>
      <c r="Z7" s="135" t="s">
        <v>979</v>
      </c>
      <c r="AA7" s="134" t="s">
        <v>968</v>
      </c>
      <c r="AE7" s="136" t="s">
        <v>951</v>
      </c>
      <c r="AF7" s="135" t="s">
        <v>325</v>
      </c>
      <c r="AG7" s="135" t="s">
        <v>952</v>
      </c>
      <c r="AH7" s="135" t="s">
        <v>953</v>
      </c>
      <c r="AI7" s="135" t="s">
        <v>954</v>
      </c>
      <c r="AJ7" s="134" t="s">
        <v>955</v>
      </c>
      <c r="AK7" s="135" t="s">
        <v>956</v>
      </c>
      <c r="AL7" s="135" t="s">
        <v>509</v>
      </c>
      <c r="AM7" s="134" t="s">
        <v>957</v>
      </c>
      <c r="AP7" s="136" t="s">
        <v>1270</v>
      </c>
      <c r="AQ7" s="135" t="s">
        <v>1271</v>
      </c>
      <c r="AR7" s="135" t="s">
        <v>1272</v>
      </c>
      <c r="AS7" s="135" t="s">
        <v>1273</v>
      </c>
      <c r="AT7" s="135" t="s">
        <v>1011</v>
      </c>
      <c r="AU7" s="134" t="s">
        <v>1274</v>
      </c>
      <c r="AW7" s="137" t="s">
        <v>1270</v>
      </c>
      <c r="AX7" s="138">
        <f>DatosMenores!C69</f>
        <v>57</v>
      </c>
    </row>
    <row r="8" spans="1:50" s="113" customFormat="1" ht="14.85" customHeight="1" x14ac:dyDescent="0.25">
      <c r="C8" s="200"/>
      <c r="D8" s="115">
        <f>DatosMenores!C56</f>
        <v>262</v>
      </c>
      <c r="E8" s="115">
        <f>DatosMenores!C57</f>
        <v>46</v>
      </c>
      <c r="F8" s="115">
        <f>DatosMenores!C58</f>
        <v>2</v>
      </c>
      <c r="G8" s="115">
        <f>DatosMenores!C59</f>
        <v>70</v>
      </c>
      <c r="H8" s="114">
        <f>DatosMenores!C60</f>
        <v>22</v>
      </c>
      <c r="I8" s="97"/>
      <c r="L8" s="114">
        <f>DatosMenores!C48</f>
        <v>4</v>
      </c>
      <c r="M8" s="115">
        <f>DatosMenores!C49</f>
        <v>11</v>
      </c>
      <c r="N8" s="115">
        <f>DatosMenores!C50</f>
        <v>49</v>
      </c>
      <c r="O8" s="115">
        <f>DatosMenores!C51</f>
        <v>0</v>
      </c>
      <c r="P8" s="114">
        <f>DatosMenores!C52</f>
        <v>0</v>
      </c>
      <c r="S8" s="114">
        <f>DatosMenores!C28</f>
        <v>56</v>
      </c>
      <c r="T8" s="115">
        <f>SUM(DatosMenores!C29:C32)</f>
        <v>38</v>
      </c>
      <c r="U8" s="115">
        <f>DatosMenores!C33</f>
        <v>0</v>
      </c>
      <c r="V8" s="115">
        <f>DatosMenores!C34</f>
        <v>57</v>
      </c>
      <c r="W8" s="115">
        <f>DatosMenores!C35</f>
        <v>15</v>
      </c>
      <c r="X8" s="115">
        <f>DatosMenores!C36</f>
        <v>0</v>
      </c>
      <c r="Y8" s="115">
        <f>DatosMenores!C38</f>
        <v>1</v>
      </c>
      <c r="Z8" s="115">
        <f>DatosMenores!C37</f>
        <v>4</v>
      </c>
      <c r="AA8" s="114">
        <f>DatosMenores!C39</f>
        <v>15</v>
      </c>
      <c r="AC8" s="99"/>
      <c r="AE8" s="116">
        <f>DatosMenores!C5</f>
        <v>0</v>
      </c>
      <c r="AF8" s="115">
        <f>DatosMenores!C6</f>
        <v>12</v>
      </c>
      <c r="AG8" s="115">
        <f>DatosMenores!C7</f>
        <v>2</v>
      </c>
      <c r="AH8" s="115">
        <f>DatosMenores!C8</f>
        <v>4</v>
      </c>
      <c r="AI8" s="115">
        <f>DatosMenores!C9</f>
        <v>10</v>
      </c>
      <c r="AJ8" s="114">
        <f>DatosMenores!C10</f>
        <v>9</v>
      </c>
      <c r="AK8" s="115">
        <f>DatosMenores!C11</f>
        <v>12</v>
      </c>
      <c r="AL8" s="115">
        <f>DatosMenores!C12</f>
        <v>13</v>
      </c>
      <c r="AM8" s="114">
        <f>DatosMenores!C13</f>
        <v>0</v>
      </c>
      <c r="AN8" s="99"/>
      <c r="AP8" s="116">
        <f>DatosMenores!C69</f>
        <v>57</v>
      </c>
      <c r="AQ8" s="116">
        <f>DatosMenores!C70</f>
        <v>22</v>
      </c>
      <c r="AR8" s="115">
        <f>DatosMenores!C71</f>
        <v>74</v>
      </c>
      <c r="AS8" s="115">
        <f>DatosMenores!C74</f>
        <v>0</v>
      </c>
      <c r="AT8" s="115">
        <f>DatosMenores!C75</f>
        <v>4</v>
      </c>
      <c r="AU8" s="114">
        <f>DatosMenores!C76</f>
        <v>0</v>
      </c>
      <c r="AW8" s="137" t="s">
        <v>1271</v>
      </c>
      <c r="AX8" s="138">
        <f>DatosMenores!C70</f>
        <v>22</v>
      </c>
    </row>
    <row r="9" spans="1:50" ht="14.85" customHeight="1" x14ac:dyDescent="0.25">
      <c r="B9" s="119"/>
      <c r="C9" s="200" t="s">
        <v>998</v>
      </c>
      <c r="D9" s="105" t="s">
        <v>999</v>
      </c>
      <c r="E9" s="106" t="s">
        <v>1000</v>
      </c>
      <c r="F9" s="108" t="s">
        <v>1001</v>
      </c>
      <c r="G9" s="108" t="s">
        <v>1002</v>
      </c>
      <c r="H9" s="108" t="s">
        <v>997</v>
      </c>
      <c r="AC9" s="101"/>
      <c r="AE9" s="139"/>
      <c r="AN9" s="101"/>
      <c r="AQ9" s="140"/>
      <c r="AR9" s="141"/>
      <c r="AW9" s="137" t="s">
        <v>1272</v>
      </c>
      <c r="AX9" s="138">
        <f>DatosMenores!C71</f>
        <v>74</v>
      </c>
    </row>
    <row r="10" spans="1:50" ht="29.85" customHeight="1" x14ac:dyDescent="0.25">
      <c r="C10" s="200"/>
      <c r="D10" s="114">
        <f>DatosMenores!C61</f>
        <v>130</v>
      </c>
      <c r="E10" s="115">
        <f>DatosMenores!C62</f>
        <v>29</v>
      </c>
      <c r="F10" s="118">
        <f>DatosMenores!C63</f>
        <v>41</v>
      </c>
      <c r="G10" s="118">
        <f>DatosMenores!C64</f>
        <v>56</v>
      </c>
      <c r="H10" s="118">
        <f>DatosMenores!C65</f>
        <v>45</v>
      </c>
      <c r="AE10" s="136" t="s">
        <v>958</v>
      </c>
      <c r="AF10" s="135" t="s">
        <v>642</v>
      </c>
      <c r="AG10" s="135" t="s">
        <v>959</v>
      </c>
      <c r="AH10" s="135" t="s">
        <v>1412</v>
      </c>
      <c r="AI10" s="135" t="s">
        <v>961</v>
      </c>
      <c r="AJ10" s="135" t="s">
        <v>963</v>
      </c>
      <c r="AK10" s="135" t="s">
        <v>964</v>
      </c>
      <c r="AL10" s="134" t="s">
        <v>108</v>
      </c>
      <c r="AP10" s="136" t="s">
        <v>243</v>
      </c>
      <c r="AQ10" s="135" t="s">
        <v>1275</v>
      </c>
      <c r="AR10" s="135" t="s">
        <v>1276</v>
      </c>
      <c r="AS10" s="136" t="s">
        <v>1413</v>
      </c>
      <c r="AT10" s="134" t="s">
        <v>1414</v>
      </c>
      <c r="AW10" s="137" t="s">
        <v>1413</v>
      </c>
      <c r="AX10" s="138">
        <f>DatosMenores!C72</f>
        <v>0</v>
      </c>
    </row>
    <row r="11" spans="1:50" ht="14.85" customHeight="1" x14ac:dyDescent="0.25">
      <c r="AE11" s="116">
        <f>DatosMenores!C14</f>
        <v>0</v>
      </c>
      <c r="AF11" s="115">
        <f>DatosMenores!C15</f>
        <v>0</v>
      </c>
      <c r="AG11" s="115">
        <f>DatosMenores!C16</f>
        <v>9</v>
      </c>
      <c r="AH11" s="115">
        <f>DatosMenores!C17</f>
        <v>20</v>
      </c>
      <c r="AI11" s="115">
        <f>DatosMenores!C18</f>
        <v>1</v>
      </c>
      <c r="AJ11" s="115">
        <f>DatosMenores!C20</f>
        <v>6</v>
      </c>
      <c r="AK11" s="115">
        <f>DatosMenores!C21</f>
        <v>0</v>
      </c>
      <c r="AL11" s="114">
        <f>DatosMenores!C19</f>
        <v>59</v>
      </c>
      <c r="AP11" s="116">
        <f>DatosMenores!C78</f>
        <v>0</v>
      </c>
      <c r="AQ11" s="115">
        <f>DatosMenores!C77</f>
        <v>1</v>
      </c>
      <c r="AR11" s="115">
        <f>DatosMenores!C79</f>
        <v>0</v>
      </c>
      <c r="AS11" s="116">
        <f>DatosMenores!C72</f>
        <v>0</v>
      </c>
      <c r="AT11" s="114">
        <f>DatosMenores!C73</f>
        <v>8</v>
      </c>
      <c r="AW11" s="137" t="s">
        <v>1414</v>
      </c>
      <c r="AX11" s="138">
        <f>DatosMenores!C73</f>
        <v>8</v>
      </c>
    </row>
    <row r="12" spans="1:50" ht="12.75" customHeight="1" x14ac:dyDescent="0.25">
      <c r="AW12" s="137" t="s">
        <v>1273</v>
      </c>
      <c r="AX12" s="138">
        <f>DatosMenores!C74</f>
        <v>0</v>
      </c>
    </row>
    <row r="13" spans="1:50" ht="12.75" customHeight="1" x14ac:dyDescent="0.25">
      <c r="AW13" s="137" t="s">
        <v>1011</v>
      </c>
      <c r="AX13" s="138">
        <f>DatosMenores!C75</f>
        <v>4</v>
      </c>
    </row>
    <row r="14" spans="1:50" ht="12.75" customHeight="1" x14ac:dyDescent="0.25">
      <c r="AW14" s="137" t="s">
        <v>1274</v>
      </c>
      <c r="AX14" s="138">
        <f>DatosMenores!C76</f>
        <v>0</v>
      </c>
    </row>
    <row r="15" spans="1:50" ht="12.75" customHeight="1" x14ac:dyDescent="0.25">
      <c r="AW15" s="137" t="s">
        <v>1275</v>
      </c>
      <c r="AX15" s="138">
        <f>DatosMenores!C77</f>
        <v>1</v>
      </c>
    </row>
    <row r="16" spans="1:50" ht="12.75" customHeight="1" x14ac:dyDescent="0.25">
      <c r="AW16" s="137" t="s">
        <v>243</v>
      </c>
      <c r="AX16" s="138">
        <f>DatosMenores!C78</f>
        <v>0</v>
      </c>
    </row>
    <row r="17" spans="49:50" ht="12.75" customHeight="1" x14ac:dyDescent="0.25">
      <c r="AW17" s="137" t="s">
        <v>1276</v>
      </c>
      <c r="AX17" s="138">
        <f>DatosMenores!C79</f>
        <v>0</v>
      </c>
    </row>
  </sheetData>
  <sheetProtection algorithmName="SHA-512" hashValue="ODqFmpsf13/y4Qidf5b0yQpVDCwVQfwjt5Mf3VUnUZYHgeYvHGPJ+RWHzaLq5W/hqG0mWJfs4EDzJaOc0ebsXQ==" saltValue="22ZgJSh2WyJ96rVPZb8sz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0E80B-324E-4B99-A870-F6939D246A05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customWidth="1"/>
    <col min="20" max="20" width="7.85546875" style="146" customWidth="1"/>
    <col min="21" max="22" width="11.42578125" style="146"/>
    <col min="23" max="23" width="51.28515625" style="146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5" t="s">
        <v>1415</v>
      </c>
      <c r="D1" s="205"/>
      <c r="E1" s="205"/>
      <c r="F1" s="205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1421</v>
      </c>
      <c r="D4" s="152">
        <f>DatosViolenciaDoméstica!C5</f>
        <v>13</v>
      </c>
      <c r="F4" s="151" t="s">
        <v>1422</v>
      </c>
      <c r="G4" s="153">
        <f>DatosViolenciaDoméstica!E67</f>
        <v>6</v>
      </c>
      <c r="H4" s="154"/>
    </row>
    <row r="5" spans="1:30" x14ac:dyDescent="0.2">
      <c r="C5" s="151" t="s">
        <v>13</v>
      </c>
      <c r="D5" s="152">
        <f>DatosViolenciaDoméstica!C6</f>
        <v>78</v>
      </c>
      <c r="F5" s="151" t="s">
        <v>1423</v>
      </c>
      <c r="G5" s="155">
        <f>DatosViolenciaDoméstica!F67</f>
        <v>21</v>
      </c>
      <c r="H5" s="154"/>
    </row>
    <row r="6" spans="1:30" x14ac:dyDescent="0.2">
      <c r="C6" s="151" t="s">
        <v>1424</v>
      </c>
      <c r="D6" s="152">
        <f>DatosViolenciaDoméstica!C7</f>
        <v>15</v>
      </c>
    </row>
    <row r="7" spans="1:30" x14ac:dyDescent="0.2">
      <c r="C7" s="151" t="s">
        <v>57</v>
      </c>
      <c r="D7" s="152">
        <f>DatosViolenciaDoméstica!C8</f>
        <v>0</v>
      </c>
    </row>
    <row r="8" spans="1:30" x14ac:dyDescent="0.2">
      <c r="C8" s="151" t="s">
        <v>1425</v>
      </c>
      <c r="D8" s="152">
        <f>DatosViolenciaDoméstica!C9</f>
        <v>0</v>
      </c>
    </row>
    <row r="9" spans="1:30" x14ac:dyDescent="0.2">
      <c r="C9" s="151" t="s">
        <v>1426</v>
      </c>
      <c r="D9" s="156">
        <f>SUM(DatosViolenciaDoméstica!C10:C11)</f>
        <v>0</v>
      </c>
    </row>
    <row r="21" spans="6:32" x14ac:dyDescent="0.2">
      <c r="F21" s="157"/>
      <c r="G21" s="157"/>
    </row>
    <row r="22" spans="6:32" s="157" customFormat="1" ht="12.75" customHeight="1" x14ac:dyDescent="0.2">
      <c r="F22" s="158"/>
      <c r="G22" s="158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8" customFormat="1" x14ac:dyDescent="0.2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">
      <c r="AB24" s="144"/>
    </row>
    <row r="25" spans="6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4"/>
      <c r="AC25" s="159"/>
      <c r="AE25" s="160" t="s">
        <v>1384</v>
      </c>
      <c r="AF25" s="161">
        <v>0</v>
      </c>
    </row>
  </sheetData>
  <sheetProtection algorithmName="SHA-512" hashValue="uQ18NYiYFIuPcu4fZf0v0e06YJlkXTHQuBFiwcy7TdU0lSD6Q6/OEJ6uGcLXNSaAJJUxGlx1QWaCrraTGuwXVA==" saltValue="Ak0Pt72B6/j6FCf+a1wbZ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AC2D1-C38D-4ACD-A41D-621E0FE4BDE1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hidden="1" customWidth="1"/>
    <col min="20" max="20" width="7.85546875" style="146" hidden="1" customWidth="1"/>
    <col min="21" max="22" width="0" style="146" hidden="1" customWidth="1"/>
    <col min="23" max="23" width="51.28515625" style="146" hidden="1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5" t="s">
        <v>1427</v>
      </c>
      <c r="D1" s="205"/>
      <c r="E1" s="205"/>
      <c r="F1" s="205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6" t="s">
        <v>1416</v>
      </c>
      <c r="D3" s="206"/>
      <c r="F3" s="206" t="s">
        <v>1215</v>
      </c>
      <c r="G3" s="206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13</v>
      </c>
      <c r="D4" s="152">
        <f>DatosViolenciaGénero!C7</f>
        <v>473</v>
      </c>
      <c r="F4" s="151" t="s">
        <v>1422</v>
      </c>
      <c r="G4" s="153">
        <f>DatosViolenciaGénero!E82</f>
        <v>48</v>
      </c>
      <c r="H4" s="154"/>
    </row>
    <row r="5" spans="1:30" x14ac:dyDescent="0.2">
      <c r="C5" s="151" t="s">
        <v>37</v>
      </c>
      <c r="D5" s="152">
        <f>DatosViolenciaGénero!C5</f>
        <v>400</v>
      </c>
      <c r="F5" s="151" t="s">
        <v>1423</v>
      </c>
      <c r="G5" s="153">
        <f>DatosViolenciaGénero!F82</f>
        <v>134</v>
      </c>
      <c r="H5" s="154"/>
    </row>
    <row r="6" spans="1:30" x14ac:dyDescent="0.2">
      <c r="C6" s="151" t="s">
        <v>1424</v>
      </c>
      <c r="D6" s="162">
        <f>DatosViolenciaGénero!C8</f>
        <v>73</v>
      </c>
    </row>
    <row r="7" spans="1:30" x14ac:dyDescent="0.2">
      <c r="C7" s="151" t="s">
        <v>57</v>
      </c>
      <c r="D7" s="162">
        <f>DatosViolenciaGénero!C9</f>
        <v>1</v>
      </c>
    </row>
    <row r="8" spans="1:30" x14ac:dyDescent="0.2">
      <c r="C8" s="151" t="s">
        <v>1428</v>
      </c>
      <c r="D8" s="152">
        <f>DatosViolenciaGénero!C11</f>
        <v>0</v>
      </c>
    </row>
    <row r="9" spans="1:30" x14ac:dyDescent="0.2">
      <c r="C9" s="151" t="s">
        <v>1429</v>
      </c>
      <c r="D9" s="152">
        <f>DatosViolenciaGénero!C12</f>
        <v>0</v>
      </c>
    </row>
    <row r="10" spans="1:30" x14ac:dyDescent="0.2">
      <c r="C10" s="151" t="s">
        <v>1421</v>
      </c>
      <c r="D10" s="162">
        <f>DatosViolenciaGénero!C6</f>
        <v>67</v>
      </c>
    </row>
    <row r="11" spans="1:30" x14ac:dyDescent="0.2">
      <c r="C11" s="151" t="s">
        <v>1425</v>
      </c>
      <c r="D11" s="162">
        <f>DatosViolenciaGénero!C10</f>
        <v>0</v>
      </c>
    </row>
    <row r="20" spans="3:32" x14ac:dyDescent="0.2">
      <c r="C20" s="157"/>
      <c r="D20" s="157"/>
    </row>
    <row r="21" spans="3:32" x14ac:dyDescent="0.2">
      <c r="C21" s="158"/>
      <c r="D21" s="158"/>
    </row>
    <row r="22" spans="3:32" s="157" customFormat="1" ht="12.75" customHeight="1" x14ac:dyDescent="0.2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8" customFormat="1" x14ac:dyDescent="0.2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">
      <c r="AB24" s="144"/>
    </row>
    <row r="25" spans="3:32" ht="15.75" x14ac:dyDescent="0.25">
      <c r="I25" s="159"/>
      <c r="J25" s="159"/>
      <c r="K25" s="160" t="s">
        <v>1384</v>
      </c>
      <c r="L25" s="161">
        <v>0</v>
      </c>
      <c r="M25" s="159"/>
      <c r="N25" s="159"/>
      <c r="O25" s="159"/>
      <c r="P25" s="160" t="s">
        <v>1384</v>
      </c>
      <c r="Q25" s="161">
        <v>0</v>
      </c>
      <c r="R25" s="159"/>
      <c r="S25" s="159"/>
      <c r="T25" s="159"/>
      <c r="U25" s="160" t="s">
        <v>1384</v>
      </c>
      <c r="V25" s="161">
        <v>0</v>
      </c>
      <c r="W25" s="159"/>
      <c r="X25" s="159"/>
      <c r="Y25" s="159"/>
      <c r="Z25" s="159"/>
      <c r="AA25" s="159"/>
      <c r="AB25" s="144"/>
      <c r="AC25" s="159"/>
      <c r="AE25" s="160" t="s">
        <v>1384</v>
      </c>
      <c r="AF25" s="161">
        <v>0</v>
      </c>
    </row>
  </sheetData>
  <sheetProtection algorithmName="SHA-512" hashValue="Wr4HASb9DtON5REeyTeHDzA1Mi7KoydxE9uKKlLjWdoHLulR4SFu5YaIk2Hxt3vvdnGGsu9jfP+7MfkMuhcb0g==" saltValue="YsL1PKF7tahanMffRySOg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47C59-BC2F-43A0-9D34-1D0EB3BAD0E5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425781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425781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42578125" style="130" customWidth="1"/>
    <col min="26" max="26" width="2.7109375" style="130" customWidth="1"/>
    <col min="27" max="16384" width="11.42578125" style="97"/>
  </cols>
  <sheetData>
    <row r="1" spans="1:26" x14ac:dyDescent="0.2">
      <c r="A1" s="129"/>
      <c r="C1" s="201" t="s">
        <v>1430</v>
      </c>
      <c r="D1" s="201"/>
      <c r="E1" s="201"/>
      <c r="F1" s="129"/>
      <c r="H1" s="163"/>
      <c r="I1" s="163"/>
      <c r="J1" s="163"/>
      <c r="K1" s="129"/>
      <c r="P1" s="129"/>
      <c r="U1" s="129"/>
      <c r="Z1" s="129"/>
    </row>
    <row r="2" spans="1:26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12.95" customHeight="1" x14ac:dyDescent="0.2">
      <c r="A3" s="121"/>
      <c r="B3" s="121"/>
      <c r="C3" s="121" t="s">
        <v>1431</v>
      </c>
      <c r="D3" s="121"/>
      <c r="E3" s="121"/>
      <c r="F3" s="121"/>
      <c r="G3" s="121"/>
      <c r="H3" s="121" t="s">
        <v>1432</v>
      </c>
      <c r="I3" s="121"/>
      <c r="J3" s="121"/>
      <c r="K3" s="121"/>
      <c r="L3" s="121"/>
      <c r="M3" s="121" t="s">
        <v>1420</v>
      </c>
      <c r="N3" s="121"/>
      <c r="O3" s="121"/>
      <c r="P3" s="121"/>
      <c r="Q3" s="121"/>
      <c r="R3" s="121" t="s">
        <v>1433</v>
      </c>
      <c r="S3" s="121"/>
      <c r="T3" s="121"/>
      <c r="U3" s="121"/>
      <c r="V3" s="121"/>
      <c r="W3" s="121" t="s">
        <v>1434</v>
      </c>
      <c r="X3" s="121"/>
      <c r="Y3" s="121"/>
      <c r="Z3" s="12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5" spans="1:26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</row>
  </sheetData>
  <sheetProtection algorithmName="SHA-512" hashValue="WCv17YxvvuLqS58nM+VQMvK97uG1lk3GT8g9mh4eRcYgy2l5t52uLS/CCFoB93tjt6EoAN2KuHE7kpOe6+qiYw==" saltValue="QH3ZyPmxogwtOsQOS9j+g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96C89-9114-492B-9A97-6B115D92BCCC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4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4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4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4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4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4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4.28515625" style="130" customWidth="1"/>
    <col min="61" max="61" width="2.7109375" style="130" customWidth="1"/>
    <col min="62" max="16384" width="11.42578125" style="97"/>
  </cols>
  <sheetData>
    <row r="1" spans="1:61" x14ac:dyDescent="0.2">
      <c r="A1" s="129"/>
      <c r="C1" s="201" t="s">
        <v>1435</v>
      </c>
      <c r="D1" s="201"/>
      <c r="E1" s="201"/>
      <c r="F1" s="129"/>
      <c r="H1" s="163"/>
      <c r="I1" s="163"/>
      <c r="J1" s="163"/>
      <c r="K1" s="129"/>
      <c r="M1" s="163"/>
      <c r="N1" s="163"/>
      <c r="O1" s="163"/>
      <c r="P1" s="129"/>
      <c r="R1" s="163"/>
      <c r="S1" s="163"/>
      <c r="T1" s="163"/>
      <c r="U1" s="129"/>
      <c r="W1" s="163"/>
      <c r="X1" s="163"/>
      <c r="Y1" s="163"/>
      <c r="Z1" s="129"/>
      <c r="AB1" s="163"/>
      <c r="AC1" s="163"/>
      <c r="AD1" s="163"/>
      <c r="AE1" s="129"/>
      <c r="AG1" s="163"/>
      <c r="AH1" s="163"/>
      <c r="AI1" s="163"/>
      <c r="AJ1" s="129"/>
      <c r="AL1" s="163"/>
      <c r="AM1" s="163"/>
      <c r="AN1" s="163"/>
      <c r="AO1" s="129"/>
      <c r="AQ1" s="163"/>
      <c r="AR1" s="163"/>
      <c r="AS1" s="163"/>
      <c r="AT1" s="129"/>
      <c r="AV1" s="163"/>
      <c r="AW1" s="163"/>
      <c r="AX1" s="163"/>
      <c r="AY1" s="129"/>
      <c r="BA1" s="163"/>
      <c r="BB1" s="163"/>
      <c r="BC1" s="163"/>
      <c r="BD1" s="129"/>
      <c r="BF1" s="163"/>
      <c r="BG1" s="163"/>
      <c r="BH1" s="163"/>
      <c r="BI1" s="129"/>
    </row>
    <row r="2" spans="1:61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</row>
    <row r="3" spans="1:61" ht="12.95" customHeight="1" x14ac:dyDescent="0.2">
      <c r="A3" s="121"/>
      <c r="B3" s="121"/>
      <c r="C3" s="121" t="s">
        <v>296</v>
      </c>
      <c r="D3" s="121"/>
      <c r="E3" s="121"/>
      <c r="F3" s="121"/>
      <c r="G3" s="121"/>
      <c r="H3" s="121" t="s">
        <v>1222</v>
      </c>
      <c r="I3" s="121"/>
      <c r="J3" s="121"/>
      <c r="K3" s="121"/>
      <c r="L3" s="121"/>
      <c r="M3" s="121" t="s">
        <v>1436</v>
      </c>
      <c r="N3" s="121"/>
      <c r="O3" s="121"/>
      <c r="P3" s="121"/>
      <c r="Q3" s="121"/>
      <c r="R3" s="121" t="s">
        <v>1437</v>
      </c>
      <c r="S3" s="121"/>
      <c r="T3" s="121"/>
      <c r="U3" s="121"/>
      <c r="V3" s="121"/>
      <c r="W3" s="121" t="s">
        <v>1438</v>
      </c>
      <c r="X3" s="121"/>
      <c r="Y3" s="121"/>
      <c r="Z3" s="121"/>
      <c r="AA3" s="121"/>
      <c r="AB3" s="121" t="s">
        <v>1226</v>
      </c>
      <c r="AC3" s="121"/>
      <c r="AD3" s="121"/>
      <c r="AE3" s="121"/>
      <c r="AF3" s="121"/>
      <c r="AG3" s="121" t="s">
        <v>1227</v>
      </c>
      <c r="AH3" s="121"/>
      <c r="AI3" s="121"/>
      <c r="AJ3" s="121"/>
      <c r="AK3" s="121"/>
      <c r="AL3" s="121" t="s">
        <v>1228</v>
      </c>
      <c r="AM3" s="121"/>
      <c r="AN3" s="121"/>
      <c r="AO3" s="121"/>
      <c r="AP3" s="121"/>
      <c r="AQ3" s="121" t="s">
        <v>1229</v>
      </c>
      <c r="AR3" s="121"/>
      <c r="AS3" s="121"/>
      <c r="AT3" s="121"/>
      <c r="AU3" s="121"/>
      <c r="AV3" s="121" t="s">
        <v>1420</v>
      </c>
      <c r="AW3" s="121"/>
      <c r="AX3" s="121"/>
      <c r="AY3" s="121"/>
      <c r="AZ3" s="121"/>
      <c r="BA3" s="121" t="s">
        <v>1230</v>
      </c>
      <c r="BB3" s="121"/>
      <c r="BC3" s="121"/>
      <c r="BD3" s="121"/>
      <c r="BE3" s="121"/>
      <c r="BF3" s="121" t="s">
        <v>309</v>
      </c>
      <c r="BG3" s="121"/>
      <c r="BH3" s="121"/>
      <c r="BI3" s="12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</row>
    <row r="23" spans="1:61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</row>
    <row r="25" spans="1:6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  <c r="AA25" s="132"/>
      <c r="AB25" s="127" t="s">
        <v>1384</v>
      </c>
      <c r="AC25" s="128">
        <v>0</v>
      </c>
      <c r="AD25" s="132"/>
      <c r="AE25" s="132"/>
      <c r="AF25" s="132"/>
      <c r="AG25" s="127" t="s">
        <v>1384</v>
      </c>
      <c r="AH25" s="128">
        <v>0</v>
      </c>
      <c r="AI25" s="132"/>
      <c r="AJ25" s="132"/>
      <c r="AK25" s="132"/>
      <c r="AL25" s="127" t="s">
        <v>1384</v>
      </c>
      <c r="AM25" s="128">
        <v>0</v>
      </c>
      <c r="AN25" s="132"/>
      <c r="AO25" s="132"/>
      <c r="AP25" s="132"/>
      <c r="AQ25" s="127" t="s">
        <v>1384</v>
      </c>
      <c r="AR25" s="128">
        <v>0</v>
      </c>
      <c r="AS25" s="132"/>
      <c r="AT25" s="132"/>
      <c r="AU25" s="132"/>
      <c r="AV25" s="127" t="s">
        <v>1384</v>
      </c>
      <c r="AW25" s="128">
        <v>0</v>
      </c>
      <c r="AX25" s="132"/>
      <c r="AY25" s="132"/>
      <c r="AZ25" s="132"/>
      <c r="BA25" s="127" t="s">
        <v>1384</v>
      </c>
      <c r="BB25" s="128">
        <v>0</v>
      </c>
      <c r="BC25" s="132"/>
      <c r="BD25" s="132"/>
      <c r="BE25" s="132"/>
      <c r="BF25" s="127" t="s">
        <v>1384</v>
      </c>
      <c r="BG25" s="128">
        <v>0</v>
      </c>
      <c r="BH25" s="132"/>
      <c r="BI25" s="132"/>
    </row>
  </sheetData>
  <sheetProtection algorithmName="SHA-512" hashValue="AXAYlb8amnSHifCfVNZqxk29iDPzXyRNKUJrK5oHhMhWRh4f4GEzEN3nSLs6ZR0V0++J8M+fWeCedjHa3DQ/ZA==" saltValue="juuOpjZbaHwlw/8c9Iggw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31556-3F41-46F3-A906-9F2BE0778A41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7" width="11.42578125" style="130"/>
    <col min="18" max="18" width="11.42578125" style="81"/>
    <col min="19" max="19" width="2.7109375" style="130" customWidth="1"/>
    <col min="20" max="20" width="7.85546875" style="130" customWidth="1"/>
    <col min="21" max="25" width="11.42578125" style="130"/>
    <col min="26" max="16384" width="11.42578125" style="81"/>
  </cols>
  <sheetData>
    <row r="1" spans="1:26" x14ac:dyDescent="0.2">
      <c r="A1" s="129"/>
      <c r="C1" s="201" t="s">
        <v>1439</v>
      </c>
      <c r="D1" s="201"/>
      <c r="E1" s="201"/>
      <c r="F1" s="129"/>
      <c r="H1" s="163"/>
      <c r="I1" s="163"/>
      <c r="J1" s="163"/>
      <c r="K1" s="129"/>
      <c r="M1" s="163"/>
      <c r="N1" s="163"/>
      <c r="O1" s="163"/>
      <c r="P1" s="163"/>
      <c r="Q1" s="163"/>
      <c r="S1" s="129"/>
      <c r="U1" s="163"/>
      <c r="V1" s="163"/>
      <c r="W1" s="163"/>
      <c r="X1" s="163"/>
      <c r="Y1" s="163"/>
    </row>
    <row r="3" spans="1:26" x14ac:dyDescent="0.2">
      <c r="A3" s="121"/>
      <c r="B3" s="121"/>
      <c r="C3" s="121" t="s">
        <v>1420</v>
      </c>
      <c r="D3" s="121"/>
      <c r="E3" s="121"/>
      <c r="F3" s="121"/>
      <c r="G3" s="121"/>
      <c r="H3" s="121" t="s">
        <v>1440</v>
      </c>
      <c r="I3" s="121"/>
      <c r="J3" s="121"/>
      <c r="K3" s="121"/>
      <c r="L3" s="121"/>
      <c r="M3" s="121" t="s">
        <v>1027</v>
      </c>
      <c r="N3" s="121"/>
      <c r="O3" s="121"/>
      <c r="P3" s="121"/>
      <c r="Q3" s="121"/>
      <c r="S3" s="121"/>
      <c r="T3" s="121"/>
      <c r="U3" s="121" t="s">
        <v>1028</v>
      </c>
      <c r="V3" s="121"/>
      <c r="W3" s="121"/>
      <c r="X3" s="121"/>
      <c r="Y3" s="121"/>
    </row>
    <row r="5" spans="1:26" ht="36" x14ac:dyDescent="0.2">
      <c r="M5" s="164" t="s">
        <v>1173</v>
      </c>
      <c r="N5" s="164" t="s">
        <v>1174</v>
      </c>
      <c r="O5" s="164" t="s">
        <v>1175</v>
      </c>
      <c r="P5" s="164" t="s">
        <v>1176</v>
      </c>
      <c r="Q5" s="164" t="s">
        <v>606</v>
      </c>
      <c r="R5" s="164" t="s">
        <v>1177</v>
      </c>
      <c r="S5" s="165"/>
      <c r="U5" s="166" t="s">
        <v>1173</v>
      </c>
      <c r="V5" s="166" t="s">
        <v>1174</v>
      </c>
      <c r="W5" s="166" t="s">
        <v>1175</v>
      </c>
      <c r="X5" s="166" t="s">
        <v>1176</v>
      </c>
      <c r="Y5" s="166" t="s">
        <v>606</v>
      </c>
      <c r="Z5" s="166" t="s">
        <v>1177</v>
      </c>
    </row>
    <row r="6" spans="1:26" x14ac:dyDescent="0.2">
      <c r="M6" s="167">
        <f>DatosMedioAmbiente!C53</f>
        <v>0</v>
      </c>
      <c r="N6" s="167">
        <f>DatosMedioAmbiente!C55</f>
        <v>0</v>
      </c>
      <c r="O6" s="167">
        <f>DatosMedioAmbiente!C57</f>
        <v>1</v>
      </c>
      <c r="P6" s="167">
        <f>DatosMedioAmbiente!C59</f>
        <v>0</v>
      </c>
      <c r="Q6" s="167">
        <f>DatosMedioAmbiente!C61</f>
        <v>0</v>
      </c>
      <c r="R6" s="167">
        <f>DatosMedioAmbiente!C63</f>
        <v>3</v>
      </c>
      <c r="S6" s="165"/>
      <c r="U6" s="168">
        <f>DatosMedioAmbiente!C54</f>
        <v>0</v>
      </c>
      <c r="V6" s="168">
        <f>DatosMedioAmbiente!C56</f>
        <v>0</v>
      </c>
      <c r="W6" s="168">
        <f>DatosMedioAmbiente!C58</f>
        <v>0</v>
      </c>
      <c r="X6" s="168">
        <f>DatosMedioAmbiente!C60</f>
        <v>0</v>
      </c>
      <c r="Y6" s="168">
        <f>DatosMedioAmbiente!C62</f>
        <v>0</v>
      </c>
      <c r="Z6" s="168">
        <f>DatosMedioAmbiente!C64</f>
        <v>0</v>
      </c>
    </row>
    <row r="25" spans="1:20" s="81" customFormat="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30"/>
      <c r="N25" s="130"/>
      <c r="O25" s="130"/>
      <c r="Q25" s="132"/>
      <c r="R25" s="130"/>
      <c r="S25" s="130"/>
      <c r="T25" s="130"/>
    </row>
  </sheetData>
  <sheetProtection algorithmName="SHA-512" hashValue="UE4xFl1NCqfLAj8m/hT6rOWaqXHduy8sLmPwgO3pt7SEtwN9NZeLiRbI+K/znybTscFLpc1pwe6Ut2oFbrI3vg==" saltValue="SV0UNP6dQW20GUAm9UwS0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2" t="s">
        <v>18</v>
      </c>
      <c r="B7" s="14" t="s">
        <v>19</v>
      </c>
      <c r="C7" s="15">
        <v>1751</v>
      </c>
      <c r="D7" s="15">
        <v>1569</v>
      </c>
      <c r="E7" s="16">
        <v>0.115997450605481</v>
      </c>
    </row>
    <row r="8" spans="1:5" x14ac:dyDescent="0.25">
      <c r="A8" s="173"/>
      <c r="B8" s="14" t="s">
        <v>20</v>
      </c>
      <c r="C8" s="15">
        <v>5604</v>
      </c>
      <c r="D8" s="15">
        <v>6606</v>
      </c>
      <c r="E8" s="16">
        <v>-0.15168029064486799</v>
      </c>
    </row>
    <row r="9" spans="1:5" x14ac:dyDescent="0.25">
      <c r="A9" s="173"/>
      <c r="B9" s="14" t="s">
        <v>21</v>
      </c>
      <c r="C9" s="15">
        <v>5036</v>
      </c>
      <c r="D9" s="15">
        <v>5528</v>
      </c>
      <c r="E9" s="16">
        <v>-8.9001447178002902E-2</v>
      </c>
    </row>
    <row r="10" spans="1:5" x14ac:dyDescent="0.25">
      <c r="A10" s="173"/>
      <c r="B10" s="14" t="s">
        <v>22</v>
      </c>
      <c r="C10" s="15">
        <v>119</v>
      </c>
      <c r="D10" s="15">
        <v>136</v>
      </c>
      <c r="E10" s="16">
        <v>-0.125</v>
      </c>
    </row>
    <row r="11" spans="1:5" x14ac:dyDescent="0.25">
      <c r="A11" s="174"/>
      <c r="B11" s="14" t="s">
        <v>23</v>
      </c>
      <c r="C11" s="15">
        <v>1657</v>
      </c>
      <c r="D11" s="15">
        <v>1751</v>
      </c>
      <c r="E11" s="16">
        <v>-5.3683609366076503E-2</v>
      </c>
    </row>
    <row r="12" spans="1:5" x14ac:dyDescent="0.25">
      <c r="A12" s="172" t="s">
        <v>24</v>
      </c>
      <c r="B12" s="14" t="s">
        <v>25</v>
      </c>
      <c r="C12" s="15">
        <v>1059</v>
      </c>
      <c r="D12" s="15">
        <v>1135</v>
      </c>
      <c r="E12" s="16">
        <v>-6.6960352422907501E-2</v>
      </c>
    </row>
    <row r="13" spans="1:5" x14ac:dyDescent="0.25">
      <c r="A13" s="173"/>
      <c r="B13" s="14" t="s">
        <v>26</v>
      </c>
      <c r="C13" s="15">
        <v>472</v>
      </c>
      <c r="D13" s="15">
        <v>337</v>
      </c>
      <c r="E13" s="16">
        <v>0.40059347181008897</v>
      </c>
    </row>
    <row r="14" spans="1:5" x14ac:dyDescent="0.25">
      <c r="A14" s="174"/>
      <c r="B14" s="14" t="s">
        <v>27</v>
      </c>
      <c r="C14" s="15">
        <v>3250</v>
      </c>
      <c r="D14" s="15">
        <v>3890</v>
      </c>
      <c r="E14" s="16">
        <v>-0.16452442159382999</v>
      </c>
    </row>
    <row r="15" spans="1:5" x14ac:dyDescent="0.25">
      <c r="A15" s="172" t="s">
        <v>28</v>
      </c>
      <c r="B15" s="14" t="s">
        <v>29</v>
      </c>
      <c r="C15" s="15">
        <v>156</v>
      </c>
      <c r="D15" s="15">
        <v>212</v>
      </c>
      <c r="E15" s="16">
        <v>-0.26415094339622602</v>
      </c>
    </row>
    <row r="16" spans="1:5" x14ac:dyDescent="0.25">
      <c r="A16" s="173"/>
      <c r="B16" s="14" t="s">
        <v>30</v>
      </c>
      <c r="C16" s="15">
        <v>727</v>
      </c>
      <c r="D16" s="15">
        <v>869</v>
      </c>
      <c r="E16" s="16">
        <v>-0.163406214039125</v>
      </c>
    </row>
    <row r="17" spans="1:5" x14ac:dyDescent="0.25">
      <c r="A17" s="173"/>
      <c r="B17" s="14" t="s">
        <v>31</v>
      </c>
      <c r="C17" s="15">
        <v>11</v>
      </c>
      <c r="D17" s="15">
        <v>13</v>
      </c>
      <c r="E17" s="16">
        <v>-0.15384615384615399</v>
      </c>
    </row>
    <row r="18" spans="1:5" x14ac:dyDescent="0.25">
      <c r="A18" s="173"/>
      <c r="B18" s="14" t="s">
        <v>32</v>
      </c>
      <c r="C18" s="15">
        <v>1</v>
      </c>
      <c r="D18" s="15">
        <v>3</v>
      </c>
      <c r="E18" s="16">
        <v>-0.66666666666666696</v>
      </c>
    </row>
    <row r="19" spans="1:5" x14ac:dyDescent="0.25">
      <c r="A19" s="174"/>
      <c r="B19" s="14" t="s">
        <v>33</v>
      </c>
      <c r="C19" s="15">
        <v>141</v>
      </c>
      <c r="D19" s="15">
        <v>101</v>
      </c>
      <c r="E19" s="16">
        <v>0.396039603960396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63</v>
      </c>
      <c r="D23" s="15">
        <v>250</v>
      </c>
      <c r="E23" s="16">
        <v>-0.748</v>
      </c>
    </row>
    <row r="24" spans="1:5" x14ac:dyDescent="0.25">
      <c r="A24" s="13" t="s">
        <v>36</v>
      </c>
      <c r="B24" s="18"/>
      <c r="C24" s="15">
        <v>1</v>
      </c>
      <c r="D24" s="15">
        <v>6</v>
      </c>
      <c r="E24" s="16">
        <v>-0.83333333333333304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988</v>
      </c>
      <c r="D28" s="15">
        <v>1117</v>
      </c>
      <c r="E28" s="16">
        <v>-0.115487914055506</v>
      </c>
    </row>
    <row r="29" spans="1:5" x14ac:dyDescent="0.25">
      <c r="A29" s="172" t="s">
        <v>39</v>
      </c>
      <c r="B29" s="14" t="s">
        <v>40</v>
      </c>
      <c r="C29" s="15">
        <v>143</v>
      </c>
      <c r="D29" s="15">
        <v>185</v>
      </c>
      <c r="E29" s="16">
        <v>-0.22702702702702701</v>
      </c>
    </row>
    <row r="30" spans="1:5" x14ac:dyDescent="0.25">
      <c r="A30" s="173"/>
      <c r="B30" s="14" t="s">
        <v>41</v>
      </c>
      <c r="C30" s="15">
        <v>132</v>
      </c>
      <c r="D30" s="15">
        <v>111</v>
      </c>
      <c r="E30" s="16">
        <v>0.18918918918918901</v>
      </c>
    </row>
    <row r="31" spans="1:5" x14ac:dyDescent="0.25">
      <c r="A31" s="173"/>
      <c r="B31" s="14" t="s">
        <v>42</v>
      </c>
      <c r="C31" s="15">
        <v>23</v>
      </c>
      <c r="D31" s="15">
        <v>35</v>
      </c>
      <c r="E31" s="16">
        <v>-0.34285714285714303</v>
      </c>
    </row>
    <row r="32" spans="1:5" x14ac:dyDescent="0.25">
      <c r="A32" s="173"/>
      <c r="B32" s="14" t="s">
        <v>43</v>
      </c>
      <c r="C32" s="15">
        <v>91</v>
      </c>
      <c r="D32" s="15">
        <v>77</v>
      </c>
      <c r="E32" s="16">
        <v>0.18181818181818199</v>
      </c>
    </row>
    <row r="33" spans="1:5" x14ac:dyDescent="0.25">
      <c r="A33" s="174"/>
      <c r="B33" s="14" t="s">
        <v>44</v>
      </c>
      <c r="C33" s="15">
        <v>597</v>
      </c>
      <c r="D33" s="15">
        <v>709</v>
      </c>
      <c r="E33" s="16">
        <v>-0.157968970380818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2112</v>
      </c>
      <c r="D37" s="15">
        <v>2406</v>
      </c>
      <c r="E37" s="16">
        <v>-0.122194513715711</v>
      </c>
    </row>
    <row r="38" spans="1:5" x14ac:dyDescent="0.25">
      <c r="A38" s="13" t="s">
        <v>47</v>
      </c>
      <c r="B38" s="18"/>
      <c r="C38" s="15">
        <v>722</v>
      </c>
      <c r="D38" s="15">
        <v>1076</v>
      </c>
      <c r="E38" s="16">
        <v>-0.32899628252788099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2" t="s">
        <v>49</v>
      </c>
      <c r="B42" s="14" t="s">
        <v>19</v>
      </c>
      <c r="C42" s="15">
        <v>848</v>
      </c>
      <c r="D42" s="15">
        <v>730</v>
      </c>
      <c r="E42" s="16">
        <v>0.161643835616438</v>
      </c>
    </row>
    <row r="43" spans="1:5" x14ac:dyDescent="0.25">
      <c r="A43" s="173"/>
      <c r="B43" s="14" t="s">
        <v>50</v>
      </c>
      <c r="C43" s="15">
        <v>34</v>
      </c>
      <c r="D43" s="15">
        <v>32</v>
      </c>
      <c r="E43" s="16">
        <v>6.25E-2</v>
      </c>
    </row>
    <row r="44" spans="1:5" x14ac:dyDescent="0.25">
      <c r="A44" s="173"/>
      <c r="B44" s="14" t="s">
        <v>51</v>
      </c>
      <c r="C44" s="15">
        <v>727</v>
      </c>
      <c r="D44" s="15">
        <v>869</v>
      </c>
      <c r="E44" s="16">
        <v>-0.163406214039125</v>
      </c>
    </row>
    <row r="45" spans="1:5" x14ac:dyDescent="0.25">
      <c r="A45" s="174"/>
      <c r="B45" s="14" t="s">
        <v>23</v>
      </c>
      <c r="C45" s="15">
        <v>816</v>
      </c>
      <c r="D45" s="15">
        <v>848</v>
      </c>
      <c r="E45" s="16">
        <v>-3.77358490566038E-2</v>
      </c>
    </row>
    <row r="46" spans="1:5" x14ac:dyDescent="0.25">
      <c r="A46" s="172" t="s">
        <v>52</v>
      </c>
      <c r="B46" s="14" t="s">
        <v>53</v>
      </c>
      <c r="C46" s="15">
        <v>635</v>
      </c>
      <c r="D46" s="15">
        <v>601</v>
      </c>
      <c r="E46" s="16">
        <v>5.6572379367720499E-2</v>
      </c>
    </row>
    <row r="47" spans="1:5" x14ac:dyDescent="0.25">
      <c r="A47" s="173"/>
      <c r="B47" s="14" t="s">
        <v>54</v>
      </c>
      <c r="C47" s="15">
        <v>20</v>
      </c>
      <c r="D47" s="15">
        <v>11</v>
      </c>
      <c r="E47" s="16">
        <v>0.81818181818181801</v>
      </c>
    </row>
    <row r="48" spans="1:5" x14ac:dyDescent="0.25">
      <c r="A48" s="173"/>
      <c r="B48" s="14" t="s">
        <v>55</v>
      </c>
      <c r="C48" s="15">
        <v>114</v>
      </c>
      <c r="D48" s="15">
        <v>138</v>
      </c>
      <c r="E48" s="16">
        <v>-0.173913043478261</v>
      </c>
    </row>
    <row r="49" spans="1:5" x14ac:dyDescent="0.25">
      <c r="A49" s="174"/>
      <c r="B49" s="14" t="s">
        <v>56</v>
      </c>
      <c r="C49" s="15">
        <v>24</v>
      </c>
      <c r="D49" s="15">
        <v>33</v>
      </c>
      <c r="E49" s="16">
        <v>-0.27272727272727298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2" t="s">
        <v>58</v>
      </c>
      <c r="B53" s="14" t="s">
        <v>51</v>
      </c>
      <c r="C53" s="15">
        <v>13</v>
      </c>
      <c r="D53" s="15">
        <v>13</v>
      </c>
      <c r="E53" s="16">
        <v>0</v>
      </c>
    </row>
    <row r="54" spans="1:5" x14ac:dyDescent="0.25">
      <c r="A54" s="173"/>
      <c r="B54" s="14" t="s">
        <v>50</v>
      </c>
      <c r="C54" s="15">
        <v>1</v>
      </c>
      <c r="D54" s="15">
        <v>0</v>
      </c>
      <c r="E54" s="16">
        <v>0</v>
      </c>
    </row>
    <row r="55" spans="1:5" x14ac:dyDescent="0.25">
      <c r="A55" s="173"/>
      <c r="B55" s="14" t="s">
        <v>19</v>
      </c>
      <c r="C55" s="15">
        <v>10</v>
      </c>
      <c r="D55" s="15">
        <v>10</v>
      </c>
      <c r="E55" s="16">
        <v>0</v>
      </c>
    </row>
    <row r="56" spans="1:5" x14ac:dyDescent="0.25">
      <c r="A56" s="173"/>
      <c r="B56" s="14" t="s">
        <v>23</v>
      </c>
      <c r="C56" s="15">
        <v>16</v>
      </c>
      <c r="D56" s="15">
        <v>10</v>
      </c>
      <c r="E56" s="16">
        <v>0.6</v>
      </c>
    </row>
    <row r="57" spans="1:5" x14ac:dyDescent="0.25">
      <c r="A57" s="173"/>
      <c r="B57" s="14" t="s">
        <v>59</v>
      </c>
      <c r="C57" s="15">
        <v>8</v>
      </c>
      <c r="D57" s="15">
        <v>13</v>
      </c>
      <c r="E57" s="16">
        <v>-0.38461538461538503</v>
      </c>
    </row>
    <row r="58" spans="1:5" x14ac:dyDescent="0.25">
      <c r="A58" s="174"/>
      <c r="B58" s="14" t="s">
        <v>60</v>
      </c>
      <c r="C58" s="19"/>
      <c r="D58" s="15">
        <v>0</v>
      </c>
      <c r="E58" s="16">
        <v>0</v>
      </c>
    </row>
    <row r="59" spans="1:5" x14ac:dyDescent="0.25">
      <c r="A59" s="172" t="s">
        <v>61</v>
      </c>
      <c r="B59" s="14" t="s">
        <v>62</v>
      </c>
      <c r="C59" s="15">
        <v>9</v>
      </c>
      <c r="D59" s="15">
        <v>7</v>
      </c>
      <c r="E59" s="16">
        <v>0.28571428571428598</v>
      </c>
    </row>
    <row r="60" spans="1:5" x14ac:dyDescent="0.25">
      <c r="A60" s="173"/>
      <c r="B60" s="14" t="s">
        <v>55</v>
      </c>
      <c r="C60" s="15">
        <v>2</v>
      </c>
      <c r="D60" s="15">
        <v>3</v>
      </c>
      <c r="E60" s="16">
        <v>-0.33333333333333298</v>
      </c>
    </row>
    <row r="61" spans="1:5" x14ac:dyDescent="0.25">
      <c r="A61" s="174"/>
      <c r="B61" s="14" t="s">
        <v>63</v>
      </c>
      <c r="C61" s="15">
        <v>7</v>
      </c>
      <c r="D61" s="15">
        <v>5</v>
      </c>
      <c r="E61" s="16">
        <v>0.4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9"/>
      <c r="D65" s="15">
        <v>1</v>
      </c>
      <c r="E65" s="16">
        <v>0</v>
      </c>
    </row>
    <row r="66" spans="1:5" x14ac:dyDescent="0.25">
      <c r="A66" s="13" t="s">
        <v>36</v>
      </c>
      <c r="B66" s="18"/>
      <c r="C66" s="19"/>
      <c r="D66" s="19"/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5" t="s">
        <v>1</v>
      </c>
      <c r="B70" s="14" t="s">
        <v>46</v>
      </c>
      <c r="C70" s="15">
        <v>1</v>
      </c>
      <c r="D70" s="15">
        <v>2</v>
      </c>
      <c r="E70" s="16">
        <v>-0.5</v>
      </c>
    </row>
    <row r="71" spans="1:5" x14ac:dyDescent="0.25">
      <c r="A71" s="176"/>
      <c r="B71" s="14" t="s">
        <v>55</v>
      </c>
      <c r="C71" s="19"/>
      <c r="D71" s="15">
        <v>1</v>
      </c>
      <c r="E71" s="16">
        <v>0</v>
      </c>
    </row>
    <row r="72" spans="1:5" x14ac:dyDescent="0.25">
      <c r="A72" s="176"/>
      <c r="B72" s="14" t="s">
        <v>62</v>
      </c>
      <c r="C72" s="15">
        <v>1</v>
      </c>
      <c r="D72" s="15">
        <v>2</v>
      </c>
      <c r="E72" s="16">
        <v>-0.5</v>
      </c>
    </row>
    <row r="73" spans="1:5" x14ac:dyDescent="0.25">
      <c r="A73" s="176"/>
      <c r="B73" s="14" t="s">
        <v>66</v>
      </c>
      <c r="C73" s="15">
        <v>1</v>
      </c>
      <c r="D73" s="15">
        <v>2</v>
      </c>
      <c r="E73" s="16">
        <v>-0.5</v>
      </c>
    </row>
    <row r="74" spans="1:5" x14ac:dyDescent="0.25">
      <c r="A74" s="177"/>
      <c r="B74" s="14" t="s">
        <v>67</v>
      </c>
      <c r="C74" s="19"/>
      <c r="D74" s="15">
        <v>0</v>
      </c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2" t="s">
        <v>69</v>
      </c>
      <c r="B78" s="14" t="s">
        <v>70</v>
      </c>
      <c r="C78" s="15">
        <v>722</v>
      </c>
      <c r="D78" s="15">
        <v>1076</v>
      </c>
      <c r="E78" s="16">
        <v>-0.32899628252788099</v>
      </c>
    </row>
    <row r="79" spans="1:5" x14ac:dyDescent="0.25">
      <c r="A79" s="174"/>
      <c r="B79" s="14" t="s">
        <v>71</v>
      </c>
      <c r="C79" s="15">
        <v>622</v>
      </c>
      <c r="D79" s="15">
        <v>482</v>
      </c>
      <c r="E79" s="16">
        <v>0.29045643153527001</v>
      </c>
    </row>
    <row r="80" spans="1:5" x14ac:dyDescent="0.25">
      <c r="A80" s="172" t="s">
        <v>72</v>
      </c>
      <c r="B80" s="14" t="s">
        <v>70</v>
      </c>
      <c r="C80" s="15">
        <v>662</v>
      </c>
      <c r="D80" s="15">
        <v>749</v>
      </c>
      <c r="E80" s="16">
        <v>-0.11615487316421901</v>
      </c>
    </row>
    <row r="81" spans="1:5" x14ac:dyDescent="0.25">
      <c r="A81" s="174"/>
      <c r="B81" s="14" t="s">
        <v>71</v>
      </c>
      <c r="C81" s="15">
        <v>734</v>
      </c>
      <c r="D81" s="15">
        <v>433</v>
      </c>
      <c r="E81" s="16">
        <v>0.69515011547344097</v>
      </c>
    </row>
    <row r="82" spans="1:5" x14ac:dyDescent="0.25">
      <c r="A82" s="172" t="s">
        <v>73</v>
      </c>
      <c r="B82" s="14" t="s">
        <v>70</v>
      </c>
      <c r="C82" s="15">
        <v>26</v>
      </c>
      <c r="D82" s="15">
        <v>27</v>
      </c>
      <c r="E82" s="16">
        <v>-3.7037037037037E-2</v>
      </c>
    </row>
    <row r="83" spans="1:5" x14ac:dyDescent="0.25">
      <c r="A83" s="174"/>
      <c r="B83" s="14" t="s">
        <v>71</v>
      </c>
      <c r="C83" s="15">
        <v>22</v>
      </c>
      <c r="D83" s="15">
        <v>29</v>
      </c>
      <c r="E83" s="16">
        <v>-0.24137931034482701</v>
      </c>
    </row>
    <row r="84" spans="1:5" x14ac:dyDescent="0.25">
      <c r="A84" s="172" t="s">
        <v>74</v>
      </c>
      <c r="B84" s="14" t="s">
        <v>70</v>
      </c>
      <c r="C84" s="19"/>
      <c r="D84" s="19"/>
      <c r="E84" s="16">
        <v>0</v>
      </c>
    </row>
    <row r="85" spans="1:5" x14ac:dyDescent="0.25">
      <c r="A85" s="174"/>
      <c r="B85" s="14" t="s">
        <v>71</v>
      </c>
      <c r="C85" s="19"/>
      <c r="D85" s="19"/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8"/>
      <c r="C89" s="15">
        <v>461</v>
      </c>
      <c r="D89" s="15">
        <v>571</v>
      </c>
      <c r="E89" s="16">
        <v>-0.19264448336252199</v>
      </c>
    </row>
    <row r="90" spans="1:5" x14ac:dyDescent="0.25">
      <c r="A90" s="13" t="s">
        <v>76</v>
      </c>
      <c r="B90" s="18"/>
      <c r="C90" s="19"/>
      <c r="D90" s="19"/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297</v>
      </c>
      <c r="D94" s="15">
        <v>409</v>
      </c>
      <c r="E94" s="16">
        <v>-0.27383863080684601</v>
      </c>
    </row>
    <row r="95" spans="1:5" x14ac:dyDescent="0.25">
      <c r="A95" s="13" t="s">
        <v>79</v>
      </c>
      <c r="B95" s="18"/>
      <c r="C95" s="15">
        <v>394</v>
      </c>
      <c r="D95" s="15">
        <v>592</v>
      </c>
      <c r="E95" s="16">
        <v>-0.33445945945945899</v>
      </c>
    </row>
    <row r="96" spans="1:5" x14ac:dyDescent="0.25">
      <c r="A96" s="13" t="s">
        <v>76</v>
      </c>
      <c r="B96" s="18"/>
      <c r="C96" s="19"/>
      <c r="D96" s="15">
        <v>3</v>
      </c>
      <c r="E96" s="16">
        <v>0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2" t="s">
        <v>78</v>
      </c>
      <c r="B100" s="14" t="s">
        <v>81</v>
      </c>
      <c r="C100" s="15">
        <v>353</v>
      </c>
      <c r="D100" s="15">
        <v>392</v>
      </c>
      <c r="E100" s="16">
        <v>-9.9489795918367305E-2</v>
      </c>
    </row>
    <row r="101" spans="1:5" x14ac:dyDescent="0.25">
      <c r="A101" s="173"/>
      <c r="B101" s="14" t="s">
        <v>82</v>
      </c>
      <c r="C101" s="15">
        <v>101</v>
      </c>
      <c r="D101" s="15">
        <v>118</v>
      </c>
      <c r="E101" s="16">
        <v>-0.144067796610169</v>
      </c>
    </row>
    <row r="102" spans="1:5" x14ac:dyDescent="0.25">
      <c r="A102" s="174"/>
      <c r="B102" s="14" t="s">
        <v>83</v>
      </c>
      <c r="C102" s="15">
        <v>69</v>
      </c>
      <c r="D102" s="15">
        <v>52</v>
      </c>
      <c r="E102" s="16">
        <v>0.32692307692307698</v>
      </c>
    </row>
    <row r="103" spans="1:5" x14ac:dyDescent="0.25">
      <c r="A103" s="172" t="s">
        <v>79</v>
      </c>
      <c r="B103" s="14" t="s">
        <v>84</v>
      </c>
      <c r="C103" s="15">
        <v>14</v>
      </c>
      <c r="D103" s="15">
        <v>23</v>
      </c>
      <c r="E103" s="16">
        <v>-0.39130434782608697</v>
      </c>
    </row>
    <row r="104" spans="1:5" x14ac:dyDescent="0.25">
      <c r="A104" s="174"/>
      <c r="B104" s="14" t="s">
        <v>83</v>
      </c>
      <c r="C104" s="15">
        <v>129</v>
      </c>
      <c r="D104" s="15">
        <v>165</v>
      </c>
      <c r="E104" s="16">
        <v>-0.218181818181818</v>
      </c>
    </row>
    <row r="105" spans="1:5" x14ac:dyDescent="0.25">
      <c r="A105" s="13" t="s">
        <v>76</v>
      </c>
      <c r="B105" s="18"/>
      <c r="C105" s="15">
        <v>9</v>
      </c>
      <c r="D105" s="15">
        <v>10</v>
      </c>
      <c r="E105" s="16">
        <v>-0.1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2" t="s">
        <v>78</v>
      </c>
      <c r="B109" s="14" t="s">
        <v>81</v>
      </c>
      <c r="C109" s="15">
        <v>6</v>
      </c>
      <c r="D109" s="15">
        <v>9</v>
      </c>
      <c r="E109" s="16">
        <v>-0.33333333333333298</v>
      </c>
    </row>
    <row r="110" spans="1:5" x14ac:dyDescent="0.25">
      <c r="A110" s="173"/>
      <c r="B110" s="14" t="s">
        <v>82</v>
      </c>
      <c r="C110" s="15">
        <v>5</v>
      </c>
      <c r="D110" s="15">
        <v>7</v>
      </c>
      <c r="E110" s="16">
        <v>-0.28571428571428598</v>
      </c>
    </row>
    <row r="111" spans="1:5" x14ac:dyDescent="0.25">
      <c r="A111" s="174"/>
      <c r="B111" s="14" t="s">
        <v>83</v>
      </c>
      <c r="C111" s="15">
        <v>8</v>
      </c>
      <c r="D111" s="15">
        <v>5</v>
      </c>
      <c r="E111" s="16">
        <v>0.6</v>
      </c>
    </row>
    <row r="112" spans="1:5" x14ac:dyDescent="0.25">
      <c r="A112" s="172" t="s">
        <v>79</v>
      </c>
      <c r="B112" s="14" t="s">
        <v>84</v>
      </c>
      <c r="C112" s="15">
        <v>4</v>
      </c>
      <c r="D112" s="15">
        <v>0</v>
      </c>
      <c r="E112" s="16">
        <v>0</v>
      </c>
    </row>
    <row r="113" spans="1:5" x14ac:dyDescent="0.25">
      <c r="A113" s="174"/>
      <c r="B113" s="14" t="s">
        <v>83</v>
      </c>
      <c r="C113" s="15">
        <v>4</v>
      </c>
      <c r="D113" s="15">
        <v>7</v>
      </c>
      <c r="E113" s="16">
        <v>-0.42857142857142799</v>
      </c>
    </row>
    <row r="114" spans="1:5" x14ac:dyDescent="0.25">
      <c r="A114" s="13" t="s">
        <v>76</v>
      </c>
      <c r="B114" s="18"/>
      <c r="C114" s="19"/>
      <c r="D114" s="15">
        <v>1</v>
      </c>
      <c r="E114" s="16">
        <v>0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2" t="s">
        <v>87</v>
      </c>
      <c r="B118" s="14" t="s">
        <v>88</v>
      </c>
      <c r="C118" s="19"/>
      <c r="D118" s="19"/>
      <c r="E118" s="16">
        <v>0</v>
      </c>
    </row>
    <row r="119" spans="1:5" x14ac:dyDescent="0.25">
      <c r="A119" s="174"/>
      <c r="B119" s="14" t="s">
        <v>89</v>
      </c>
      <c r="C119" s="19"/>
      <c r="D119" s="19"/>
      <c r="E119" s="16">
        <v>0</v>
      </c>
    </row>
    <row r="120" spans="1:5" x14ac:dyDescent="0.25">
      <c r="A120" s="172" t="s">
        <v>90</v>
      </c>
      <c r="B120" s="14" t="s">
        <v>88</v>
      </c>
      <c r="C120" s="15">
        <v>414</v>
      </c>
      <c r="D120" s="15">
        <v>278</v>
      </c>
      <c r="E120" s="16">
        <v>0.48920863309352502</v>
      </c>
    </row>
    <row r="121" spans="1:5" x14ac:dyDescent="0.25">
      <c r="A121" s="174"/>
      <c r="B121" s="14" t="s">
        <v>89</v>
      </c>
      <c r="C121" s="15">
        <v>476</v>
      </c>
      <c r="D121" s="15">
        <v>330</v>
      </c>
      <c r="E121" s="16">
        <v>0.442424242424242</v>
      </c>
    </row>
    <row r="122" spans="1:5" x14ac:dyDescent="0.25">
      <c r="A122" s="172" t="s">
        <v>91</v>
      </c>
      <c r="B122" s="14" t="s">
        <v>88</v>
      </c>
      <c r="C122" s="15">
        <v>2336</v>
      </c>
      <c r="D122" s="15">
        <v>2904</v>
      </c>
      <c r="E122" s="16">
        <v>-0.195592286501377</v>
      </c>
    </row>
    <row r="123" spans="1:5" x14ac:dyDescent="0.25">
      <c r="A123" s="174"/>
      <c r="B123" s="14" t="s">
        <v>89</v>
      </c>
      <c r="C123" s="15">
        <v>3630</v>
      </c>
      <c r="D123" s="15">
        <v>4018</v>
      </c>
      <c r="E123" s="16">
        <v>-9.6565455450472903E-2</v>
      </c>
    </row>
    <row r="124" spans="1:5" x14ac:dyDescent="0.25">
      <c r="A124" s="172" t="s">
        <v>92</v>
      </c>
      <c r="B124" s="14" t="s">
        <v>88</v>
      </c>
      <c r="C124" s="15">
        <v>414</v>
      </c>
      <c r="D124" s="15">
        <v>278</v>
      </c>
      <c r="E124" s="16">
        <v>0.48920863309352502</v>
      </c>
    </row>
    <row r="125" spans="1:5" x14ac:dyDescent="0.25">
      <c r="A125" s="174"/>
      <c r="B125" s="14" t="s">
        <v>89</v>
      </c>
      <c r="C125" s="15">
        <v>476</v>
      </c>
      <c r="D125" s="15">
        <v>330</v>
      </c>
      <c r="E125" s="16">
        <v>0.442424242424242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2" t="s">
        <v>94</v>
      </c>
      <c r="B129" s="14" t="s">
        <v>95</v>
      </c>
      <c r="C129" s="15">
        <v>41</v>
      </c>
      <c r="D129" s="15">
        <v>43</v>
      </c>
      <c r="E129" s="16">
        <v>-4.6511627906976702E-2</v>
      </c>
    </row>
    <row r="130" spans="1:5" x14ac:dyDescent="0.25">
      <c r="A130" s="174"/>
      <c r="B130" s="14" t="s">
        <v>96</v>
      </c>
      <c r="C130" s="15">
        <v>4</v>
      </c>
      <c r="D130" s="15">
        <v>2</v>
      </c>
      <c r="E130" s="16">
        <v>1</v>
      </c>
    </row>
    <row r="131" spans="1:5" x14ac:dyDescent="0.25">
      <c r="A131" s="172" t="s">
        <v>97</v>
      </c>
      <c r="B131" s="14" t="s">
        <v>95</v>
      </c>
      <c r="C131" s="15">
        <v>0</v>
      </c>
      <c r="D131" s="15">
        <v>0</v>
      </c>
      <c r="E131" s="16">
        <v>0</v>
      </c>
    </row>
    <row r="132" spans="1:5" x14ac:dyDescent="0.25">
      <c r="A132" s="174"/>
      <c r="B132" s="14" t="s">
        <v>96</v>
      </c>
      <c r="C132" s="15">
        <v>0</v>
      </c>
      <c r="D132" s="15">
        <v>2</v>
      </c>
      <c r="E132" s="16">
        <v>-1</v>
      </c>
    </row>
    <row r="133" spans="1:5" x14ac:dyDescent="0.25">
      <c r="A133" s="172" t="s">
        <v>98</v>
      </c>
      <c r="B133" s="14" t="s">
        <v>95</v>
      </c>
      <c r="C133" s="15">
        <v>13</v>
      </c>
      <c r="D133" s="15">
        <v>9</v>
      </c>
      <c r="E133" s="16">
        <v>0.44444444444444398</v>
      </c>
    </row>
    <row r="134" spans="1:5" x14ac:dyDescent="0.25">
      <c r="A134" s="174"/>
      <c r="B134" s="14" t="s">
        <v>99</v>
      </c>
      <c r="C134" s="15">
        <v>0</v>
      </c>
      <c r="D134" s="15">
        <v>2</v>
      </c>
      <c r="E134" s="16">
        <v>-1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55</v>
      </c>
      <c r="D138" s="15">
        <v>65</v>
      </c>
      <c r="E138" s="16">
        <v>-0.15384615384615399</v>
      </c>
    </row>
    <row r="139" spans="1:5" x14ac:dyDescent="0.25">
      <c r="A139" s="172" t="s">
        <v>102</v>
      </c>
      <c r="B139" s="14" t="s">
        <v>103</v>
      </c>
      <c r="C139" s="15">
        <v>2</v>
      </c>
      <c r="D139" s="15">
        <v>5</v>
      </c>
      <c r="E139" s="16">
        <v>-0.6</v>
      </c>
    </row>
    <row r="140" spans="1:5" x14ac:dyDescent="0.25">
      <c r="A140" s="173"/>
      <c r="B140" s="14" t="s">
        <v>104</v>
      </c>
      <c r="C140" s="15">
        <v>21</v>
      </c>
      <c r="D140" s="15">
        <v>21</v>
      </c>
      <c r="E140" s="16">
        <v>0</v>
      </c>
    </row>
    <row r="141" spans="1:5" x14ac:dyDescent="0.25">
      <c r="A141" s="173"/>
      <c r="B141" s="14" t="s">
        <v>105</v>
      </c>
      <c r="C141" s="19"/>
      <c r="D141" s="15">
        <v>3</v>
      </c>
      <c r="E141" s="16">
        <v>0</v>
      </c>
    </row>
    <row r="142" spans="1:5" x14ac:dyDescent="0.25">
      <c r="A142" s="173"/>
      <c r="B142" s="14" t="s">
        <v>106</v>
      </c>
      <c r="C142" s="15">
        <v>2</v>
      </c>
      <c r="D142" s="15">
        <v>8</v>
      </c>
      <c r="E142" s="16">
        <v>-0.75</v>
      </c>
    </row>
    <row r="143" spans="1:5" x14ac:dyDescent="0.25">
      <c r="A143" s="173"/>
      <c r="B143" s="14" t="s">
        <v>107</v>
      </c>
      <c r="C143" s="15">
        <v>30</v>
      </c>
      <c r="D143" s="15">
        <v>28</v>
      </c>
      <c r="E143" s="16">
        <v>7.1428571428571397E-2</v>
      </c>
    </row>
    <row r="144" spans="1:5" x14ac:dyDescent="0.25">
      <c r="A144" s="174"/>
      <c r="B144" s="14" t="s">
        <v>108</v>
      </c>
      <c r="C144" s="19"/>
      <c r="D144" s="15">
        <v>0</v>
      </c>
      <c r="E144" s="16">
        <v>0</v>
      </c>
    </row>
    <row r="145" spans="1:5" x14ac:dyDescent="0.25">
      <c r="A145" s="172" t="s">
        <v>109</v>
      </c>
      <c r="B145" s="14" t="s">
        <v>110</v>
      </c>
      <c r="C145" s="15">
        <v>22</v>
      </c>
      <c r="D145" s="15">
        <v>18</v>
      </c>
      <c r="E145" s="16">
        <v>0.22222222222222199</v>
      </c>
    </row>
    <row r="146" spans="1:5" x14ac:dyDescent="0.25">
      <c r="A146" s="174"/>
      <c r="B146" s="14" t="s">
        <v>111</v>
      </c>
      <c r="C146" s="15">
        <v>32</v>
      </c>
      <c r="D146" s="15">
        <v>43</v>
      </c>
      <c r="E146" s="16">
        <v>-0.25581395348837199</v>
      </c>
    </row>
    <row r="147" spans="1:5" x14ac:dyDescent="0.25">
      <c r="A147" s="172" t="s">
        <v>112</v>
      </c>
      <c r="B147" s="14" t="s">
        <v>19</v>
      </c>
      <c r="C147" s="15">
        <v>14</v>
      </c>
      <c r="D147" s="15">
        <v>9</v>
      </c>
      <c r="E147" s="16">
        <v>0.55555555555555503</v>
      </c>
    </row>
    <row r="148" spans="1:5" x14ac:dyDescent="0.25">
      <c r="A148" s="174"/>
      <c r="B148" s="14" t="s">
        <v>23</v>
      </c>
      <c r="C148" s="15">
        <v>15</v>
      </c>
      <c r="D148" s="15">
        <v>14</v>
      </c>
      <c r="E148" s="16">
        <v>7.1428571428571397E-2</v>
      </c>
    </row>
    <row r="149" spans="1:5" x14ac:dyDescent="0.25">
      <c r="A149" s="13" t="s">
        <v>113</v>
      </c>
      <c r="B149" s="18"/>
      <c r="C149" s="19"/>
      <c r="D149" s="19"/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2" t="s">
        <v>115</v>
      </c>
      <c r="B153" s="14" t="s">
        <v>116</v>
      </c>
      <c r="C153" s="19"/>
      <c r="D153" s="19"/>
      <c r="E153" s="16">
        <v>0</v>
      </c>
    </row>
    <row r="154" spans="1:5" x14ac:dyDescent="0.25">
      <c r="A154" s="173"/>
      <c r="B154" s="14" t="s">
        <v>117</v>
      </c>
      <c r="C154" s="19"/>
      <c r="D154" s="19"/>
      <c r="E154" s="16">
        <v>0</v>
      </c>
    </row>
    <row r="155" spans="1:5" x14ac:dyDescent="0.25">
      <c r="A155" s="173"/>
      <c r="B155" s="14" t="s">
        <v>118</v>
      </c>
      <c r="C155" s="19"/>
      <c r="D155" s="19"/>
      <c r="E155" s="16">
        <v>0</v>
      </c>
    </row>
    <row r="156" spans="1:5" x14ac:dyDescent="0.25">
      <c r="A156" s="173"/>
      <c r="B156" s="14" t="s">
        <v>119</v>
      </c>
      <c r="C156" s="19"/>
      <c r="D156" s="19"/>
      <c r="E156" s="16">
        <v>0</v>
      </c>
    </row>
    <row r="157" spans="1:5" x14ac:dyDescent="0.25">
      <c r="A157" s="173"/>
      <c r="B157" s="14" t="s">
        <v>120</v>
      </c>
      <c r="C157" s="19"/>
      <c r="D157" s="19"/>
      <c r="E157" s="16">
        <v>0</v>
      </c>
    </row>
    <row r="158" spans="1:5" x14ac:dyDescent="0.25">
      <c r="A158" s="173"/>
      <c r="B158" s="14" t="s">
        <v>121</v>
      </c>
      <c r="C158" s="19"/>
      <c r="D158" s="19"/>
      <c r="E158" s="16">
        <v>0</v>
      </c>
    </row>
    <row r="159" spans="1:5" x14ac:dyDescent="0.25">
      <c r="A159" s="173"/>
      <c r="B159" s="14" t="s">
        <v>122</v>
      </c>
      <c r="C159" s="19"/>
      <c r="D159" s="19"/>
      <c r="E159" s="16">
        <v>0</v>
      </c>
    </row>
    <row r="160" spans="1:5" x14ac:dyDescent="0.25">
      <c r="A160" s="173"/>
      <c r="B160" s="14" t="s">
        <v>123</v>
      </c>
      <c r="C160" s="19"/>
      <c r="D160" s="19"/>
      <c r="E160" s="16">
        <v>0</v>
      </c>
    </row>
    <row r="161" spans="1:5" x14ac:dyDescent="0.25">
      <c r="A161" s="173"/>
      <c r="B161" s="14" t="s">
        <v>124</v>
      </c>
      <c r="C161" s="19"/>
      <c r="D161" s="19"/>
      <c r="E161" s="16">
        <v>0</v>
      </c>
    </row>
    <row r="162" spans="1:5" x14ac:dyDescent="0.25">
      <c r="A162" s="173"/>
      <c r="B162" s="14" t="s">
        <v>125</v>
      </c>
      <c r="C162" s="19"/>
      <c r="D162" s="19"/>
      <c r="E162" s="16">
        <v>0</v>
      </c>
    </row>
    <row r="163" spans="1:5" x14ac:dyDescent="0.25">
      <c r="A163" s="173"/>
      <c r="B163" s="14" t="s">
        <v>126</v>
      </c>
      <c r="C163" s="19"/>
      <c r="D163" s="19"/>
      <c r="E163" s="16">
        <v>0</v>
      </c>
    </row>
    <row r="164" spans="1:5" x14ac:dyDescent="0.25">
      <c r="A164" s="173"/>
      <c r="B164" s="14" t="s">
        <v>127</v>
      </c>
      <c r="C164" s="19"/>
      <c r="D164" s="19"/>
      <c r="E164" s="16">
        <v>0</v>
      </c>
    </row>
    <row r="165" spans="1:5" x14ac:dyDescent="0.25">
      <c r="A165" s="173"/>
      <c r="B165" s="14" t="s">
        <v>128</v>
      </c>
      <c r="C165" s="19"/>
      <c r="D165" s="19"/>
      <c r="E165" s="16">
        <v>0</v>
      </c>
    </row>
    <row r="166" spans="1:5" x14ac:dyDescent="0.25">
      <c r="A166" s="173"/>
      <c r="B166" s="14" t="s">
        <v>129</v>
      </c>
      <c r="C166" s="19"/>
      <c r="D166" s="19"/>
      <c r="E166" s="16">
        <v>0</v>
      </c>
    </row>
    <row r="167" spans="1:5" x14ac:dyDescent="0.25">
      <c r="A167" s="173"/>
      <c r="B167" s="14" t="s">
        <v>130</v>
      </c>
      <c r="C167" s="19"/>
      <c r="D167" s="19"/>
      <c r="E167" s="16">
        <v>0</v>
      </c>
    </row>
    <row r="168" spans="1:5" x14ac:dyDescent="0.25">
      <c r="A168" s="173"/>
      <c r="B168" s="14" t="s">
        <v>131</v>
      </c>
      <c r="C168" s="19"/>
      <c r="D168" s="19"/>
      <c r="E168" s="16">
        <v>0</v>
      </c>
    </row>
    <row r="169" spans="1:5" x14ac:dyDescent="0.25">
      <c r="A169" s="173"/>
      <c r="B169" s="14" t="s">
        <v>132</v>
      </c>
      <c r="C169" s="19"/>
      <c r="D169" s="19"/>
      <c r="E169" s="16">
        <v>0</v>
      </c>
    </row>
    <row r="170" spans="1:5" x14ac:dyDescent="0.25">
      <c r="A170" s="173"/>
      <c r="B170" s="14" t="s">
        <v>133</v>
      </c>
      <c r="C170" s="19"/>
      <c r="D170" s="19"/>
      <c r="E170" s="16">
        <v>0</v>
      </c>
    </row>
    <row r="171" spans="1:5" x14ac:dyDescent="0.25">
      <c r="A171" s="173"/>
      <c r="B171" s="14" t="s">
        <v>134</v>
      </c>
      <c r="C171" s="19"/>
      <c r="D171" s="19"/>
      <c r="E171" s="16">
        <v>0</v>
      </c>
    </row>
    <row r="172" spans="1:5" x14ac:dyDescent="0.25">
      <c r="A172" s="174"/>
      <c r="B172" s="14" t="s">
        <v>135</v>
      </c>
      <c r="C172" s="19"/>
      <c r="D172" s="19"/>
      <c r="E172" s="16">
        <v>0</v>
      </c>
    </row>
    <row r="173" spans="1:5" x14ac:dyDescent="0.25">
      <c r="A173" s="172" t="s">
        <v>136</v>
      </c>
      <c r="B173" s="14" t="s">
        <v>116</v>
      </c>
      <c r="C173" s="19"/>
      <c r="D173" s="19"/>
      <c r="E173" s="16">
        <v>0</v>
      </c>
    </row>
    <row r="174" spans="1:5" x14ac:dyDescent="0.25">
      <c r="A174" s="173"/>
      <c r="B174" s="14" t="s">
        <v>117</v>
      </c>
      <c r="C174" s="19"/>
      <c r="D174" s="19"/>
      <c r="E174" s="16">
        <v>0</v>
      </c>
    </row>
    <row r="175" spans="1:5" x14ac:dyDescent="0.25">
      <c r="A175" s="173"/>
      <c r="B175" s="14" t="s">
        <v>118</v>
      </c>
      <c r="C175" s="19"/>
      <c r="D175" s="19"/>
      <c r="E175" s="16">
        <v>0</v>
      </c>
    </row>
    <row r="176" spans="1:5" x14ac:dyDescent="0.25">
      <c r="A176" s="173"/>
      <c r="B176" s="14" t="s">
        <v>119</v>
      </c>
      <c r="C176" s="19"/>
      <c r="D176" s="19"/>
      <c r="E176" s="16">
        <v>0</v>
      </c>
    </row>
    <row r="177" spans="1:5" x14ac:dyDescent="0.25">
      <c r="A177" s="173"/>
      <c r="B177" s="14" t="s">
        <v>120</v>
      </c>
      <c r="C177" s="19"/>
      <c r="D177" s="19"/>
      <c r="E177" s="16">
        <v>0</v>
      </c>
    </row>
    <row r="178" spans="1:5" x14ac:dyDescent="0.25">
      <c r="A178" s="173"/>
      <c r="B178" s="14" t="s">
        <v>121</v>
      </c>
      <c r="C178" s="19"/>
      <c r="D178" s="19"/>
      <c r="E178" s="16">
        <v>0</v>
      </c>
    </row>
    <row r="179" spans="1:5" x14ac:dyDescent="0.25">
      <c r="A179" s="173"/>
      <c r="B179" s="14" t="s">
        <v>122</v>
      </c>
      <c r="C179" s="19"/>
      <c r="D179" s="19"/>
      <c r="E179" s="16">
        <v>0</v>
      </c>
    </row>
    <row r="180" spans="1:5" x14ac:dyDescent="0.25">
      <c r="A180" s="173"/>
      <c r="B180" s="14" t="s">
        <v>123</v>
      </c>
      <c r="C180" s="19"/>
      <c r="D180" s="19"/>
      <c r="E180" s="16">
        <v>0</v>
      </c>
    </row>
    <row r="181" spans="1:5" x14ac:dyDescent="0.25">
      <c r="A181" s="173"/>
      <c r="B181" s="14" t="s">
        <v>124</v>
      </c>
      <c r="C181" s="19"/>
      <c r="D181" s="19"/>
      <c r="E181" s="16">
        <v>0</v>
      </c>
    </row>
    <row r="182" spans="1:5" x14ac:dyDescent="0.25">
      <c r="A182" s="173"/>
      <c r="B182" s="14" t="s">
        <v>125</v>
      </c>
      <c r="C182" s="19"/>
      <c r="D182" s="19"/>
      <c r="E182" s="16">
        <v>0</v>
      </c>
    </row>
    <row r="183" spans="1:5" x14ac:dyDescent="0.25">
      <c r="A183" s="173"/>
      <c r="B183" s="14" t="s">
        <v>126</v>
      </c>
      <c r="C183" s="19"/>
      <c r="D183" s="19"/>
      <c r="E183" s="16">
        <v>0</v>
      </c>
    </row>
    <row r="184" spans="1:5" x14ac:dyDescent="0.25">
      <c r="A184" s="173"/>
      <c r="B184" s="14" t="s">
        <v>127</v>
      </c>
      <c r="C184" s="19"/>
      <c r="D184" s="19"/>
      <c r="E184" s="16">
        <v>0</v>
      </c>
    </row>
    <row r="185" spans="1:5" x14ac:dyDescent="0.25">
      <c r="A185" s="173"/>
      <c r="B185" s="14" t="s">
        <v>128</v>
      </c>
      <c r="C185" s="19"/>
      <c r="D185" s="19"/>
      <c r="E185" s="16">
        <v>0</v>
      </c>
    </row>
    <row r="186" spans="1:5" x14ac:dyDescent="0.25">
      <c r="A186" s="173"/>
      <c r="B186" s="14" t="s">
        <v>129</v>
      </c>
      <c r="C186" s="19"/>
      <c r="D186" s="19"/>
      <c r="E186" s="16">
        <v>0</v>
      </c>
    </row>
    <row r="187" spans="1:5" x14ac:dyDescent="0.25">
      <c r="A187" s="173"/>
      <c r="B187" s="14" t="s">
        <v>130</v>
      </c>
      <c r="C187" s="19"/>
      <c r="D187" s="19"/>
      <c r="E187" s="16">
        <v>0</v>
      </c>
    </row>
    <row r="188" spans="1:5" x14ac:dyDescent="0.25">
      <c r="A188" s="173"/>
      <c r="B188" s="14" t="s">
        <v>131</v>
      </c>
      <c r="C188" s="19"/>
      <c r="D188" s="19"/>
      <c r="E188" s="16">
        <v>0</v>
      </c>
    </row>
    <row r="189" spans="1:5" x14ac:dyDescent="0.25">
      <c r="A189" s="173"/>
      <c r="B189" s="14" t="s">
        <v>132</v>
      </c>
      <c r="C189" s="19"/>
      <c r="D189" s="19"/>
      <c r="E189" s="16">
        <v>0</v>
      </c>
    </row>
    <row r="190" spans="1:5" x14ac:dyDescent="0.25">
      <c r="A190" s="173"/>
      <c r="B190" s="14" t="s">
        <v>133</v>
      </c>
      <c r="C190" s="19"/>
      <c r="D190" s="19"/>
      <c r="E190" s="16">
        <v>0</v>
      </c>
    </row>
    <row r="191" spans="1:5" x14ac:dyDescent="0.25">
      <c r="A191" s="173"/>
      <c r="B191" s="14" t="s">
        <v>137</v>
      </c>
      <c r="C191" s="19"/>
      <c r="D191" s="19"/>
      <c r="E191" s="16">
        <v>0</v>
      </c>
    </row>
    <row r="192" spans="1:5" x14ac:dyDescent="0.25">
      <c r="A192" s="173"/>
      <c r="B192" s="14" t="s">
        <v>134</v>
      </c>
      <c r="C192" s="19"/>
      <c r="D192" s="19"/>
      <c r="E192" s="16">
        <v>0</v>
      </c>
    </row>
    <row r="193" spans="1:5" x14ac:dyDescent="0.25">
      <c r="A193" s="174"/>
      <c r="B193" s="14" t="s">
        <v>135</v>
      </c>
      <c r="C193" s="19"/>
      <c r="D193" s="19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605</v>
      </c>
      <c r="D197" s="15">
        <v>955</v>
      </c>
      <c r="E197" s="16">
        <v>-0.36649214659685903</v>
      </c>
    </row>
    <row r="198" spans="1:5" x14ac:dyDescent="0.25">
      <c r="A198" s="13" t="s">
        <v>140</v>
      </c>
      <c r="B198" s="18"/>
      <c r="C198" s="15">
        <v>311</v>
      </c>
      <c r="D198" s="15">
        <v>426</v>
      </c>
      <c r="E198" s="16">
        <v>-0.269953051643192</v>
      </c>
    </row>
    <row r="199" spans="1:5" x14ac:dyDescent="0.25">
      <c r="A199" s="13" t="s">
        <v>141</v>
      </c>
      <c r="B199" s="18"/>
      <c r="C199" s="15">
        <v>203</v>
      </c>
      <c r="D199" s="15">
        <v>189</v>
      </c>
      <c r="E199" s="16">
        <v>7.4074074074074098E-2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2" t="s">
        <v>143</v>
      </c>
      <c r="B203" s="14" t="s">
        <v>144</v>
      </c>
      <c r="C203" s="15">
        <v>57</v>
      </c>
      <c r="D203" s="15">
        <v>118</v>
      </c>
      <c r="E203" s="16">
        <v>-0.51694915254237295</v>
      </c>
    </row>
    <row r="204" spans="1:5" x14ac:dyDescent="0.25">
      <c r="A204" s="173"/>
      <c r="B204" s="14" t="s">
        <v>19</v>
      </c>
      <c r="C204" s="15">
        <v>57</v>
      </c>
      <c r="D204" s="15">
        <v>22</v>
      </c>
      <c r="E204" s="16">
        <v>1.5909090909090899</v>
      </c>
    </row>
    <row r="205" spans="1:5" x14ac:dyDescent="0.25">
      <c r="A205" s="174"/>
      <c r="B205" s="14" t="s">
        <v>23</v>
      </c>
      <c r="C205" s="15">
        <v>14</v>
      </c>
      <c r="D205" s="15">
        <v>57</v>
      </c>
      <c r="E205" s="16">
        <v>-0.75438596491228105</v>
      </c>
    </row>
    <row r="206" spans="1:5" x14ac:dyDescent="0.25">
      <c r="A206" s="172" t="s">
        <v>145</v>
      </c>
      <c r="B206" s="14" t="s">
        <v>146</v>
      </c>
      <c r="C206" s="15">
        <v>71</v>
      </c>
      <c r="D206" s="15">
        <v>44</v>
      </c>
      <c r="E206" s="16">
        <v>0.61363636363636398</v>
      </c>
    </row>
    <row r="207" spans="1:5" x14ac:dyDescent="0.25">
      <c r="A207" s="173"/>
      <c r="B207" s="14" t="s">
        <v>147</v>
      </c>
      <c r="C207" s="15">
        <v>18</v>
      </c>
      <c r="D207" s="15">
        <v>13</v>
      </c>
      <c r="E207" s="16">
        <v>0.38461538461538503</v>
      </c>
    </row>
    <row r="208" spans="1:5" x14ac:dyDescent="0.25">
      <c r="A208" s="174"/>
      <c r="B208" s="14" t="s">
        <v>148</v>
      </c>
      <c r="C208" s="19"/>
      <c r="D208" s="15">
        <v>1</v>
      </c>
      <c r="E208" s="16">
        <v>0</v>
      </c>
    </row>
    <row r="209" spans="1:5" x14ac:dyDescent="0.25">
      <c r="A209" s="13" t="s">
        <v>149</v>
      </c>
      <c r="B209" s="18"/>
      <c r="C209" s="15">
        <v>53</v>
      </c>
      <c r="D209" s="15">
        <v>65</v>
      </c>
      <c r="E209" s="16">
        <v>-0.18461538461538499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21</v>
      </c>
      <c r="D213" s="15">
        <v>32</v>
      </c>
      <c r="E213" s="16">
        <v>-0.34375</v>
      </c>
    </row>
    <row r="214" spans="1:5" x14ac:dyDescent="0.25">
      <c r="A214" s="172" t="s">
        <v>152</v>
      </c>
      <c r="B214" s="14" t="s">
        <v>153</v>
      </c>
      <c r="C214" s="15">
        <v>0</v>
      </c>
      <c r="D214" s="15">
        <v>0</v>
      </c>
      <c r="E214" s="16">
        <v>0</v>
      </c>
    </row>
    <row r="215" spans="1:5" x14ac:dyDescent="0.25">
      <c r="A215" s="173"/>
      <c r="B215" s="14" t="s">
        <v>154</v>
      </c>
      <c r="C215" s="15">
        <v>6</v>
      </c>
      <c r="D215" s="15">
        <v>0</v>
      </c>
      <c r="E215" s="16">
        <v>0</v>
      </c>
    </row>
    <row r="216" spans="1:5" x14ac:dyDescent="0.25">
      <c r="A216" s="174"/>
      <c r="B216" s="14" t="s">
        <v>155</v>
      </c>
      <c r="C216" s="15">
        <v>1</v>
      </c>
      <c r="D216" s="15">
        <v>0</v>
      </c>
      <c r="E216" s="16">
        <v>0</v>
      </c>
    </row>
    <row r="217" spans="1:5" x14ac:dyDescent="0.25">
      <c r="A217" s="13" t="s">
        <v>156</v>
      </c>
      <c r="B217" s="18"/>
      <c r="C217" s="19"/>
      <c r="D217" s="15">
        <v>6</v>
      </c>
      <c r="E217" s="16">
        <v>0</v>
      </c>
    </row>
    <row r="218" spans="1:5" x14ac:dyDescent="0.25">
      <c r="A218" s="13" t="s">
        <v>157</v>
      </c>
      <c r="B218" s="18"/>
      <c r="C218" s="15">
        <v>22</v>
      </c>
      <c r="D218" s="15">
        <v>7</v>
      </c>
      <c r="E218" s="16">
        <v>2.1428571428571401</v>
      </c>
    </row>
    <row r="219" spans="1:5" x14ac:dyDescent="0.25">
      <c r="A219" s="13" t="s">
        <v>108</v>
      </c>
      <c r="B219" s="18"/>
      <c r="C219" s="15">
        <v>0</v>
      </c>
      <c r="D219" s="15">
        <v>0</v>
      </c>
      <c r="E219" s="16">
        <v>0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11</v>
      </c>
      <c r="D223" s="15">
        <v>6</v>
      </c>
      <c r="E223" s="16">
        <v>0.83333333333333304</v>
      </c>
    </row>
    <row r="224" spans="1:5" x14ac:dyDescent="0.25">
      <c r="A224" s="172" t="s">
        <v>66</v>
      </c>
      <c r="B224" s="14" t="s">
        <v>160</v>
      </c>
      <c r="C224" s="15">
        <v>38</v>
      </c>
      <c r="D224" s="15">
        <v>5</v>
      </c>
      <c r="E224" s="16">
        <v>6.6</v>
      </c>
    </row>
    <row r="225" spans="1:5" x14ac:dyDescent="0.25">
      <c r="A225" s="174"/>
      <c r="B225" s="14" t="s">
        <v>108</v>
      </c>
      <c r="C225" s="15">
        <v>1</v>
      </c>
      <c r="D225" s="15">
        <v>18</v>
      </c>
      <c r="E225" s="16">
        <v>-0.94444444444444398</v>
      </c>
    </row>
    <row r="226" spans="1:5" x14ac:dyDescent="0.25">
      <c r="A226" s="13" t="s">
        <v>161</v>
      </c>
      <c r="B226" s="18"/>
      <c r="C226" s="15">
        <v>1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3</v>
      </c>
      <c r="D227" s="15">
        <v>1</v>
      </c>
      <c r="E227" s="16">
        <v>2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2" t="s">
        <v>165</v>
      </c>
      <c r="B232" s="14" t="s">
        <v>166</v>
      </c>
      <c r="C232" s="19"/>
      <c r="D232" s="15">
        <v>1</v>
      </c>
      <c r="E232" s="16">
        <v>0</v>
      </c>
    </row>
    <row r="233" spans="1:5" x14ac:dyDescent="0.25">
      <c r="A233" s="174"/>
      <c r="B233" s="14" t="s">
        <v>167</v>
      </c>
      <c r="C233" s="15">
        <v>7</v>
      </c>
      <c r="D233" s="15">
        <v>8</v>
      </c>
      <c r="E233" s="16">
        <v>-0.125</v>
      </c>
    </row>
    <row r="234" spans="1:5" x14ac:dyDescent="0.25">
      <c r="A234" s="13" t="s">
        <v>168</v>
      </c>
      <c r="B234" s="18"/>
      <c r="C234" s="15">
        <v>79</v>
      </c>
      <c r="D234" s="15">
        <v>484</v>
      </c>
      <c r="E234" s="16">
        <v>-0.83677685950413205</v>
      </c>
    </row>
    <row r="235" spans="1:5" x14ac:dyDescent="0.25">
      <c r="A235" s="13" t="s">
        <v>169</v>
      </c>
      <c r="B235" s="18"/>
      <c r="C235" s="15">
        <v>0</v>
      </c>
      <c r="D235" s="15">
        <v>0</v>
      </c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9"/>
      <c r="D239" s="19"/>
      <c r="E239" s="16">
        <v>0</v>
      </c>
    </row>
    <row r="240" spans="1:5" x14ac:dyDescent="0.25">
      <c r="A240" s="13" t="s">
        <v>172</v>
      </c>
      <c r="B240" s="18"/>
      <c r="C240" s="19"/>
      <c r="D240" s="19"/>
      <c r="E240" s="16">
        <v>0</v>
      </c>
    </row>
    <row r="241" spans="1:5" x14ac:dyDescent="0.25">
      <c r="A241" s="13" t="s">
        <v>173</v>
      </c>
      <c r="B241" s="18"/>
      <c r="C241" s="19"/>
      <c r="D241" s="19"/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9" t="s">
        <v>176</v>
      </c>
      <c r="B244" s="14" t="s">
        <v>177</v>
      </c>
      <c r="C244" s="19"/>
      <c r="D244" s="19"/>
      <c r="E244" s="24"/>
    </row>
    <row r="245" spans="1:5" x14ac:dyDescent="0.25">
      <c r="A245" s="170"/>
      <c r="B245" s="14" t="s">
        <v>178</v>
      </c>
      <c r="C245" s="15">
        <v>149</v>
      </c>
      <c r="D245" s="15">
        <v>172</v>
      </c>
      <c r="E245" s="25">
        <v>0</v>
      </c>
    </row>
    <row r="246" spans="1:5" x14ac:dyDescent="0.25">
      <c r="A246" s="171"/>
      <c r="B246" s="14" t="s">
        <v>179</v>
      </c>
      <c r="C246" s="15">
        <v>1</v>
      </c>
      <c r="D246" s="15">
        <v>1</v>
      </c>
      <c r="E246" s="25">
        <v>0</v>
      </c>
    </row>
    <row r="247" spans="1:5" x14ac:dyDescent="0.25">
      <c r="A247" s="169" t="s">
        <v>180</v>
      </c>
      <c r="B247" s="14" t="s">
        <v>181</v>
      </c>
      <c r="C247" s="19"/>
      <c r="D247" s="19"/>
      <c r="E247" s="24"/>
    </row>
    <row r="248" spans="1:5" x14ac:dyDescent="0.25">
      <c r="A248" s="170"/>
      <c r="B248" s="14" t="s">
        <v>182</v>
      </c>
      <c r="C248" s="19"/>
      <c r="D248" s="19"/>
      <c r="E248" s="24"/>
    </row>
    <row r="249" spans="1:5" x14ac:dyDescent="0.25">
      <c r="A249" s="171"/>
      <c r="B249" s="14" t="s">
        <v>183</v>
      </c>
      <c r="C249" s="19"/>
      <c r="D249" s="19"/>
      <c r="E249" s="24"/>
    </row>
    <row r="250" spans="1:5" x14ac:dyDescent="0.25">
      <c r="A250" s="23" t="s">
        <v>184</v>
      </c>
      <c r="B250" s="14" t="s">
        <v>185</v>
      </c>
      <c r="C250" s="15">
        <v>16</v>
      </c>
      <c r="D250" s="15">
        <v>22</v>
      </c>
      <c r="E250" s="25">
        <v>2</v>
      </c>
    </row>
    <row r="251" spans="1:5" x14ac:dyDescent="0.25">
      <c r="A251" s="169" t="s">
        <v>186</v>
      </c>
      <c r="B251" s="14" t="s">
        <v>187</v>
      </c>
      <c r="C251" s="19"/>
      <c r="D251" s="19"/>
      <c r="E251" s="24"/>
    </row>
    <row r="252" spans="1:5" x14ac:dyDescent="0.25">
      <c r="A252" s="170"/>
      <c r="B252" s="14" t="s">
        <v>188</v>
      </c>
      <c r="C252" s="19"/>
      <c r="D252" s="19"/>
      <c r="E252" s="24"/>
    </row>
    <row r="253" spans="1:5" x14ac:dyDescent="0.25">
      <c r="A253" s="171"/>
      <c r="B253" s="14" t="s">
        <v>189</v>
      </c>
      <c r="C253" s="15">
        <v>12</v>
      </c>
      <c r="D253" s="15">
        <v>20</v>
      </c>
      <c r="E253" s="25">
        <v>0</v>
      </c>
    </row>
    <row r="254" spans="1:5" x14ac:dyDescent="0.25">
      <c r="A254" s="23" t="s">
        <v>190</v>
      </c>
      <c r="B254" s="14" t="s">
        <v>191</v>
      </c>
      <c r="C254" s="19"/>
      <c r="D254" s="19"/>
      <c r="E254" s="24"/>
    </row>
    <row r="255" spans="1:5" x14ac:dyDescent="0.25">
      <c r="A255" s="169" t="s">
        <v>192</v>
      </c>
      <c r="B255" s="14" t="s">
        <v>183</v>
      </c>
      <c r="C255" s="19"/>
      <c r="D255" s="19"/>
      <c r="E255" s="24"/>
    </row>
    <row r="256" spans="1:5" x14ac:dyDescent="0.25">
      <c r="A256" s="170"/>
      <c r="B256" s="14" t="s">
        <v>193</v>
      </c>
      <c r="C256" s="15">
        <v>8</v>
      </c>
      <c r="D256" s="15">
        <v>14</v>
      </c>
      <c r="E256" s="25">
        <v>1</v>
      </c>
    </row>
    <row r="257" spans="1:5" x14ac:dyDescent="0.25">
      <c r="A257" s="171"/>
      <c r="B257" s="14" t="s">
        <v>194</v>
      </c>
      <c r="C257" s="19"/>
      <c r="D257" s="19"/>
      <c r="E257" s="24"/>
    </row>
    <row r="258" spans="1:5" x14ac:dyDescent="0.25">
      <c r="A258" s="169" t="s">
        <v>195</v>
      </c>
      <c r="B258" s="14" t="s">
        <v>196</v>
      </c>
      <c r="C258" s="19"/>
      <c r="D258" s="19"/>
      <c r="E258" s="24"/>
    </row>
    <row r="259" spans="1:5" x14ac:dyDescent="0.25">
      <c r="A259" s="170"/>
      <c r="B259" s="14" t="s">
        <v>197</v>
      </c>
      <c r="C259" s="19"/>
      <c r="D259" s="19"/>
      <c r="E259" s="24"/>
    </row>
    <row r="260" spans="1:5" x14ac:dyDescent="0.25">
      <c r="A260" s="170"/>
      <c r="B260" s="14" t="s">
        <v>198</v>
      </c>
      <c r="C260" s="15">
        <v>136</v>
      </c>
      <c r="D260" s="15">
        <v>237</v>
      </c>
      <c r="E260" s="25">
        <v>94</v>
      </c>
    </row>
    <row r="261" spans="1:5" x14ac:dyDescent="0.25">
      <c r="A261" s="170"/>
      <c r="B261" s="14" t="s">
        <v>199</v>
      </c>
      <c r="C261" s="15">
        <v>205</v>
      </c>
      <c r="D261" s="15">
        <v>287</v>
      </c>
      <c r="E261" s="25">
        <v>0</v>
      </c>
    </row>
    <row r="262" spans="1:5" x14ac:dyDescent="0.25">
      <c r="A262" s="170"/>
      <c r="B262" s="14" t="s">
        <v>200</v>
      </c>
      <c r="C262" s="15">
        <v>77</v>
      </c>
      <c r="D262" s="15">
        <v>16</v>
      </c>
      <c r="E262" s="25">
        <v>2</v>
      </c>
    </row>
    <row r="263" spans="1:5" x14ac:dyDescent="0.25">
      <c r="A263" s="170"/>
      <c r="B263" s="14" t="s">
        <v>201</v>
      </c>
      <c r="C263" s="15">
        <v>128</v>
      </c>
      <c r="D263" s="15">
        <v>227</v>
      </c>
      <c r="E263" s="25">
        <v>109</v>
      </c>
    </row>
    <row r="264" spans="1:5" x14ac:dyDescent="0.25">
      <c r="A264" s="170"/>
      <c r="B264" s="14" t="s">
        <v>202</v>
      </c>
      <c r="C264" s="15">
        <v>27</v>
      </c>
      <c r="D264" s="15">
        <v>37</v>
      </c>
      <c r="E264" s="25">
        <v>0</v>
      </c>
    </row>
    <row r="265" spans="1:5" x14ac:dyDescent="0.25">
      <c r="A265" s="170"/>
      <c r="B265" s="14" t="s">
        <v>203</v>
      </c>
      <c r="C265" s="15">
        <v>2</v>
      </c>
      <c r="D265" s="15">
        <v>3</v>
      </c>
      <c r="E265" s="25">
        <v>0</v>
      </c>
    </row>
    <row r="266" spans="1:5" x14ac:dyDescent="0.25">
      <c r="A266" s="170"/>
      <c r="B266" s="14" t="s">
        <v>204</v>
      </c>
      <c r="C266" s="15">
        <v>172</v>
      </c>
      <c r="D266" s="15">
        <v>28</v>
      </c>
      <c r="E266" s="25">
        <v>80</v>
      </c>
    </row>
    <row r="267" spans="1:5" x14ac:dyDescent="0.25">
      <c r="A267" s="170"/>
      <c r="B267" s="14" t="s">
        <v>205</v>
      </c>
      <c r="C267" s="19"/>
      <c r="D267" s="19"/>
      <c r="E267" s="24"/>
    </row>
    <row r="268" spans="1:5" x14ac:dyDescent="0.25">
      <c r="A268" s="170"/>
      <c r="B268" s="14" t="s">
        <v>206</v>
      </c>
      <c r="C268" s="15">
        <v>1</v>
      </c>
      <c r="D268" s="15">
        <v>1</v>
      </c>
      <c r="E268" s="25">
        <v>0</v>
      </c>
    </row>
    <row r="269" spans="1:5" x14ac:dyDescent="0.25">
      <c r="A269" s="170"/>
      <c r="B269" s="14" t="s">
        <v>207</v>
      </c>
      <c r="C269" s="15">
        <v>129</v>
      </c>
      <c r="D269" s="15">
        <v>213</v>
      </c>
      <c r="E269" s="25">
        <v>78</v>
      </c>
    </row>
    <row r="270" spans="1:5" x14ac:dyDescent="0.25">
      <c r="A270" s="170"/>
      <c r="B270" s="14" t="s">
        <v>208</v>
      </c>
      <c r="C270" s="15">
        <v>82</v>
      </c>
      <c r="D270" s="15">
        <v>101</v>
      </c>
      <c r="E270" s="25">
        <v>0</v>
      </c>
    </row>
    <row r="271" spans="1:5" x14ac:dyDescent="0.25">
      <c r="A271" s="170"/>
      <c r="B271" s="14" t="s">
        <v>209</v>
      </c>
      <c r="C271" s="15">
        <v>1</v>
      </c>
      <c r="D271" s="15">
        <v>1</v>
      </c>
      <c r="E271" s="25">
        <v>1</v>
      </c>
    </row>
    <row r="272" spans="1:5" x14ac:dyDescent="0.25">
      <c r="A272" s="171"/>
      <c r="B272" s="14" t="s">
        <v>210</v>
      </c>
      <c r="C272" s="15">
        <v>11</v>
      </c>
      <c r="D272" s="15">
        <v>11</v>
      </c>
      <c r="E272" s="25">
        <v>0</v>
      </c>
    </row>
    <row r="273" spans="1:5" x14ac:dyDescent="0.25">
      <c r="A273" s="169" t="s">
        <v>211</v>
      </c>
      <c r="B273" s="14" t="s">
        <v>212</v>
      </c>
      <c r="C273" s="19"/>
      <c r="D273" s="19"/>
      <c r="E273" s="24"/>
    </row>
    <row r="274" spans="1:5" x14ac:dyDescent="0.25">
      <c r="A274" s="170"/>
      <c r="B274" s="14" t="s">
        <v>213</v>
      </c>
      <c r="C274" s="19"/>
      <c r="D274" s="19"/>
      <c r="E274" s="24"/>
    </row>
    <row r="275" spans="1:5" x14ac:dyDescent="0.25">
      <c r="A275" s="170"/>
      <c r="B275" s="14" t="s">
        <v>214</v>
      </c>
      <c r="C275" s="19"/>
      <c r="D275" s="19"/>
      <c r="E275" s="24"/>
    </row>
    <row r="276" spans="1:5" x14ac:dyDescent="0.25">
      <c r="A276" s="170"/>
      <c r="B276" s="14" t="s">
        <v>215</v>
      </c>
      <c r="C276" s="15">
        <v>0</v>
      </c>
      <c r="D276" s="15">
        <v>1</v>
      </c>
      <c r="E276" s="25">
        <v>0</v>
      </c>
    </row>
    <row r="277" spans="1:5" x14ac:dyDescent="0.25">
      <c r="A277" s="170"/>
      <c r="B277" s="14" t="s">
        <v>216</v>
      </c>
      <c r="C277" s="15">
        <v>10</v>
      </c>
      <c r="D277" s="15">
        <v>15</v>
      </c>
      <c r="E277" s="25">
        <v>0</v>
      </c>
    </row>
    <row r="278" spans="1:5" x14ac:dyDescent="0.25">
      <c r="A278" s="170"/>
      <c r="B278" s="14" t="s">
        <v>217</v>
      </c>
      <c r="C278" s="19"/>
      <c r="D278" s="19"/>
      <c r="E278" s="24"/>
    </row>
    <row r="279" spans="1:5" x14ac:dyDescent="0.25">
      <c r="A279" s="170"/>
      <c r="B279" s="14" t="s">
        <v>218</v>
      </c>
      <c r="C279" s="19"/>
      <c r="D279" s="19"/>
      <c r="E279" s="24"/>
    </row>
    <row r="280" spans="1:5" x14ac:dyDescent="0.25">
      <c r="A280" s="170"/>
      <c r="B280" s="14" t="s">
        <v>219</v>
      </c>
      <c r="C280" s="15">
        <v>15</v>
      </c>
      <c r="D280" s="15">
        <v>9</v>
      </c>
      <c r="E280" s="25">
        <v>2</v>
      </c>
    </row>
    <row r="281" spans="1:5" x14ac:dyDescent="0.25">
      <c r="A281" s="170"/>
      <c r="B281" s="14" t="s">
        <v>220</v>
      </c>
      <c r="C281" s="15">
        <v>0</v>
      </c>
      <c r="D281" s="15">
        <v>3</v>
      </c>
      <c r="E281" s="25">
        <v>0</v>
      </c>
    </row>
    <row r="282" spans="1:5" x14ac:dyDescent="0.25">
      <c r="A282" s="170"/>
      <c r="B282" s="14" t="s">
        <v>221</v>
      </c>
      <c r="C282" s="15">
        <v>7</v>
      </c>
      <c r="D282" s="15">
        <v>13</v>
      </c>
      <c r="E282" s="25">
        <v>1</v>
      </c>
    </row>
    <row r="283" spans="1:5" x14ac:dyDescent="0.25">
      <c r="A283" s="170"/>
      <c r="B283" s="14" t="s">
        <v>222</v>
      </c>
      <c r="C283" s="15">
        <v>10</v>
      </c>
      <c r="D283" s="15">
        <v>19</v>
      </c>
      <c r="E283" s="25">
        <v>3</v>
      </c>
    </row>
    <row r="284" spans="1:5" x14ac:dyDescent="0.25">
      <c r="A284" s="170"/>
      <c r="B284" s="14" t="s">
        <v>223</v>
      </c>
      <c r="C284" s="19"/>
      <c r="D284" s="19"/>
      <c r="E284" s="24"/>
    </row>
    <row r="285" spans="1:5" x14ac:dyDescent="0.25">
      <c r="A285" s="170"/>
      <c r="B285" s="14" t="s">
        <v>224</v>
      </c>
      <c r="C285" s="19"/>
      <c r="D285" s="19"/>
      <c r="E285" s="24"/>
    </row>
    <row r="286" spans="1:5" x14ac:dyDescent="0.25">
      <c r="A286" s="170"/>
      <c r="B286" s="14" t="s">
        <v>225</v>
      </c>
      <c r="C286" s="15">
        <v>2</v>
      </c>
      <c r="D286" s="15">
        <v>1</v>
      </c>
      <c r="E286" s="25">
        <v>0</v>
      </c>
    </row>
    <row r="287" spans="1:5" x14ac:dyDescent="0.25">
      <c r="A287" s="170"/>
      <c r="B287" s="14" t="s">
        <v>226</v>
      </c>
      <c r="C287" s="19"/>
      <c r="D287" s="19"/>
      <c r="E287" s="24"/>
    </row>
    <row r="288" spans="1:5" x14ac:dyDescent="0.25">
      <c r="A288" s="170"/>
      <c r="B288" s="14" t="s">
        <v>227</v>
      </c>
      <c r="C288" s="15">
        <v>0</v>
      </c>
      <c r="D288" s="15">
        <v>1</v>
      </c>
      <c r="E288" s="25">
        <v>1</v>
      </c>
    </row>
    <row r="289" spans="1:5" x14ac:dyDescent="0.25">
      <c r="A289" s="170"/>
      <c r="B289" s="14" t="s">
        <v>228</v>
      </c>
      <c r="C289" s="19"/>
      <c r="D289" s="19"/>
      <c r="E289" s="24"/>
    </row>
    <row r="290" spans="1:5" x14ac:dyDescent="0.25">
      <c r="A290" s="170"/>
      <c r="B290" s="14" t="s">
        <v>229</v>
      </c>
      <c r="C290" s="19"/>
      <c r="D290" s="19"/>
      <c r="E290" s="24"/>
    </row>
    <row r="291" spans="1:5" x14ac:dyDescent="0.25">
      <c r="A291" s="170"/>
      <c r="B291" s="14" t="s">
        <v>230</v>
      </c>
      <c r="C291" s="15">
        <v>49</v>
      </c>
      <c r="D291" s="15">
        <v>35</v>
      </c>
      <c r="E291" s="25">
        <v>18</v>
      </c>
    </row>
    <row r="292" spans="1:5" x14ac:dyDescent="0.25">
      <c r="A292" s="170"/>
      <c r="B292" s="14" t="s">
        <v>231</v>
      </c>
      <c r="C292" s="15">
        <v>1</v>
      </c>
      <c r="D292" s="15">
        <v>3</v>
      </c>
      <c r="E292" s="25">
        <v>1</v>
      </c>
    </row>
    <row r="293" spans="1:5" x14ac:dyDescent="0.25">
      <c r="A293" s="170"/>
      <c r="B293" s="14" t="s">
        <v>232</v>
      </c>
      <c r="C293" s="19"/>
      <c r="D293" s="19"/>
      <c r="E293" s="24"/>
    </row>
    <row r="294" spans="1:5" x14ac:dyDescent="0.25">
      <c r="A294" s="170"/>
      <c r="B294" s="14" t="s">
        <v>233</v>
      </c>
      <c r="C294" s="15">
        <v>3</v>
      </c>
      <c r="D294" s="15">
        <v>2</v>
      </c>
      <c r="E294" s="25">
        <v>1</v>
      </c>
    </row>
    <row r="295" spans="1:5" x14ac:dyDescent="0.25">
      <c r="A295" s="170"/>
      <c r="B295" s="14" t="s">
        <v>234</v>
      </c>
      <c r="C295" s="19"/>
      <c r="D295" s="19"/>
      <c r="E295" s="24"/>
    </row>
    <row r="296" spans="1:5" x14ac:dyDescent="0.25">
      <c r="A296" s="170"/>
      <c r="B296" s="14" t="s">
        <v>235</v>
      </c>
      <c r="C296" s="15">
        <v>7</v>
      </c>
      <c r="D296" s="15">
        <v>5</v>
      </c>
      <c r="E296" s="25">
        <v>0</v>
      </c>
    </row>
    <row r="297" spans="1:5" x14ac:dyDescent="0.25">
      <c r="A297" s="170"/>
      <c r="B297" s="14" t="s">
        <v>236</v>
      </c>
      <c r="C297" s="15">
        <v>52</v>
      </c>
      <c r="D297" s="15">
        <v>50</v>
      </c>
      <c r="E297" s="25">
        <v>32</v>
      </c>
    </row>
    <row r="298" spans="1:5" x14ac:dyDescent="0.25">
      <c r="A298" s="170"/>
      <c r="B298" s="14" t="s">
        <v>237</v>
      </c>
      <c r="C298" s="15">
        <v>0</v>
      </c>
      <c r="D298" s="15">
        <v>1</v>
      </c>
      <c r="E298" s="25">
        <v>0</v>
      </c>
    </row>
    <row r="299" spans="1:5" x14ac:dyDescent="0.25">
      <c r="A299" s="170"/>
      <c r="B299" s="14" t="s">
        <v>238</v>
      </c>
      <c r="C299" s="19"/>
      <c r="D299" s="19"/>
      <c r="E299" s="24"/>
    </row>
    <row r="300" spans="1:5" x14ac:dyDescent="0.25">
      <c r="A300" s="170"/>
      <c r="B300" s="14" t="s">
        <v>239</v>
      </c>
      <c r="C300" s="19"/>
      <c r="D300" s="19"/>
      <c r="E300" s="24"/>
    </row>
    <row r="301" spans="1:5" x14ac:dyDescent="0.25">
      <c r="A301" s="170"/>
      <c r="B301" s="14" t="s">
        <v>240</v>
      </c>
      <c r="C301" s="19"/>
      <c r="D301" s="19"/>
      <c r="E301" s="24"/>
    </row>
    <row r="302" spans="1:5" x14ac:dyDescent="0.25">
      <c r="A302" s="170"/>
      <c r="B302" s="14" t="s">
        <v>241</v>
      </c>
      <c r="C302" s="19"/>
      <c r="D302" s="19"/>
      <c r="E302" s="24"/>
    </row>
    <row r="303" spans="1:5" x14ac:dyDescent="0.25">
      <c r="A303" s="170"/>
      <c r="B303" s="14" t="s">
        <v>242</v>
      </c>
      <c r="C303" s="15">
        <v>1</v>
      </c>
      <c r="D303" s="15">
        <v>1</v>
      </c>
      <c r="E303" s="25">
        <v>0</v>
      </c>
    </row>
    <row r="304" spans="1:5" x14ac:dyDescent="0.25">
      <c r="A304" s="170"/>
      <c r="B304" s="14" t="s">
        <v>243</v>
      </c>
      <c r="C304" s="19"/>
      <c r="D304" s="19"/>
      <c r="E304" s="24"/>
    </row>
    <row r="305" spans="1:5" x14ac:dyDescent="0.25">
      <c r="A305" s="171"/>
      <c r="B305" s="14" t="s">
        <v>244</v>
      </c>
      <c r="C305" s="15">
        <v>8</v>
      </c>
      <c r="D305" s="15">
        <v>15</v>
      </c>
      <c r="E305" s="25">
        <v>2</v>
      </c>
    </row>
    <row r="306" spans="1:5" x14ac:dyDescent="0.25">
      <c r="A306" s="169" t="s">
        <v>245</v>
      </c>
      <c r="B306" s="14" t="s">
        <v>246</v>
      </c>
      <c r="C306" s="19"/>
      <c r="D306" s="19"/>
      <c r="E306" s="24"/>
    </row>
    <row r="307" spans="1:5" x14ac:dyDescent="0.25">
      <c r="A307" s="170"/>
      <c r="B307" s="14" t="s">
        <v>247</v>
      </c>
      <c r="C307" s="19"/>
      <c r="D307" s="19"/>
      <c r="E307" s="24"/>
    </row>
    <row r="308" spans="1:5" x14ac:dyDescent="0.25">
      <c r="A308" s="170"/>
      <c r="B308" s="14" t="s">
        <v>248</v>
      </c>
      <c r="C308" s="19"/>
      <c r="D308" s="19"/>
      <c r="E308" s="24"/>
    </row>
    <row r="309" spans="1:5" x14ac:dyDescent="0.25">
      <c r="A309" s="170"/>
      <c r="B309" s="14" t="s">
        <v>249</v>
      </c>
      <c r="C309" s="19"/>
      <c r="D309" s="19"/>
      <c r="E309" s="24"/>
    </row>
    <row r="310" spans="1:5" x14ac:dyDescent="0.25">
      <c r="A310" s="170"/>
      <c r="B310" s="14" t="s">
        <v>250</v>
      </c>
      <c r="C310" s="19"/>
      <c r="D310" s="19"/>
      <c r="E310" s="24"/>
    </row>
    <row r="311" spans="1:5" x14ac:dyDescent="0.25">
      <c r="A311" s="170"/>
      <c r="B311" s="14" t="s">
        <v>251</v>
      </c>
      <c r="C311" s="19"/>
      <c r="D311" s="19"/>
      <c r="E311" s="24"/>
    </row>
    <row r="312" spans="1:5" x14ac:dyDescent="0.25">
      <c r="A312" s="170"/>
      <c r="B312" s="14" t="s">
        <v>252</v>
      </c>
      <c r="C312" s="19"/>
      <c r="D312" s="19"/>
      <c r="E312" s="24"/>
    </row>
    <row r="313" spans="1:5" x14ac:dyDescent="0.25">
      <c r="A313" s="170"/>
      <c r="B313" s="14" t="s">
        <v>253</v>
      </c>
      <c r="C313" s="19"/>
      <c r="D313" s="19"/>
      <c r="E313" s="24"/>
    </row>
    <row r="314" spans="1:5" x14ac:dyDescent="0.25">
      <c r="A314" s="170"/>
      <c r="B314" s="14" t="s">
        <v>254</v>
      </c>
      <c r="C314" s="15">
        <v>0</v>
      </c>
      <c r="D314" s="15">
        <v>6</v>
      </c>
      <c r="E314" s="25">
        <v>0</v>
      </c>
    </row>
    <row r="315" spans="1:5" x14ac:dyDescent="0.25">
      <c r="A315" s="170"/>
      <c r="B315" s="14" t="s">
        <v>255</v>
      </c>
      <c r="C315" s="19"/>
      <c r="D315" s="19"/>
      <c r="E315" s="24"/>
    </row>
    <row r="316" spans="1:5" x14ac:dyDescent="0.25">
      <c r="A316" s="171"/>
      <c r="B316" s="14" t="s">
        <v>256</v>
      </c>
      <c r="C316" s="19"/>
      <c r="D316" s="19"/>
      <c r="E316" s="24"/>
    </row>
    <row r="317" spans="1:5" x14ac:dyDescent="0.25">
      <c r="A317" s="169" t="s">
        <v>257</v>
      </c>
      <c r="B317" s="14" t="s">
        <v>258</v>
      </c>
      <c r="C317" s="15">
        <v>22</v>
      </c>
      <c r="D317" s="15">
        <v>25</v>
      </c>
      <c r="E317" s="25">
        <v>2</v>
      </c>
    </row>
    <row r="318" spans="1:5" x14ac:dyDescent="0.25">
      <c r="A318" s="170"/>
      <c r="B318" s="14" t="s">
        <v>259</v>
      </c>
      <c r="C318" s="19"/>
      <c r="D318" s="19"/>
      <c r="E318" s="24"/>
    </row>
    <row r="319" spans="1:5" x14ac:dyDescent="0.25">
      <c r="A319" s="170"/>
      <c r="B319" s="14" t="s">
        <v>260</v>
      </c>
      <c r="C319" s="19"/>
      <c r="D319" s="19"/>
      <c r="E319" s="24"/>
    </row>
    <row r="320" spans="1:5" x14ac:dyDescent="0.25">
      <c r="A320" s="170"/>
      <c r="B320" s="14" t="s">
        <v>261</v>
      </c>
      <c r="C320" s="15">
        <v>4</v>
      </c>
      <c r="D320" s="15">
        <v>6</v>
      </c>
      <c r="E320" s="25">
        <v>0</v>
      </c>
    </row>
    <row r="321" spans="1:5" x14ac:dyDescent="0.25">
      <c r="A321" s="170"/>
      <c r="B321" s="14" t="s">
        <v>262</v>
      </c>
      <c r="C321" s="15">
        <v>0</v>
      </c>
      <c r="D321" s="15">
        <v>1</v>
      </c>
      <c r="E321" s="25">
        <v>0</v>
      </c>
    </row>
    <row r="322" spans="1:5" x14ac:dyDescent="0.25">
      <c r="A322" s="170"/>
      <c r="B322" s="14" t="s">
        <v>263</v>
      </c>
      <c r="C322" s="19"/>
      <c r="D322" s="19"/>
      <c r="E322" s="24"/>
    </row>
    <row r="323" spans="1:5" x14ac:dyDescent="0.25">
      <c r="A323" s="170"/>
      <c r="B323" s="14" t="s">
        <v>264</v>
      </c>
      <c r="C323" s="19"/>
      <c r="D323" s="19"/>
      <c r="E323" s="24"/>
    </row>
    <row r="324" spans="1:5" x14ac:dyDescent="0.25">
      <c r="A324" s="170"/>
      <c r="B324" s="14" t="s">
        <v>265</v>
      </c>
      <c r="C324" s="19"/>
      <c r="D324" s="19"/>
      <c r="E324" s="24"/>
    </row>
    <row r="325" spans="1:5" x14ac:dyDescent="0.25">
      <c r="A325" s="171"/>
      <c r="B325" s="14" t="s">
        <v>266</v>
      </c>
      <c r="C325" s="19"/>
      <c r="D325" s="19"/>
      <c r="E325" s="24"/>
    </row>
    <row r="326" spans="1:5" x14ac:dyDescent="0.25">
      <c r="A326" s="169" t="s">
        <v>267</v>
      </c>
      <c r="B326" s="14" t="s">
        <v>268</v>
      </c>
      <c r="C326" s="19"/>
      <c r="D326" s="19"/>
      <c r="E326" s="24"/>
    </row>
    <row r="327" spans="1:5" x14ac:dyDescent="0.25">
      <c r="A327" s="170"/>
      <c r="B327" s="14" t="s">
        <v>269</v>
      </c>
      <c r="C327" s="19"/>
      <c r="D327" s="19"/>
      <c r="E327" s="24"/>
    </row>
    <row r="328" spans="1:5" x14ac:dyDescent="0.25">
      <c r="A328" s="170"/>
      <c r="B328" s="14" t="s">
        <v>270</v>
      </c>
      <c r="C328" s="19"/>
      <c r="D328" s="19"/>
      <c r="E328" s="24"/>
    </row>
    <row r="329" spans="1:5" x14ac:dyDescent="0.25">
      <c r="A329" s="170"/>
      <c r="B329" s="14" t="s">
        <v>271</v>
      </c>
      <c r="C329" s="19"/>
      <c r="D329" s="19"/>
      <c r="E329" s="24"/>
    </row>
    <row r="330" spans="1:5" x14ac:dyDescent="0.25">
      <c r="A330" s="170"/>
      <c r="B330" s="14" t="s">
        <v>187</v>
      </c>
      <c r="C330" s="19"/>
      <c r="D330" s="19"/>
      <c r="E330" s="24"/>
    </row>
    <row r="331" spans="1:5" x14ac:dyDescent="0.25">
      <c r="A331" s="170"/>
      <c r="B331" s="14" t="s">
        <v>272</v>
      </c>
      <c r="C331" s="19"/>
      <c r="D331" s="19"/>
      <c r="E331" s="24"/>
    </row>
    <row r="332" spans="1:5" x14ac:dyDescent="0.25">
      <c r="A332" s="170"/>
      <c r="B332" s="14" t="s">
        <v>273</v>
      </c>
      <c r="C332" s="19"/>
      <c r="D332" s="19"/>
      <c r="E332" s="24"/>
    </row>
    <row r="333" spans="1:5" x14ac:dyDescent="0.25">
      <c r="A333" s="170"/>
      <c r="B333" s="14" t="s">
        <v>274</v>
      </c>
      <c r="C333" s="15">
        <v>15</v>
      </c>
      <c r="D333" s="15">
        <v>18</v>
      </c>
      <c r="E333" s="25">
        <v>0</v>
      </c>
    </row>
    <row r="334" spans="1:5" x14ac:dyDescent="0.25">
      <c r="A334" s="170"/>
      <c r="B334" s="14" t="s">
        <v>275</v>
      </c>
      <c r="C334" s="15">
        <v>39</v>
      </c>
      <c r="D334" s="15">
        <v>3</v>
      </c>
      <c r="E334" s="25">
        <v>3</v>
      </c>
    </row>
    <row r="335" spans="1:5" x14ac:dyDescent="0.25">
      <c r="A335" s="170"/>
      <c r="B335" s="14" t="s">
        <v>276</v>
      </c>
      <c r="C335" s="19"/>
      <c r="D335" s="19"/>
      <c r="E335" s="24"/>
    </row>
    <row r="336" spans="1:5" x14ac:dyDescent="0.25">
      <c r="A336" s="170"/>
      <c r="B336" s="14" t="s">
        <v>277</v>
      </c>
      <c r="C336" s="19"/>
      <c r="D336" s="19"/>
      <c r="E336" s="24"/>
    </row>
    <row r="337" spans="1:5" x14ac:dyDescent="0.25">
      <c r="A337" s="170"/>
      <c r="B337" s="14" t="s">
        <v>278</v>
      </c>
      <c r="C337" s="19"/>
      <c r="D337" s="19"/>
      <c r="E337" s="24"/>
    </row>
    <row r="338" spans="1:5" x14ac:dyDescent="0.25">
      <c r="A338" s="171"/>
      <c r="B338" s="14" t="s">
        <v>279</v>
      </c>
      <c r="C338" s="19"/>
      <c r="D338" s="19"/>
      <c r="E338" s="24"/>
    </row>
    <row r="339" spans="1:5" x14ac:dyDescent="0.25">
      <c r="A339" s="169" t="s">
        <v>280</v>
      </c>
      <c r="B339" s="14" t="s">
        <v>281</v>
      </c>
      <c r="C339" s="19"/>
      <c r="D339" s="19"/>
      <c r="E339" s="24"/>
    </row>
    <row r="340" spans="1:5" x14ac:dyDescent="0.25">
      <c r="A340" s="170"/>
      <c r="B340" s="14" t="s">
        <v>282</v>
      </c>
      <c r="C340" s="15">
        <v>4</v>
      </c>
      <c r="D340" s="15">
        <v>5</v>
      </c>
      <c r="E340" s="25">
        <v>0</v>
      </c>
    </row>
    <row r="341" spans="1:5" x14ac:dyDescent="0.25">
      <c r="A341" s="170"/>
      <c r="B341" s="14" t="s">
        <v>218</v>
      </c>
      <c r="C341" s="19"/>
      <c r="D341" s="19"/>
      <c r="E341" s="24"/>
    </row>
    <row r="342" spans="1:5" x14ac:dyDescent="0.25">
      <c r="A342" s="170"/>
      <c r="B342" s="14" t="s">
        <v>219</v>
      </c>
      <c r="C342" s="15">
        <v>38</v>
      </c>
      <c r="D342" s="15">
        <v>58</v>
      </c>
      <c r="E342" s="25">
        <v>6</v>
      </c>
    </row>
    <row r="343" spans="1:5" x14ac:dyDescent="0.25">
      <c r="A343" s="170"/>
      <c r="B343" s="14" t="s">
        <v>220</v>
      </c>
      <c r="C343" s="15">
        <v>0</v>
      </c>
      <c r="D343" s="15">
        <v>44</v>
      </c>
      <c r="E343" s="25">
        <v>0</v>
      </c>
    </row>
    <row r="344" spans="1:5" x14ac:dyDescent="0.25">
      <c r="A344" s="170"/>
      <c r="B344" s="14" t="s">
        <v>221</v>
      </c>
      <c r="C344" s="15">
        <v>46</v>
      </c>
      <c r="D344" s="15">
        <v>43</v>
      </c>
      <c r="E344" s="25">
        <v>10</v>
      </c>
    </row>
    <row r="345" spans="1:5" x14ac:dyDescent="0.25">
      <c r="A345" s="170"/>
      <c r="B345" s="14" t="s">
        <v>283</v>
      </c>
      <c r="C345" s="19"/>
      <c r="D345" s="19"/>
      <c r="E345" s="24"/>
    </row>
    <row r="346" spans="1:5" x14ac:dyDescent="0.25">
      <c r="A346" s="170"/>
      <c r="B346" s="14" t="s">
        <v>284</v>
      </c>
      <c r="C346" s="19"/>
      <c r="D346" s="19"/>
      <c r="E346" s="24"/>
    </row>
    <row r="347" spans="1:5" x14ac:dyDescent="0.25">
      <c r="A347" s="170"/>
      <c r="B347" s="14" t="s">
        <v>285</v>
      </c>
      <c r="C347" s="15">
        <v>3</v>
      </c>
      <c r="D347" s="15">
        <v>3</v>
      </c>
      <c r="E347" s="25">
        <v>1</v>
      </c>
    </row>
    <row r="348" spans="1:5" x14ac:dyDescent="0.25">
      <c r="A348" s="170"/>
      <c r="B348" s="14" t="s">
        <v>228</v>
      </c>
      <c r="C348" s="19"/>
      <c r="D348" s="19"/>
      <c r="E348" s="24"/>
    </row>
    <row r="349" spans="1:5" x14ac:dyDescent="0.25">
      <c r="A349" s="170"/>
      <c r="B349" s="14" t="s">
        <v>286</v>
      </c>
      <c r="C349" s="19"/>
      <c r="D349" s="19"/>
      <c r="E349" s="24"/>
    </row>
    <row r="350" spans="1:5" x14ac:dyDescent="0.25">
      <c r="A350" s="170"/>
      <c r="B350" s="14" t="s">
        <v>231</v>
      </c>
      <c r="C350" s="19"/>
      <c r="D350" s="19"/>
      <c r="E350" s="24"/>
    </row>
    <row r="351" spans="1:5" x14ac:dyDescent="0.25">
      <c r="A351" s="170"/>
      <c r="B351" s="14" t="s">
        <v>232</v>
      </c>
      <c r="C351" s="19"/>
      <c r="D351" s="19"/>
      <c r="E351" s="24"/>
    </row>
    <row r="352" spans="1:5" x14ac:dyDescent="0.25">
      <c r="A352" s="170"/>
      <c r="B352" s="14" t="s">
        <v>287</v>
      </c>
      <c r="C352" s="15">
        <v>185</v>
      </c>
      <c r="D352" s="15">
        <v>286</v>
      </c>
      <c r="E352" s="25">
        <v>0</v>
      </c>
    </row>
    <row r="353" spans="1:5" x14ac:dyDescent="0.25">
      <c r="A353" s="170"/>
      <c r="B353" s="14" t="s">
        <v>288</v>
      </c>
      <c r="C353" s="15">
        <v>12</v>
      </c>
      <c r="D353" s="15">
        <v>20</v>
      </c>
      <c r="E353" s="25">
        <v>4</v>
      </c>
    </row>
    <row r="354" spans="1:5" x14ac:dyDescent="0.25">
      <c r="A354" s="170"/>
      <c r="B354" s="14" t="s">
        <v>289</v>
      </c>
      <c r="C354" s="15">
        <v>121</v>
      </c>
      <c r="D354" s="15">
        <v>220</v>
      </c>
      <c r="E354" s="25">
        <v>54</v>
      </c>
    </row>
    <row r="355" spans="1:5" x14ac:dyDescent="0.25">
      <c r="A355" s="170"/>
      <c r="B355" s="14" t="s">
        <v>236</v>
      </c>
      <c r="C355" s="19"/>
      <c r="D355" s="19"/>
      <c r="E355" s="24"/>
    </row>
    <row r="356" spans="1:5" x14ac:dyDescent="0.25">
      <c r="A356" s="170"/>
      <c r="B356" s="14" t="s">
        <v>290</v>
      </c>
      <c r="C356" s="19"/>
      <c r="D356" s="19"/>
      <c r="E356" s="24"/>
    </row>
    <row r="357" spans="1:5" x14ac:dyDescent="0.25">
      <c r="A357" s="170"/>
      <c r="B357" s="14" t="s">
        <v>291</v>
      </c>
      <c r="C357" s="15">
        <v>5</v>
      </c>
      <c r="D357" s="15">
        <v>4</v>
      </c>
      <c r="E357" s="25">
        <v>3</v>
      </c>
    </row>
    <row r="358" spans="1:5" x14ac:dyDescent="0.25">
      <c r="A358" s="170"/>
      <c r="B358" s="14" t="s">
        <v>292</v>
      </c>
      <c r="C358" s="15">
        <v>4</v>
      </c>
      <c r="D358" s="15">
        <v>5</v>
      </c>
      <c r="E358" s="25">
        <v>0</v>
      </c>
    </row>
    <row r="359" spans="1:5" x14ac:dyDescent="0.25">
      <c r="A359" s="170"/>
      <c r="B359" s="14" t="s">
        <v>241</v>
      </c>
      <c r="C359" s="19"/>
      <c r="D359" s="19"/>
      <c r="E359" s="24"/>
    </row>
    <row r="360" spans="1:5" x14ac:dyDescent="0.25">
      <c r="A360" s="171"/>
      <c r="B360" s="14" t="s">
        <v>293</v>
      </c>
      <c r="C360" s="15">
        <v>20</v>
      </c>
      <c r="D360" s="15">
        <v>557</v>
      </c>
      <c r="E360" s="25">
        <v>10</v>
      </c>
    </row>
  </sheetData>
  <sheetProtection algorithmName="SHA-512" hashValue="D36JX/zFPN88tbKMrQ0eHA1kUcAmaRvujLBU63mSoeLIwx09qghpo6xjOH6rNPp0W5t7xAe17IlXTzzhkh20VQ==" saltValue="qpjB84G90LHnUD2JoeIMKQ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1BB0A-D6B5-4133-8475-1F6734220404}">
  <dimension ref="A1:BI13"/>
  <sheetViews>
    <sheetView workbookViewId="0"/>
  </sheetViews>
  <sheetFormatPr baseColWidth="10" defaultColWidth="11.5703125" defaultRowHeight="12.75" x14ac:dyDescent="0.2"/>
  <cols>
    <col min="1" max="18" width="23" style="81" customWidth="1"/>
    <col min="19" max="20" width="25.140625" style="81" customWidth="1"/>
    <col min="21" max="21" width="14.42578125" style="81" customWidth="1"/>
    <col min="22" max="22" width="20.42578125" style="81" customWidth="1"/>
    <col min="23" max="23" width="16.7109375" style="81" customWidth="1"/>
    <col min="24" max="24" width="5.28515625" style="81" customWidth="1"/>
    <col min="25" max="25" width="4" style="81" customWidth="1"/>
    <col min="26" max="26" width="13.7109375" style="81" customWidth="1"/>
    <col min="27" max="27" width="22.140625" style="81" customWidth="1"/>
    <col min="28" max="16384" width="11.5703125" style="81"/>
  </cols>
  <sheetData>
    <row r="1" spans="1:61" s="94" customFormat="1" ht="89.25" x14ac:dyDescent="0.25">
      <c r="A1" s="94" t="s">
        <v>1289</v>
      </c>
      <c r="B1" s="94" t="s">
        <v>1290</v>
      </c>
      <c r="C1" s="94" t="s">
        <v>1291</v>
      </c>
      <c r="D1" s="94" t="s">
        <v>1292</v>
      </c>
      <c r="E1" s="94" t="s">
        <v>1293</v>
      </c>
      <c r="F1" s="94" t="s">
        <v>1294</v>
      </c>
      <c r="G1" s="94" t="s">
        <v>1295</v>
      </c>
      <c r="H1" s="94" t="s">
        <v>1296</v>
      </c>
      <c r="I1" s="94" t="s">
        <v>1297</v>
      </c>
      <c r="J1" s="94" t="s">
        <v>1298</v>
      </c>
      <c r="K1" s="94" t="s">
        <v>1299</v>
      </c>
      <c r="L1" s="94" t="s">
        <v>1300</v>
      </c>
      <c r="M1" s="94" t="s">
        <v>1301</v>
      </c>
      <c r="N1" s="94" t="s">
        <v>1302</v>
      </c>
      <c r="O1" s="94" t="s">
        <v>1303</v>
      </c>
      <c r="P1" s="94" t="s">
        <v>1304</v>
      </c>
      <c r="Q1" s="94" t="s">
        <v>1305</v>
      </c>
      <c r="R1" s="94" t="s">
        <v>1306</v>
      </c>
      <c r="S1" s="94" t="s">
        <v>1307</v>
      </c>
      <c r="T1" s="94" t="s">
        <v>1308</v>
      </c>
      <c r="U1" s="94" t="s">
        <v>1309</v>
      </c>
      <c r="V1" s="94" t="s">
        <v>1310</v>
      </c>
      <c r="W1" s="94" t="s">
        <v>1311</v>
      </c>
      <c r="AA1" s="94" t="s">
        <v>1312</v>
      </c>
      <c r="AB1" s="94" t="s">
        <v>1313</v>
      </c>
      <c r="AC1" s="94" t="s">
        <v>1314</v>
      </c>
      <c r="AD1" s="94" t="s">
        <v>1315</v>
      </c>
      <c r="AE1" s="94" t="s">
        <v>1316</v>
      </c>
      <c r="AF1" s="94" t="s">
        <v>1317</v>
      </c>
      <c r="AI1" s="94" t="s">
        <v>1318</v>
      </c>
      <c r="AL1" s="94" t="s">
        <v>1319</v>
      </c>
      <c r="AM1" s="94" t="s">
        <v>1320</v>
      </c>
      <c r="AN1" s="94" t="s">
        <v>1321</v>
      </c>
      <c r="AO1" s="94" t="s">
        <v>1322</v>
      </c>
      <c r="AP1" s="94" t="s">
        <v>1323</v>
      </c>
      <c r="AQ1" s="94" t="s">
        <v>1324</v>
      </c>
      <c r="AR1" s="94" t="s">
        <v>1325</v>
      </c>
      <c r="AS1" s="94" t="s">
        <v>1326</v>
      </c>
      <c r="AT1" s="94" t="s">
        <v>1327</v>
      </c>
      <c r="AU1" s="94" t="s">
        <v>1328</v>
      </c>
      <c r="AV1" s="94" t="s">
        <v>1329</v>
      </c>
      <c r="AW1" s="94" t="s">
        <v>1330</v>
      </c>
      <c r="AX1" s="94" t="s">
        <v>1331</v>
      </c>
      <c r="AY1" s="94" t="s">
        <v>1332</v>
      </c>
      <c r="AZ1" s="94" t="s">
        <v>1333</v>
      </c>
      <c r="BA1" s="94" t="s">
        <v>1334</v>
      </c>
      <c r="BB1" s="94" t="s">
        <v>1335</v>
      </c>
      <c r="BC1" s="94" t="s">
        <v>1336</v>
      </c>
      <c r="BD1" s="94" t="s">
        <v>1337</v>
      </c>
      <c r="BE1" s="94" t="s">
        <v>1338</v>
      </c>
      <c r="BF1" s="94" t="s">
        <v>1339</v>
      </c>
      <c r="BG1" s="94" t="s">
        <v>1340</v>
      </c>
      <c r="BH1" s="94" t="s">
        <v>1341</v>
      </c>
      <c r="BI1" s="94" t="s">
        <v>1342</v>
      </c>
    </row>
    <row r="2" spans="1:61" x14ac:dyDescent="0.2">
      <c r="A2" s="81" t="s">
        <v>1368</v>
      </c>
      <c r="B2" s="81" t="s">
        <v>1361</v>
      </c>
      <c r="C2" s="81" t="s">
        <v>1349</v>
      </c>
      <c r="D2" s="81" t="s">
        <v>1232</v>
      </c>
      <c r="E2" s="81" t="s">
        <v>1232</v>
      </c>
      <c r="F2" s="81" t="s">
        <v>1246</v>
      </c>
      <c r="G2" s="81" t="s">
        <v>1233</v>
      </c>
      <c r="H2" s="81" t="s">
        <v>1261</v>
      </c>
      <c r="I2" s="81" t="s">
        <v>1232</v>
      </c>
      <c r="J2" s="81" t="s">
        <v>1232</v>
      </c>
      <c r="K2" s="81" t="s">
        <v>1232</v>
      </c>
      <c r="L2" s="81" t="s">
        <v>1232</v>
      </c>
      <c r="M2" s="81" t="s">
        <v>966</v>
      </c>
      <c r="N2" s="81" t="s">
        <v>966</v>
      </c>
      <c r="O2" s="81" t="s">
        <v>1232</v>
      </c>
      <c r="P2" s="81" t="s">
        <v>1279</v>
      </c>
      <c r="Q2" s="81" t="s">
        <v>1279</v>
      </c>
      <c r="R2" s="81" t="s">
        <v>1030</v>
      </c>
      <c r="S2" s="81" t="s">
        <v>1279</v>
      </c>
      <c r="T2" s="81" t="s">
        <v>1279</v>
      </c>
      <c r="V2" s="81" t="s">
        <v>29</v>
      </c>
      <c r="W2" s="81" t="s">
        <v>110</v>
      </c>
      <c r="AA2" s="81" t="s">
        <v>1121</v>
      </c>
      <c r="AB2" s="81" t="s">
        <v>1120</v>
      </c>
      <c r="AC2" s="81" t="s">
        <v>1127</v>
      </c>
      <c r="AD2" s="81" t="s">
        <v>638</v>
      </c>
      <c r="AE2" s="81" t="s">
        <v>1173</v>
      </c>
      <c r="AF2" s="81" t="s">
        <v>1077</v>
      </c>
      <c r="AI2" s="81" t="s">
        <v>198</v>
      </c>
      <c r="AL2" s="81" t="s">
        <v>638</v>
      </c>
      <c r="AM2" s="81" t="s">
        <v>638</v>
      </c>
      <c r="AN2" s="81" t="s">
        <v>640</v>
      </c>
      <c r="AO2" s="81" t="s">
        <v>640</v>
      </c>
      <c r="AT2" s="81" t="s">
        <v>648</v>
      </c>
      <c r="AV2" s="81" t="s">
        <v>638</v>
      </c>
      <c r="AW2" s="81" t="s">
        <v>1175</v>
      </c>
      <c r="AY2" s="81" t="s">
        <v>20</v>
      </c>
      <c r="AZ2" s="81" t="s">
        <v>999</v>
      </c>
      <c r="BA2" s="81" t="s">
        <v>79</v>
      </c>
      <c r="BC2" s="81" t="s">
        <v>970</v>
      </c>
      <c r="BD2" s="81" t="s">
        <v>325</v>
      </c>
      <c r="BE2" s="81" t="s">
        <v>1270</v>
      </c>
      <c r="BH2" s="81" t="s">
        <v>1132</v>
      </c>
      <c r="BI2" s="81" t="s">
        <v>1138</v>
      </c>
    </row>
    <row r="3" spans="1:61" x14ac:dyDescent="0.2">
      <c r="A3" s="81" t="s">
        <v>1369</v>
      </c>
      <c r="B3" s="81" t="s">
        <v>1362</v>
      </c>
      <c r="C3" s="81" t="s">
        <v>1350</v>
      </c>
      <c r="D3" s="81" t="s">
        <v>1233</v>
      </c>
      <c r="E3" s="81" t="s">
        <v>1233</v>
      </c>
      <c r="F3" s="81" t="s">
        <v>108</v>
      </c>
      <c r="G3" s="81" t="s">
        <v>1247</v>
      </c>
      <c r="H3" s="81" t="s">
        <v>1233</v>
      </c>
      <c r="I3" s="81" t="s">
        <v>1233</v>
      </c>
      <c r="J3" s="81" t="s">
        <v>966</v>
      </c>
      <c r="K3" s="81" t="s">
        <v>1234</v>
      </c>
      <c r="L3" s="81" t="s">
        <v>1233</v>
      </c>
      <c r="N3" s="81" t="s">
        <v>1249</v>
      </c>
      <c r="O3" s="81" t="s">
        <v>1233</v>
      </c>
      <c r="P3" s="81" t="s">
        <v>1234</v>
      </c>
      <c r="Q3" s="81" t="s">
        <v>1234</v>
      </c>
      <c r="R3" s="81" t="s">
        <v>1031</v>
      </c>
      <c r="S3" s="81" t="s">
        <v>1234</v>
      </c>
      <c r="T3" s="81" t="s">
        <v>1234</v>
      </c>
      <c r="V3" s="81" t="s">
        <v>30</v>
      </c>
      <c r="W3" s="81" t="s">
        <v>111</v>
      </c>
      <c r="AA3" s="81" t="s">
        <v>1122</v>
      </c>
      <c r="AB3" s="81" t="s">
        <v>1121</v>
      </c>
      <c r="AC3" s="81" t="s">
        <v>1128</v>
      </c>
      <c r="AD3" s="81" t="s">
        <v>640</v>
      </c>
      <c r="AE3" s="81" t="s">
        <v>1174</v>
      </c>
      <c r="AF3" s="81" t="s">
        <v>1183</v>
      </c>
      <c r="AI3" s="81" t="s">
        <v>199</v>
      </c>
      <c r="AL3" s="81" t="s">
        <v>640</v>
      </c>
      <c r="AM3" s="81" t="s">
        <v>640</v>
      </c>
      <c r="AN3" s="81" t="s">
        <v>642</v>
      </c>
      <c r="AO3" s="81" t="s">
        <v>642</v>
      </c>
      <c r="AV3" s="81" t="s">
        <v>640</v>
      </c>
      <c r="AW3" s="81" t="s">
        <v>1177</v>
      </c>
      <c r="AY3" s="81" t="s">
        <v>994</v>
      </c>
      <c r="AZ3" s="81" t="s">
        <v>1000</v>
      </c>
      <c r="BA3" s="81" t="s">
        <v>1408</v>
      </c>
      <c r="BC3" s="81" t="s">
        <v>287</v>
      </c>
      <c r="BD3" s="81" t="s">
        <v>952</v>
      </c>
      <c r="BE3" s="81" t="s">
        <v>1271</v>
      </c>
    </row>
    <row r="4" spans="1:61" x14ac:dyDescent="0.2">
      <c r="A4" s="81" t="s">
        <v>1370</v>
      </c>
      <c r="B4" s="81" t="s">
        <v>106</v>
      </c>
      <c r="C4" s="81" t="s">
        <v>1351</v>
      </c>
      <c r="D4" s="81" t="s">
        <v>1234</v>
      </c>
      <c r="E4" s="81" t="s">
        <v>1236</v>
      </c>
      <c r="G4" s="81" t="s">
        <v>1250</v>
      </c>
      <c r="H4" s="81" t="s">
        <v>1234</v>
      </c>
      <c r="I4" s="81" t="s">
        <v>966</v>
      </c>
      <c r="J4" s="81" t="s">
        <v>1247</v>
      </c>
      <c r="K4" s="81" t="s">
        <v>1236</v>
      </c>
      <c r="L4" s="81" t="s">
        <v>1234</v>
      </c>
      <c r="O4" s="81" t="s">
        <v>966</v>
      </c>
      <c r="P4" s="81" t="s">
        <v>1281</v>
      </c>
      <c r="Q4" s="81" t="s">
        <v>1284</v>
      </c>
      <c r="R4" s="81" t="s">
        <v>1032</v>
      </c>
      <c r="S4" s="81" t="s">
        <v>1280</v>
      </c>
      <c r="T4" s="81" t="s">
        <v>1282</v>
      </c>
      <c r="V4" s="81" t="s">
        <v>31</v>
      </c>
      <c r="W4" s="81" t="s">
        <v>1377</v>
      </c>
      <c r="AA4" s="81" t="s">
        <v>1124</v>
      </c>
      <c r="AB4" s="81" t="s">
        <v>1126</v>
      </c>
      <c r="AD4" s="81" t="s">
        <v>642</v>
      </c>
      <c r="AE4" s="81" t="s">
        <v>1175</v>
      </c>
      <c r="AF4" s="81" t="s">
        <v>1184</v>
      </c>
      <c r="AI4" s="81" t="s">
        <v>200</v>
      </c>
      <c r="AL4" s="81" t="s">
        <v>642</v>
      </c>
      <c r="AM4" s="81" t="s">
        <v>642</v>
      </c>
      <c r="AN4" s="81" t="s">
        <v>646</v>
      </c>
      <c r="AO4" s="81" t="s">
        <v>644</v>
      </c>
      <c r="AV4" s="81" t="s">
        <v>642</v>
      </c>
      <c r="AY4" s="81" t="s">
        <v>995</v>
      </c>
      <c r="AZ4" s="81" t="s">
        <v>1001</v>
      </c>
      <c r="BA4" s="81" t="s">
        <v>1409</v>
      </c>
      <c r="BC4" s="81" t="s">
        <v>976</v>
      </c>
      <c r="BD4" s="81" t="s">
        <v>953</v>
      </c>
      <c r="BE4" s="81" t="s">
        <v>1272</v>
      </c>
    </row>
    <row r="5" spans="1:61" x14ac:dyDescent="0.2">
      <c r="A5" s="81" t="s">
        <v>1021</v>
      </c>
      <c r="B5" s="81" t="s">
        <v>107</v>
      </c>
      <c r="C5" s="81" t="s">
        <v>152</v>
      </c>
      <c r="D5" s="81" t="s">
        <v>1236</v>
      </c>
      <c r="E5" s="81" t="s">
        <v>966</v>
      </c>
      <c r="G5" s="81" t="s">
        <v>108</v>
      </c>
      <c r="H5" s="81" t="s">
        <v>966</v>
      </c>
      <c r="I5" s="81" t="s">
        <v>1247</v>
      </c>
      <c r="J5" s="81" t="s">
        <v>1252</v>
      </c>
      <c r="K5" s="81" t="s">
        <v>1238</v>
      </c>
      <c r="L5" s="81" t="s">
        <v>1236</v>
      </c>
      <c r="O5" s="81" t="s">
        <v>1247</v>
      </c>
      <c r="P5" s="81" t="s">
        <v>1284</v>
      </c>
      <c r="R5" s="81" t="s">
        <v>1033</v>
      </c>
      <c r="S5" s="81" t="s">
        <v>1281</v>
      </c>
      <c r="T5" s="81" t="s">
        <v>1284</v>
      </c>
      <c r="V5" s="81" t="s">
        <v>32</v>
      </c>
      <c r="AD5" s="81" t="s">
        <v>646</v>
      </c>
      <c r="AI5" s="81" t="s">
        <v>201</v>
      </c>
      <c r="AL5" s="81" t="s">
        <v>646</v>
      </c>
      <c r="AM5" s="81" t="s">
        <v>646</v>
      </c>
      <c r="AN5" s="81" t="s">
        <v>648</v>
      </c>
      <c r="AO5" s="81" t="s">
        <v>646</v>
      </c>
      <c r="AV5" s="81" t="s">
        <v>644</v>
      </c>
      <c r="AY5" s="81" t="s">
        <v>996</v>
      </c>
      <c r="AZ5" s="81" t="s">
        <v>1002</v>
      </c>
      <c r="BC5" s="81" t="s">
        <v>977</v>
      </c>
      <c r="BD5" s="81" t="s">
        <v>954</v>
      </c>
      <c r="BE5" s="81" t="s">
        <v>1414</v>
      </c>
    </row>
    <row r="6" spans="1:61" x14ac:dyDescent="0.2">
      <c r="A6" s="81" t="s">
        <v>1371</v>
      </c>
      <c r="C6" s="81" t="s">
        <v>1352</v>
      </c>
      <c r="D6" s="81" t="s">
        <v>1240</v>
      </c>
      <c r="E6" s="81" t="s">
        <v>1245</v>
      </c>
      <c r="H6" s="81" t="s">
        <v>1246</v>
      </c>
      <c r="I6" s="81" t="s">
        <v>1250</v>
      </c>
      <c r="J6" s="81" t="s">
        <v>108</v>
      </c>
      <c r="K6" s="81" t="s">
        <v>1245</v>
      </c>
      <c r="L6" s="81" t="s">
        <v>1257</v>
      </c>
      <c r="O6" s="81" t="s">
        <v>1250</v>
      </c>
      <c r="R6" s="81" t="s">
        <v>1034</v>
      </c>
      <c r="S6" s="81" t="s">
        <v>1284</v>
      </c>
      <c r="V6" s="81" t="s">
        <v>33</v>
      </c>
      <c r="AD6" s="81" t="s">
        <v>648</v>
      </c>
      <c r="AI6" s="81" t="s">
        <v>202</v>
      </c>
      <c r="AL6" s="81" t="s">
        <v>648</v>
      </c>
      <c r="AM6" s="81" t="s">
        <v>648</v>
      </c>
      <c r="AO6" s="81" t="s">
        <v>648</v>
      </c>
      <c r="AV6" s="81" t="s">
        <v>646</v>
      </c>
      <c r="AY6" s="81" t="s">
        <v>997</v>
      </c>
      <c r="AZ6" s="81" t="s">
        <v>997</v>
      </c>
      <c r="BC6" s="81" t="s">
        <v>1411</v>
      </c>
      <c r="BD6" s="81" t="s">
        <v>955</v>
      </c>
      <c r="BE6" s="81" t="s">
        <v>1011</v>
      </c>
    </row>
    <row r="7" spans="1:61" x14ac:dyDescent="0.2">
      <c r="C7" s="81" t="s">
        <v>187</v>
      </c>
      <c r="D7" s="81" t="s">
        <v>966</v>
      </c>
      <c r="E7" s="81" t="s">
        <v>1246</v>
      </c>
      <c r="H7" s="81" t="s">
        <v>1247</v>
      </c>
      <c r="I7" s="81" t="s">
        <v>108</v>
      </c>
      <c r="O7" s="81" t="s">
        <v>1252</v>
      </c>
      <c r="R7" s="81" t="s">
        <v>1035</v>
      </c>
      <c r="AD7" s="81" t="s">
        <v>650</v>
      </c>
      <c r="AI7" s="81" t="s">
        <v>204</v>
      </c>
      <c r="AV7" s="81" t="s">
        <v>648</v>
      </c>
      <c r="BC7" s="81" t="s">
        <v>979</v>
      </c>
      <c r="BD7" s="81" t="s">
        <v>956</v>
      </c>
      <c r="BE7" s="81" t="s">
        <v>1275</v>
      </c>
    </row>
    <row r="8" spans="1:61" x14ac:dyDescent="0.2">
      <c r="C8" s="81" t="s">
        <v>1355</v>
      </c>
      <c r="D8" s="81" t="s">
        <v>1247</v>
      </c>
      <c r="E8" s="81" t="s">
        <v>1250</v>
      </c>
      <c r="H8" s="81" t="s">
        <v>1250</v>
      </c>
      <c r="O8" s="81" t="s">
        <v>108</v>
      </c>
      <c r="R8" s="81" t="s">
        <v>1036</v>
      </c>
      <c r="AI8" s="81" t="s">
        <v>207</v>
      </c>
      <c r="BC8" s="81" t="s">
        <v>968</v>
      </c>
      <c r="BD8" s="81" t="s">
        <v>509</v>
      </c>
    </row>
    <row r="9" spans="1:61" x14ac:dyDescent="0.2">
      <c r="C9" s="81" t="s">
        <v>267</v>
      </c>
      <c r="D9" s="81" t="s">
        <v>1250</v>
      </c>
      <c r="H9" s="81" t="s">
        <v>1252</v>
      </c>
      <c r="R9" s="81" t="s">
        <v>1037</v>
      </c>
      <c r="AI9" s="81" t="s">
        <v>208</v>
      </c>
      <c r="BD9" s="81" t="s">
        <v>959</v>
      </c>
    </row>
    <row r="10" spans="1:61" x14ac:dyDescent="0.2">
      <c r="C10" s="81" t="s">
        <v>1357</v>
      </c>
      <c r="D10" s="81" t="s">
        <v>1256</v>
      </c>
      <c r="H10" s="81" t="s">
        <v>108</v>
      </c>
      <c r="R10" s="81" t="s">
        <v>1039</v>
      </c>
      <c r="AI10" s="81" t="s">
        <v>108</v>
      </c>
      <c r="BD10" s="81" t="s">
        <v>960</v>
      </c>
    </row>
    <row r="11" spans="1:61" x14ac:dyDescent="0.2">
      <c r="D11" s="81" t="s">
        <v>108</v>
      </c>
      <c r="BD11" s="81" t="s">
        <v>961</v>
      </c>
    </row>
    <row r="12" spans="1:61" x14ac:dyDescent="0.2">
      <c r="BD12" s="81" t="s">
        <v>108</v>
      </c>
    </row>
    <row r="13" spans="1:61" x14ac:dyDescent="0.2">
      <c r="BD13" s="81" t="s">
        <v>963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BED79-81E9-4E0F-A1FE-BA39EBB7E91D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SUM(DatosViolenciaGénero!C63:C69)</f>
        <v>612</v>
      </c>
      <c r="D4" s="89">
        <f>SUM(DatosViolenciaGénero!D63:D69)</f>
        <v>108</v>
      </c>
    </row>
    <row r="5" spans="2:4" x14ac:dyDescent="0.2">
      <c r="B5" s="88" t="s">
        <v>1234</v>
      </c>
      <c r="C5" s="89">
        <f>SUM(DatosViolenciaGénero!C70:C73)</f>
        <v>45</v>
      </c>
      <c r="D5" s="89">
        <f>SUM(DatosViolenciaGénero!D70:D73)</f>
        <v>29</v>
      </c>
    </row>
    <row r="6" spans="2:4" ht="12.75" customHeight="1" x14ac:dyDescent="0.2">
      <c r="B6" s="88" t="s">
        <v>1280</v>
      </c>
      <c r="C6" s="89">
        <f>DatosViolenciaGénero!C74</f>
        <v>1</v>
      </c>
      <c r="D6" s="89">
        <f>DatosViolenciaGénero!D74</f>
        <v>0</v>
      </c>
    </row>
    <row r="7" spans="2:4" ht="12.75" customHeight="1" x14ac:dyDescent="0.2">
      <c r="B7" s="88" t="s">
        <v>1281</v>
      </c>
      <c r="C7" s="89">
        <f>SUM(DatosViolenciaGénero!C75:C77)</f>
        <v>2</v>
      </c>
      <c r="D7" s="89">
        <f>SUM(DatosViolenciaGénero!D75:D77)</f>
        <v>0</v>
      </c>
    </row>
    <row r="8" spans="2:4" ht="12.75" customHeight="1" x14ac:dyDescent="0.2">
      <c r="B8" s="88" t="s">
        <v>1282</v>
      </c>
      <c r="C8" s="89">
        <f>DatosViolenciaGénero!C81</f>
        <v>0</v>
      </c>
      <c r="D8" s="89">
        <f>DatosViolenciaGénero!D81</f>
        <v>1</v>
      </c>
    </row>
    <row r="9" spans="2:4" ht="12.75" customHeight="1" x14ac:dyDescent="0.2">
      <c r="B9" s="88" t="s">
        <v>1283</v>
      </c>
      <c r="C9" s="89">
        <f>DatosViolenciaGénero!C78</f>
        <v>0</v>
      </c>
      <c r="D9" s="89">
        <f>DatosViolenciaGénero!D78</f>
        <v>0</v>
      </c>
    </row>
    <row r="10" spans="2:4" ht="12.75" customHeight="1" x14ac:dyDescent="0.2">
      <c r="B10" s="88" t="s">
        <v>1284</v>
      </c>
      <c r="C10" s="89">
        <f>SUM(DatosViolenciaGénero!C79:C80)</f>
        <v>315</v>
      </c>
      <c r="D10" s="89">
        <f>SUM(DatosViolenciaGénero!D79:D80)</f>
        <v>81</v>
      </c>
    </row>
    <row r="14" spans="2:4" ht="12.95" customHeight="1" thickTop="1" thickBot="1" x14ac:dyDescent="0.25">
      <c r="B14" s="207" t="s">
        <v>1288</v>
      </c>
      <c r="C14" s="207"/>
    </row>
    <row r="15" spans="2:4" ht="13.5" thickTop="1" x14ac:dyDescent="0.2">
      <c r="B15" s="90" t="s">
        <v>1286</v>
      </c>
      <c r="C15" s="91">
        <f>DatosViolenciaGénero!C38</f>
        <v>23</v>
      </c>
    </row>
    <row r="16" spans="2:4" ht="13.5" thickBot="1" x14ac:dyDescent="0.25">
      <c r="B16" s="92" t="s">
        <v>1287</v>
      </c>
      <c r="C16" s="93">
        <f>DatosViolenciaGénero!C39</f>
        <v>231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BA8B7-AC01-45EB-83BC-8F8079342F54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SUM(DatosViolenciaDoméstica!C48:C54)</f>
        <v>90</v>
      </c>
      <c r="D4" s="89">
        <f>SUM(DatosViolenciaDoméstica!D48:D54)</f>
        <v>50</v>
      </c>
    </row>
    <row r="5" spans="2:4" x14ac:dyDescent="0.2">
      <c r="B5" s="88" t="s">
        <v>1234</v>
      </c>
      <c r="C5" s="89">
        <f>SUM(DatosViolenciaDoméstica!C55:C58)</f>
        <v>2</v>
      </c>
      <c r="D5" s="89">
        <f>SUM(DatosViolenciaDoméstica!D55:D58)</f>
        <v>2</v>
      </c>
    </row>
    <row r="6" spans="2:4" ht="12.75" customHeight="1" x14ac:dyDescent="0.2">
      <c r="B6" s="88" t="s">
        <v>1280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">
      <c r="B7" s="88" t="s">
        <v>1281</v>
      </c>
      <c r="C7" s="89">
        <f>SUM(DatosViolenciaDoméstica!C60:C62)</f>
        <v>2</v>
      </c>
      <c r="D7" s="89">
        <f>SUM(DatosViolenciaDoméstica!D60:D62)</f>
        <v>0</v>
      </c>
    </row>
    <row r="8" spans="2:4" ht="12.75" customHeight="1" x14ac:dyDescent="0.2">
      <c r="B8" s="88" t="s">
        <v>1282</v>
      </c>
      <c r="C8" s="89">
        <f>DatosViolenciaDoméstica!C66</f>
        <v>0</v>
      </c>
      <c r="D8" s="89">
        <f>DatosViolenciaDoméstica!D66</f>
        <v>0</v>
      </c>
    </row>
    <row r="9" spans="2:4" ht="12.75" customHeight="1" x14ac:dyDescent="0.2">
      <c r="B9" s="88" t="s">
        <v>1283</v>
      </c>
      <c r="C9" s="89">
        <f>DatosViolenciaDoméstica!C63</f>
        <v>0</v>
      </c>
      <c r="D9" s="89">
        <f>DatosViolenciaDoméstica!D63</f>
        <v>0</v>
      </c>
    </row>
    <row r="10" spans="2:4" ht="12.75" customHeight="1" x14ac:dyDescent="0.2">
      <c r="B10" s="88" t="s">
        <v>1284</v>
      </c>
      <c r="C10" s="89">
        <f>SUM(DatosViolenciaDoméstica!C64:C65)</f>
        <v>15</v>
      </c>
      <c r="D10" s="89">
        <f>SUM(DatosViolenciaDoméstica!D64:D65)</f>
        <v>12</v>
      </c>
    </row>
    <row r="14" spans="2:4" ht="12.95" customHeight="1" thickTop="1" thickBot="1" x14ac:dyDescent="0.25">
      <c r="B14" s="207" t="s">
        <v>1285</v>
      </c>
      <c r="C14" s="207"/>
    </row>
    <row r="15" spans="2:4" ht="13.5" thickTop="1" x14ac:dyDescent="0.2">
      <c r="B15" s="90" t="s">
        <v>1286</v>
      </c>
      <c r="C15" s="91">
        <f>DatosViolenciaDoméstica!C33</f>
        <v>8</v>
      </c>
    </row>
    <row r="16" spans="2:4" ht="13.5" thickBot="1" x14ac:dyDescent="0.25">
      <c r="B16" s="92" t="s">
        <v>1287</v>
      </c>
      <c r="C16" s="93">
        <f>DatosViolenciaDoméstica!C34</f>
        <v>23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9D712-7E1F-416B-84CF-BBFFC8950721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1" customWidth="1"/>
    <col min="2" max="2" width="20.85546875" style="81" customWidth="1"/>
    <col min="3" max="3" width="44" style="81" customWidth="1"/>
    <col min="4" max="4" width="6.28515625" style="81" customWidth="1"/>
    <col min="5" max="16384" width="11.42578125" style="81"/>
  </cols>
  <sheetData>
    <row r="3" spans="2:3" ht="12.95" customHeight="1" x14ac:dyDescent="0.2">
      <c r="B3" s="208" t="s">
        <v>1269</v>
      </c>
      <c r="C3" s="208"/>
    </row>
    <row r="4" spans="2:3" x14ac:dyDescent="0.2">
      <c r="B4" s="82" t="s">
        <v>1270</v>
      </c>
      <c r="C4" s="83">
        <f>DatosMenores!C69</f>
        <v>57</v>
      </c>
    </row>
    <row r="5" spans="2:3" x14ac:dyDescent="0.2">
      <c r="B5" s="82" t="s">
        <v>1271</v>
      </c>
      <c r="C5" s="84">
        <f>DatosMenores!C70</f>
        <v>22</v>
      </c>
    </row>
    <row r="6" spans="2:3" x14ac:dyDescent="0.2">
      <c r="B6" s="82" t="s">
        <v>1272</v>
      </c>
      <c r="C6" s="84">
        <f>DatosMenores!C71</f>
        <v>74</v>
      </c>
    </row>
    <row r="7" spans="2:3" ht="25.5" x14ac:dyDescent="0.2">
      <c r="B7" s="82" t="s">
        <v>1273</v>
      </c>
      <c r="C7" s="84">
        <f>DatosMenores!C74</f>
        <v>0</v>
      </c>
    </row>
    <row r="8" spans="2:3" ht="25.5" x14ac:dyDescent="0.2">
      <c r="B8" s="82" t="s">
        <v>1011</v>
      </c>
      <c r="C8" s="84">
        <f>DatosMenores!C75</f>
        <v>4</v>
      </c>
    </row>
    <row r="9" spans="2:3" ht="25.5" x14ac:dyDescent="0.2">
      <c r="B9" s="82" t="s">
        <v>1274</v>
      </c>
      <c r="C9" s="84">
        <f>DatosMenores!C76</f>
        <v>0</v>
      </c>
    </row>
    <row r="10" spans="2:3" ht="25.5" x14ac:dyDescent="0.2">
      <c r="B10" s="82" t="s">
        <v>243</v>
      </c>
      <c r="C10" s="84">
        <f>DatosMenores!C78</f>
        <v>0</v>
      </c>
    </row>
    <row r="11" spans="2:3" x14ac:dyDescent="0.2">
      <c r="B11" s="82" t="s">
        <v>1275</v>
      </c>
      <c r="C11" s="84">
        <f>DatosMenores!C77</f>
        <v>1</v>
      </c>
    </row>
    <row r="12" spans="2:3" x14ac:dyDescent="0.2">
      <c r="B12" s="82" t="s">
        <v>1276</v>
      </c>
      <c r="C12" s="84">
        <f>DatosMenores!C79</f>
        <v>0</v>
      </c>
    </row>
    <row r="13" spans="2:3" ht="25.5" x14ac:dyDescent="0.2">
      <c r="B13" s="82" t="s">
        <v>1277</v>
      </c>
      <c r="C13" s="84">
        <f>DatosMenores!C72</f>
        <v>0</v>
      </c>
    </row>
    <row r="14" spans="2:3" ht="25.5" x14ac:dyDescent="0.2">
      <c r="B14" s="82" t="s">
        <v>1278</v>
      </c>
      <c r="C14" s="84">
        <f>DatosMenores!C73</f>
        <v>8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818E-FA34-412C-B8D8-0926B7204E1A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3" customWidth="1"/>
    <col min="2" max="4" width="13.85546875" style="53" customWidth="1"/>
    <col min="5" max="6" width="15" style="53" customWidth="1"/>
    <col min="7" max="13" width="13.85546875" style="53" customWidth="1"/>
    <col min="14" max="16384" width="11.42578125" style="53"/>
  </cols>
  <sheetData>
    <row r="2" spans="2:13" s="49" customFormat="1" ht="15.75" x14ac:dyDescent="0.25">
      <c r="B2" s="49" t="s">
        <v>1221</v>
      </c>
    </row>
    <row r="4" spans="2:13" ht="39" thickBot="1" x14ac:dyDescent="0.25">
      <c r="B4" s="50" t="s">
        <v>296</v>
      </c>
      <c r="C4" s="51" t="s">
        <v>1222</v>
      </c>
      <c r="D4" s="51" t="s">
        <v>1223</v>
      </c>
      <c r="E4" s="51" t="s">
        <v>1224</v>
      </c>
      <c r="F4" s="51" t="s">
        <v>1225</v>
      </c>
      <c r="G4" s="51" t="s">
        <v>1226</v>
      </c>
      <c r="H4" s="51" t="s">
        <v>1227</v>
      </c>
      <c r="I4" s="51" t="s">
        <v>1228</v>
      </c>
      <c r="J4" s="51" t="s">
        <v>1229</v>
      </c>
      <c r="K4" s="51" t="s">
        <v>307</v>
      </c>
      <c r="L4" s="51" t="s">
        <v>1230</v>
      </c>
      <c r="M4" s="52" t="s">
        <v>309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1231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296</v>
      </c>
      <c r="E10" s="63" t="s">
        <v>1224</v>
      </c>
      <c r="F10" s="63" t="s">
        <v>1225</v>
      </c>
      <c r="G10" s="63" t="s">
        <v>1226</v>
      </c>
      <c r="H10" s="63" t="s">
        <v>1227</v>
      </c>
      <c r="I10" s="63" t="s">
        <v>1228</v>
      </c>
      <c r="J10" s="63" t="s">
        <v>1229</v>
      </c>
      <c r="K10" s="63" t="s">
        <v>1230</v>
      </c>
      <c r="L10" s="64" t="s">
        <v>309</v>
      </c>
      <c r="M10" s="65"/>
    </row>
    <row r="11" spans="2:13" ht="13.15" customHeight="1" x14ac:dyDescent="0.2">
      <c r="B11" s="209" t="s">
        <v>1232</v>
      </c>
      <c r="C11" s="209"/>
      <c r="D11" s="66">
        <f>DatosDelitos!C6+DatosDelitos!C14-DatosDelitos!C18</f>
        <v>1182</v>
      </c>
      <c r="E11" s="67">
        <f>DatosDelitos!H6+DatosDelitos!H14-DatosDelitos!H18</f>
        <v>71</v>
      </c>
      <c r="F11" s="67">
        <f>DatosDelitos!I6+DatosDelitos!I14-DatosDelitos!I18</f>
        <v>85</v>
      </c>
      <c r="G11" s="67">
        <f>DatosDelitos!J6+DatosDelitos!J14-DatosDelitos!J18</f>
        <v>2</v>
      </c>
      <c r="H11" s="68">
        <f>DatosDelitos!K6+DatosDelitos!K14-DatosDelitos!K18</f>
        <v>2</v>
      </c>
      <c r="I11" s="68">
        <f>DatosDelitos!L6+DatosDelitos!L14-DatosDelitos!L18</f>
        <v>0</v>
      </c>
      <c r="J11" s="68">
        <f>DatosDelitos!M6+DatosDelitos!M14-DatosDelitos!M18</f>
        <v>0</v>
      </c>
      <c r="K11" s="68">
        <f>DatosDelitos!O6+DatosDelitos!O14-DatosDelitos!O18</f>
        <v>6</v>
      </c>
      <c r="L11" s="69">
        <f>DatosDelitos!P6+DatosDelitos!P14-DatosDelitos!P18</f>
        <v>118</v>
      </c>
    </row>
    <row r="12" spans="2:13" ht="13.15" customHeight="1" x14ac:dyDescent="0.2">
      <c r="B12" s="210" t="s">
        <v>281</v>
      </c>
      <c r="C12" s="210"/>
      <c r="D12" s="70">
        <f>DatosDelitos!C11</f>
        <v>0</v>
      </c>
      <c r="E12" s="71">
        <f>DatosDelitos!H11</f>
        <v>0</v>
      </c>
      <c r="F12" s="71">
        <f>DatosDelitos!I11</f>
        <v>0</v>
      </c>
      <c r="G12" s="71">
        <f>DatosDelitos!J11</f>
        <v>0</v>
      </c>
      <c r="H12" s="71">
        <f>DatosDelitos!K11</f>
        <v>0</v>
      </c>
      <c r="I12" s="71">
        <f>DatosDelitos!L11</f>
        <v>0</v>
      </c>
      <c r="J12" s="71">
        <f>DatosDelitos!M11</f>
        <v>0</v>
      </c>
      <c r="K12" s="71">
        <f>DatosDelitos!O11</f>
        <v>0</v>
      </c>
      <c r="L12" s="72">
        <f>DatosDelitos!P11</f>
        <v>0</v>
      </c>
    </row>
    <row r="13" spans="2:13" ht="13.15" customHeight="1" x14ac:dyDescent="0.2">
      <c r="B13" s="210" t="s">
        <v>338</v>
      </c>
      <c r="C13" s="210"/>
      <c r="D13" s="70">
        <f>DatosDelitos!C21</f>
        <v>1</v>
      </c>
      <c r="E13" s="71">
        <f>DatosDelitos!H21</f>
        <v>0</v>
      </c>
      <c r="F13" s="71">
        <f>DatosDelitos!I21</f>
        <v>0</v>
      </c>
      <c r="G13" s="71">
        <f>DatosDelitos!J21</f>
        <v>0</v>
      </c>
      <c r="H13" s="71">
        <f>DatosDelitos!K21</f>
        <v>0</v>
      </c>
      <c r="I13" s="71">
        <f>DatosDelitos!L21</f>
        <v>0</v>
      </c>
      <c r="J13" s="71">
        <f>DatosDelitos!M21</f>
        <v>0</v>
      </c>
      <c r="K13" s="71">
        <f>DatosDelitos!O21</f>
        <v>0</v>
      </c>
      <c r="L13" s="72">
        <f>DatosDelitos!P21</f>
        <v>0</v>
      </c>
    </row>
    <row r="14" spans="2:13" ht="13.15" customHeight="1" x14ac:dyDescent="0.2">
      <c r="B14" s="210" t="s">
        <v>343</v>
      </c>
      <c r="C14" s="210"/>
      <c r="D14" s="70">
        <f>DatosDelitos!C24</f>
        <v>0</v>
      </c>
      <c r="E14" s="71">
        <f>DatosDelitos!H24</f>
        <v>0</v>
      </c>
      <c r="F14" s="71">
        <f>DatosDelitos!I24</f>
        <v>0</v>
      </c>
      <c r="G14" s="71">
        <f>DatosDelitos!J24</f>
        <v>0</v>
      </c>
      <c r="H14" s="71">
        <f>DatosDelitos!K24</f>
        <v>0</v>
      </c>
      <c r="I14" s="71">
        <f>DatosDelitos!L24</f>
        <v>0</v>
      </c>
      <c r="J14" s="71">
        <f>DatosDelitos!M24</f>
        <v>0</v>
      </c>
      <c r="K14" s="71">
        <f>DatosDelitos!O24</f>
        <v>0</v>
      </c>
      <c r="L14" s="72">
        <f>DatosDelitos!P24</f>
        <v>0</v>
      </c>
    </row>
    <row r="15" spans="2:13" ht="13.15" customHeight="1" x14ac:dyDescent="0.2">
      <c r="B15" s="210" t="s">
        <v>1233</v>
      </c>
      <c r="C15" s="210"/>
      <c r="D15" s="70">
        <f>DatosDelitos!C18+DatosDelitos!C45</f>
        <v>598</v>
      </c>
      <c r="E15" s="71">
        <f>DatosDelitos!H18+DatosDelitos!H45</f>
        <v>87</v>
      </c>
      <c r="F15" s="71">
        <f>DatosDelitos!I17+DatosDelitos!I45</f>
        <v>28</v>
      </c>
      <c r="G15" s="71">
        <f>DatosDelitos!J18+DatosDelitos!J45</f>
        <v>0</v>
      </c>
      <c r="H15" s="71">
        <f>DatosDelitos!K18+DatosDelitos!K45</f>
        <v>1</v>
      </c>
      <c r="I15" s="71">
        <f>DatosDelitos!L18+DatosDelitos!L45</f>
        <v>0</v>
      </c>
      <c r="J15" s="71">
        <f>DatosDelitos!M18+DatosDelitos!M45</f>
        <v>0</v>
      </c>
      <c r="K15" s="71">
        <f>DatosDelitos!O18+DatosDelitos!O45</f>
        <v>3</v>
      </c>
      <c r="L15" s="72">
        <f>DatosDelitos!P18+DatosDelitos!P45</f>
        <v>126</v>
      </c>
    </row>
    <row r="16" spans="2:13" ht="13.15" customHeight="1" x14ac:dyDescent="0.2">
      <c r="B16" s="210" t="s">
        <v>1234</v>
      </c>
      <c r="C16" s="210"/>
      <c r="D16" s="70">
        <f>DatosDelitos!C31</f>
        <v>134</v>
      </c>
      <c r="E16" s="71">
        <f>DatosDelitos!H31</f>
        <v>12</v>
      </c>
      <c r="F16" s="71">
        <f>DatosDelitos!I31</f>
        <v>38</v>
      </c>
      <c r="G16" s="71">
        <f>DatosDelitos!J31</f>
        <v>1</v>
      </c>
      <c r="H16" s="71">
        <f>DatosDelitos!K31</f>
        <v>2</v>
      </c>
      <c r="I16" s="71">
        <f>DatosDelitos!L31</f>
        <v>0</v>
      </c>
      <c r="J16" s="71">
        <f>DatosDelitos!M31</f>
        <v>0</v>
      </c>
      <c r="K16" s="71">
        <f>DatosDelitos!O31</f>
        <v>0</v>
      </c>
      <c r="L16" s="72">
        <f>DatosDelitos!P31</f>
        <v>42</v>
      </c>
    </row>
    <row r="17" spans="2:12" ht="13.15" customHeight="1" x14ac:dyDescent="0.2">
      <c r="B17" s="211" t="s">
        <v>1235</v>
      </c>
      <c r="C17" s="211"/>
      <c r="D17" s="70">
        <f>DatosDelitos!C43-DatosDelitos!C45</f>
        <v>2</v>
      </c>
      <c r="E17" s="71">
        <f>DatosDelitos!H43-DatosDelitos!H45</f>
        <v>0</v>
      </c>
      <c r="F17" s="71">
        <f>DatosDelitos!I43-DatosDelitos!I45</f>
        <v>1</v>
      </c>
      <c r="G17" s="71">
        <f>DatosDelitos!J43-DatosDelitos!J45</f>
        <v>0</v>
      </c>
      <c r="H17" s="71">
        <f>DatosDelitos!K43-DatosDelitos!K45</f>
        <v>0</v>
      </c>
      <c r="I17" s="71">
        <f>DatosDelitos!L43-DatosDelitos!L45</f>
        <v>0</v>
      </c>
      <c r="J17" s="71">
        <f>DatosDelitos!M43-DatosDelitos!M45</f>
        <v>0</v>
      </c>
      <c r="K17" s="71">
        <f>DatosDelitos!O43-DatosDelitos!O45</f>
        <v>0</v>
      </c>
      <c r="L17" s="72">
        <f>DatosDelitos!P43-DatosDelitos!P45</f>
        <v>0</v>
      </c>
    </row>
    <row r="18" spans="2:12" ht="13.15" customHeight="1" x14ac:dyDescent="0.2">
      <c r="B18" s="210" t="s">
        <v>1236</v>
      </c>
      <c r="C18" s="210"/>
      <c r="D18" s="70">
        <f>DatosDelitos!C51</f>
        <v>109</v>
      </c>
      <c r="E18" s="71">
        <f>DatosDelitos!H51</f>
        <v>21</v>
      </c>
      <c r="F18" s="71">
        <f>DatosDelitos!I51</f>
        <v>16</v>
      </c>
      <c r="G18" s="71">
        <f>DatosDelitos!J51</f>
        <v>10</v>
      </c>
      <c r="H18" s="71">
        <f>DatosDelitos!K51</f>
        <v>9</v>
      </c>
      <c r="I18" s="71">
        <f>DatosDelitos!L51</f>
        <v>0</v>
      </c>
      <c r="J18" s="71">
        <f>DatosDelitos!M51</f>
        <v>0</v>
      </c>
      <c r="K18" s="71">
        <f>DatosDelitos!O51</f>
        <v>4</v>
      </c>
      <c r="L18" s="72">
        <f>DatosDelitos!P51</f>
        <v>16</v>
      </c>
    </row>
    <row r="19" spans="2:12" ht="13.15" customHeight="1" x14ac:dyDescent="0.2">
      <c r="B19" s="210" t="s">
        <v>1237</v>
      </c>
      <c r="C19" s="210"/>
      <c r="D19" s="70">
        <f>DatosDelitos!C73</f>
        <v>1</v>
      </c>
      <c r="E19" s="71">
        <f>DatosDelitos!H73</f>
        <v>0</v>
      </c>
      <c r="F19" s="71">
        <f>DatosDelitos!I73</f>
        <v>0</v>
      </c>
      <c r="G19" s="71">
        <f>DatosDelitos!J73</f>
        <v>0</v>
      </c>
      <c r="H19" s="71">
        <f>DatosDelitos!K73</f>
        <v>0</v>
      </c>
      <c r="I19" s="71">
        <f>DatosDelitos!L73</f>
        <v>0</v>
      </c>
      <c r="J19" s="71">
        <f>DatosDelitos!M73</f>
        <v>0</v>
      </c>
      <c r="K19" s="71">
        <f>DatosDelitos!O73</f>
        <v>0</v>
      </c>
      <c r="L19" s="72">
        <f>DatosDelitos!P73</f>
        <v>0</v>
      </c>
    </row>
    <row r="20" spans="2:12" ht="27" customHeight="1" x14ac:dyDescent="0.2">
      <c r="B20" s="210" t="s">
        <v>1238</v>
      </c>
      <c r="C20" s="210"/>
      <c r="D20" s="70">
        <f>DatosDelitos!C75</f>
        <v>18</v>
      </c>
      <c r="E20" s="71">
        <f>DatosDelitos!H75</f>
        <v>6</v>
      </c>
      <c r="F20" s="71">
        <f>DatosDelitos!I75</f>
        <v>5</v>
      </c>
      <c r="G20" s="71">
        <f>DatosDelitos!J75</f>
        <v>1</v>
      </c>
      <c r="H20" s="71">
        <f>DatosDelitos!K75</f>
        <v>0</v>
      </c>
      <c r="I20" s="71">
        <f>DatosDelitos!L75</f>
        <v>0</v>
      </c>
      <c r="J20" s="71">
        <f>DatosDelitos!M75</f>
        <v>0</v>
      </c>
      <c r="K20" s="71">
        <f>DatosDelitos!O75</f>
        <v>0</v>
      </c>
      <c r="L20" s="72">
        <f>DatosDelitos!P75</f>
        <v>1</v>
      </c>
    </row>
    <row r="21" spans="2:12" ht="13.15" customHeight="1" x14ac:dyDescent="0.2">
      <c r="B21" s="211" t="s">
        <v>1239</v>
      </c>
      <c r="C21" s="211"/>
      <c r="D21" s="70">
        <f>DatosDelitos!C83</f>
        <v>29</v>
      </c>
      <c r="E21" s="71">
        <f>DatosDelitos!H83</f>
        <v>1</v>
      </c>
      <c r="F21" s="71">
        <f>DatosDelitos!I83</f>
        <v>2</v>
      </c>
      <c r="G21" s="71">
        <f>DatosDelitos!J83</f>
        <v>0</v>
      </c>
      <c r="H21" s="71">
        <f>DatosDelitos!K83</f>
        <v>0</v>
      </c>
      <c r="I21" s="71">
        <f>DatosDelitos!L83</f>
        <v>0</v>
      </c>
      <c r="J21" s="71">
        <f>DatosDelitos!M83</f>
        <v>0</v>
      </c>
      <c r="K21" s="71">
        <f>DatosDelitos!O83</f>
        <v>0</v>
      </c>
      <c r="L21" s="72">
        <f>DatosDelitos!P83</f>
        <v>3</v>
      </c>
    </row>
    <row r="22" spans="2:12" ht="13.15" customHeight="1" x14ac:dyDescent="0.2">
      <c r="B22" s="210" t="s">
        <v>1240</v>
      </c>
      <c r="C22" s="210"/>
      <c r="D22" s="70">
        <f>DatosDelitos!C86</f>
        <v>228</v>
      </c>
      <c r="E22" s="71">
        <f>DatosDelitos!H86</f>
        <v>48</v>
      </c>
      <c r="F22" s="71">
        <f>DatosDelitos!I86</f>
        <v>37</v>
      </c>
      <c r="G22" s="71">
        <f>DatosDelitos!J86</f>
        <v>0</v>
      </c>
      <c r="H22" s="71">
        <f>DatosDelitos!K86</f>
        <v>0</v>
      </c>
      <c r="I22" s="71">
        <f>DatosDelitos!L86</f>
        <v>0</v>
      </c>
      <c r="J22" s="71">
        <f>DatosDelitos!M86</f>
        <v>0</v>
      </c>
      <c r="K22" s="71">
        <f>DatosDelitos!O86</f>
        <v>0</v>
      </c>
      <c r="L22" s="72">
        <f>DatosDelitos!P86</f>
        <v>30</v>
      </c>
    </row>
    <row r="23" spans="2:12" ht="13.15" customHeight="1" x14ac:dyDescent="0.2">
      <c r="B23" s="210" t="s">
        <v>966</v>
      </c>
      <c r="C23" s="210"/>
      <c r="D23" s="70">
        <f>DatosDelitos!C98</f>
        <v>1066</v>
      </c>
      <c r="E23" s="71">
        <f>DatosDelitos!H98</f>
        <v>270</v>
      </c>
      <c r="F23" s="71">
        <f>DatosDelitos!I98</f>
        <v>220</v>
      </c>
      <c r="G23" s="71">
        <f>DatosDelitos!J98</f>
        <v>0</v>
      </c>
      <c r="H23" s="71">
        <f>DatosDelitos!K98</f>
        <v>0</v>
      </c>
      <c r="I23" s="71">
        <f>DatosDelitos!L98</f>
        <v>1</v>
      </c>
      <c r="J23" s="71">
        <f>DatosDelitos!M98</f>
        <v>1</v>
      </c>
      <c r="K23" s="71">
        <f>DatosDelitos!O98</f>
        <v>10</v>
      </c>
      <c r="L23" s="72">
        <f>DatosDelitos!P98</f>
        <v>221</v>
      </c>
    </row>
    <row r="24" spans="2:12" ht="27" customHeight="1" x14ac:dyDescent="0.2">
      <c r="B24" s="210" t="s">
        <v>1241</v>
      </c>
      <c r="C24" s="210"/>
      <c r="D24" s="70">
        <f>DatosDelitos!C132</f>
        <v>2</v>
      </c>
      <c r="E24" s="71">
        <f>DatosDelitos!H132</f>
        <v>4</v>
      </c>
      <c r="F24" s="71">
        <f>DatosDelitos!I132</f>
        <v>1</v>
      </c>
      <c r="G24" s="71">
        <f>DatosDelitos!J132</f>
        <v>0</v>
      </c>
      <c r="H24" s="71">
        <f>DatosDelitos!K132</f>
        <v>0</v>
      </c>
      <c r="I24" s="71">
        <f>DatosDelitos!L132</f>
        <v>0</v>
      </c>
      <c r="J24" s="71">
        <f>DatosDelitos!M132</f>
        <v>0</v>
      </c>
      <c r="K24" s="71">
        <f>DatosDelitos!O132</f>
        <v>0</v>
      </c>
      <c r="L24" s="72">
        <f>DatosDelitos!P132</f>
        <v>4</v>
      </c>
    </row>
    <row r="25" spans="2:12" ht="13.15" customHeight="1" x14ac:dyDescent="0.2">
      <c r="B25" s="210" t="s">
        <v>1242</v>
      </c>
      <c r="C25" s="210"/>
      <c r="D25" s="70">
        <f>DatosDelitos!C138</f>
        <v>15</v>
      </c>
      <c r="E25" s="71">
        <f>DatosDelitos!H138</f>
        <v>0</v>
      </c>
      <c r="F25" s="71">
        <f>DatosDelitos!I138</f>
        <v>1</v>
      </c>
      <c r="G25" s="71">
        <f>DatosDelitos!J138</f>
        <v>0</v>
      </c>
      <c r="H25" s="71">
        <f>DatosDelitos!K138</f>
        <v>0</v>
      </c>
      <c r="I25" s="71">
        <f>DatosDelitos!L138</f>
        <v>0</v>
      </c>
      <c r="J25" s="71">
        <f>DatosDelitos!M138</f>
        <v>0</v>
      </c>
      <c r="K25" s="71">
        <f>DatosDelitos!O138</f>
        <v>0</v>
      </c>
      <c r="L25" s="72">
        <f>DatosDelitos!P138</f>
        <v>0</v>
      </c>
    </row>
    <row r="26" spans="2:12" ht="13.15" customHeight="1" x14ac:dyDescent="0.2">
      <c r="B26" s="211" t="s">
        <v>1243</v>
      </c>
      <c r="C26" s="211"/>
      <c r="D26" s="70">
        <f>DatosDelitos!C145</f>
        <v>2</v>
      </c>
      <c r="E26" s="71">
        <f>DatosDelitos!H145</f>
        <v>0</v>
      </c>
      <c r="F26" s="71">
        <f>DatosDelitos!I145</f>
        <v>0</v>
      </c>
      <c r="G26" s="71">
        <f>DatosDelitos!J145</f>
        <v>0</v>
      </c>
      <c r="H26" s="71">
        <f>DatosDelitos!K145</f>
        <v>0</v>
      </c>
      <c r="I26" s="71">
        <f>DatosDelitos!L145</f>
        <v>0</v>
      </c>
      <c r="J26" s="71">
        <f>DatosDelitos!M145</f>
        <v>0</v>
      </c>
      <c r="K26" s="71">
        <f>DatosDelitos!O145</f>
        <v>0</v>
      </c>
      <c r="L26" s="72">
        <f>DatosDelitos!P145</f>
        <v>0</v>
      </c>
    </row>
    <row r="27" spans="2:12" ht="38.25" customHeight="1" x14ac:dyDescent="0.2">
      <c r="B27" s="210" t="s">
        <v>1244</v>
      </c>
      <c r="C27" s="210"/>
      <c r="D27" s="70">
        <f>DatosDelitos!C148</f>
        <v>15</v>
      </c>
      <c r="E27" s="71">
        <f>DatosDelitos!H148</f>
        <v>11</v>
      </c>
      <c r="F27" s="71">
        <f>DatosDelitos!I148</f>
        <v>6</v>
      </c>
      <c r="G27" s="71">
        <f>DatosDelitos!J148</f>
        <v>0</v>
      </c>
      <c r="H27" s="71">
        <f>DatosDelitos!K148</f>
        <v>0</v>
      </c>
      <c r="I27" s="71">
        <f>DatosDelitos!L148</f>
        <v>0</v>
      </c>
      <c r="J27" s="71">
        <f>DatosDelitos!M148</f>
        <v>0</v>
      </c>
      <c r="K27" s="71">
        <f>DatosDelitos!O148</f>
        <v>0</v>
      </c>
      <c r="L27" s="72">
        <f>DatosDelitos!P148</f>
        <v>5</v>
      </c>
    </row>
    <row r="28" spans="2:12" ht="13.15" customHeight="1" x14ac:dyDescent="0.2">
      <c r="B28" s="210" t="s">
        <v>1245</v>
      </c>
      <c r="C28" s="210"/>
      <c r="D28" s="70">
        <f>DatosDelitos!C157+SUM(DatosDelitos!C168:C173)</f>
        <v>54</v>
      </c>
      <c r="E28" s="71">
        <f>DatosDelitos!H157+SUM(DatosDelitos!H168:H173)</f>
        <v>10</v>
      </c>
      <c r="F28" s="71">
        <f>DatosDelitos!I157+SUM(DatosDelitos!I168:I173)</f>
        <v>3</v>
      </c>
      <c r="G28" s="71">
        <f>DatosDelitos!J157+SUM(DatosDelitos!J168:J173)</f>
        <v>2</v>
      </c>
      <c r="H28" s="71">
        <f>DatosDelitos!K157+SUM(DatosDelitos!K168:K173)</f>
        <v>0</v>
      </c>
      <c r="I28" s="71">
        <f>DatosDelitos!L157+SUM(DatosDelitos!L168:L173)</f>
        <v>0</v>
      </c>
      <c r="J28" s="71">
        <f>DatosDelitos!M157+SUM(DatosDelitos!M168:M173)</f>
        <v>0</v>
      </c>
      <c r="K28" s="71">
        <f>DatosDelitos!O157+SUM(DatosDelitos!O168:O173)</f>
        <v>2</v>
      </c>
      <c r="L28" s="71">
        <f>DatosDelitos!P157+SUM(DatosDelitos!P168:Q173)</f>
        <v>0</v>
      </c>
    </row>
    <row r="29" spans="2:12" ht="13.15" customHeight="1" x14ac:dyDescent="0.2">
      <c r="B29" s="210" t="s">
        <v>1246</v>
      </c>
      <c r="C29" s="210"/>
      <c r="D29" s="70">
        <f>SUM(DatosDelitos!C174:C178)</f>
        <v>41</v>
      </c>
      <c r="E29" s="71">
        <f>SUM(DatosDelitos!H174:H178)</f>
        <v>34</v>
      </c>
      <c r="F29" s="71">
        <f>SUM(DatosDelitos!I174:I178)</f>
        <v>27</v>
      </c>
      <c r="G29" s="71">
        <f>SUM(DatosDelitos!J174:J178)</f>
        <v>0</v>
      </c>
      <c r="H29" s="71">
        <f>SUM(DatosDelitos!K174:K178)</f>
        <v>0</v>
      </c>
      <c r="I29" s="71">
        <f>SUM(DatosDelitos!L174:L178)</f>
        <v>0</v>
      </c>
      <c r="J29" s="71">
        <f>SUM(DatosDelitos!M174:M178)</f>
        <v>0</v>
      </c>
      <c r="K29" s="71">
        <f>SUM(DatosDelitos!O174:O178)</f>
        <v>16</v>
      </c>
      <c r="L29" s="71">
        <f>SUM(DatosDelitos!P174:P178)</f>
        <v>28</v>
      </c>
    </row>
    <row r="30" spans="2:12" ht="13.15" customHeight="1" x14ac:dyDescent="0.2">
      <c r="B30" s="210" t="s">
        <v>1247</v>
      </c>
      <c r="C30" s="210"/>
      <c r="D30" s="70">
        <f>DatosDelitos!C179</f>
        <v>278</v>
      </c>
      <c r="E30" s="71">
        <f>DatosDelitos!H179</f>
        <v>90</v>
      </c>
      <c r="F30" s="71">
        <f>DatosDelitos!I179</f>
        <v>100</v>
      </c>
      <c r="G30" s="71">
        <f>DatosDelitos!J179</f>
        <v>0</v>
      </c>
      <c r="H30" s="71">
        <f>DatosDelitos!K179</f>
        <v>0</v>
      </c>
      <c r="I30" s="71">
        <f>DatosDelitos!L179</f>
        <v>0</v>
      </c>
      <c r="J30" s="71">
        <f>DatosDelitos!M179</f>
        <v>0</v>
      </c>
      <c r="K30" s="71">
        <f>DatosDelitos!O179</f>
        <v>0</v>
      </c>
      <c r="L30" s="71">
        <f>DatosDelitos!P179</f>
        <v>476</v>
      </c>
    </row>
    <row r="31" spans="2:12" ht="13.15" customHeight="1" x14ac:dyDescent="0.2">
      <c r="B31" s="210" t="s">
        <v>1248</v>
      </c>
      <c r="C31" s="210"/>
      <c r="D31" s="70">
        <f>DatosDelitos!C187</f>
        <v>62</v>
      </c>
      <c r="E31" s="71">
        <f>DatosDelitos!H187</f>
        <v>32</v>
      </c>
      <c r="F31" s="71">
        <f>DatosDelitos!I187</f>
        <v>28</v>
      </c>
      <c r="G31" s="71">
        <f>DatosDelitos!J187</f>
        <v>0</v>
      </c>
      <c r="H31" s="71">
        <f>DatosDelitos!K187</f>
        <v>0</v>
      </c>
      <c r="I31" s="71">
        <f>DatosDelitos!L187</f>
        <v>0</v>
      </c>
      <c r="J31" s="71">
        <f>DatosDelitos!M187</f>
        <v>0</v>
      </c>
      <c r="K31" s="71">
        <f>DatosDelitos!O187</f>
        <v>0</v>
      </c>
      <c r="L31" s="71">
        <f>DatosDelitos!P187</f>
        <v>36</v>
      </c>
    </row>
    <row r="32" spans="2:12" ht="13.15" customHeight="1" x14ac:dyDescent="0.2">
      <c r="B32" s="210" t="s">
        <v>1249</v>
      </c>
      <c r="C32" s="210"/>
      <c r="D32" s="70">
        <f>DatosDelitos!C202</f>
        <v>35</v>
      </c>
      <c r="E32" s="71">
        <f>DatosDelitos!H202</f>
        <v>15</v>
      </c>
      <c r="F32" s="71">
        <f>DatosDelitos!I202</f>
        <v>11</v>
      </c>
      <c r="G32" s="71">
        <f>DatosDelitos!J202</f>
        <v>0</v>
      </c>
      <c r="H32" s="71">
        <f>DatosDelitos!K202</f>
        <v>0</v>
      </c>
      <c r="I32" s="71">
        <f>DatosDelitos!L202</f>
        <v>0</v>
      </c>
      <c r="J32" s="71">
        <f>DatosDelitos!M202</f>
        <v>1</v>
      </c>
      <c r="K32" s="71">
        <f>DatosDelitos!O202</f>
        <v>0</v>
      </c>
      <c r="L32" s="71">
        <f>DatosDelitos!P202</f>
        <v>16</v>
      </c>
    </row>
    <row r="33" spans="2:13" ht="13.15" customHeight="1" x14ac:dyDescent="0.2">
      <c r="B33" s="210" t="s">
        <v>1250</v>
      </c>
      <c r="C33" s="210"/>
      <c r="D33" s="70">
        <f>DatosDelitos!C224</f>
        <v>369</v>
      </c>
      <c r="E33" s="71">
        <f>DatosDelitos!H224</f>
        <v>55</v>
      </c>
      <c r="F33" s="71">
        <f>DatosDelitos!I224</f>
        <v>50</v>
      </c>
      <c r="G33" s="71">
        <f>DatosDelitos!J224</f>
        <v>0</v>
      </c>
      <c r="H33" s="71">
        <f>DatosDelitos!K224</f>
        <v>0</v>
      </c>
      <c r="I33" s="71">
        <f>DatosDelitos!L224</f>
        <v>0</v>
      </c>
      <c r="J33" s="71">
        <f>DatosDelitos!M224</f>
        <v>0</v>
      </c>
      <c r="K33" s="71">
        <f>DatosDelitos!O224</f>
        <v>4</v>
      </c>
      <c r="L33" s="71">
        <f>DatosDelitos!P224</f>
        <v>98</v>
      </c>
    </row>
    <row r="34" spans="2:13" ht="13.15" customHeight="1" x14ac:dyDescent="0.2">
      <c r="B34" s="210" t="s">
        <v>1251</v>
      </c>
      <c r="C34" s="210"/>
      <c r="D34" s="70">
        <f>DatosDelitos!C245</f>
        <v>3</v>
      </c>
      <c r="E34" s="71">
        <f>DatosDelitos!H245</f>
        <v>2</v>
      </c>
      <c r="F34" s="71">
        <f>DatosDelitos!I245</f>
        <v>2</v>
      </c>
      <c r="G34" s="71">
        <f>DatosDelitos!J245</f>
        <v>0</v>
      </c>
      <c r="H34" s="71">
        <f>DatosDelitos!K245</f>
        <v>0</v>
      </c>
      <c r="I34" s="71">
        <f>DatosDelitos!L245</f>
        <v>0</v>
      </c>
      <c r="J34" s="71">
        <f>DatosDelitos!M245</f>
        <v>0</v>
      </c>
      <c r="K34" s="71">
        <f>DatosDelitos!O245</f>
        <v>0</v>
      </c>
      <c r="L34" s="71">
        <f>DatosDelitos!P245</f>
        <v>0</v>
      </c>
    </row>
    <row r="35" spans="2:13" ht="13.15" customHeight="1" x14ac:dyDescent="0.2">
      <c r="B35" s="210" t="s">
        <v>1252</v>
      </c>
      <c r="C35" s="210"/>
      <c r="D35" s="70">
        <f>DatosDelitos!C272</f>
        <v>87</v>
      </c>
      <c r="E35" s="71">
        <f>DatosDelitos!H272</f>
        <v>47</v>
      </c>
      <c r="F35" s="71">
        <f>DatosDelitos!I272</f>
        <v>52</v>
      </c>
      <c r="G35" s="71">
        <f>DatosDelitos!J272</f>
        <v>0</v>
      </c>
      <c r="H35" s="71">
        <f>DatosDelitos!K272</f>
        <v>0</v>
      </c>
      <c r="I35" s="71">
        <f>DatosDelitos!L272</f>
        <v>0</v>
      </c>
      <c r="J35" s="71">
        <f>DatosDelitos!M272</f>
        <v>0</v>
      </c>
      <c r="K35" s="71">
        <f>DatosDelitos!O272</f>
        <v>0</v>
      </c>
      <c r="L35" s="71">
        <f>DatosDelitos!P272</f>
        <v>59</v>
      </c>
    </row>
    <row r="36" spans="2:13" ht="38.25" customHeight="1" x14ac:dyDescent="0.2">
      <c r="B36" s="210" t="s">
        <v>1253</v>
      </c>
      <c r="C36" s="210"/>
      <c r="D36" s="70">
        <f>DatosDelitos!C302</f>
        <v>0</v>
      </c>
      <c r="E36" s="71">
        <f>DatosDelitos!H302</f>
        <v>0</v>
      </c>
      <c r="F36" s="71">
        <f>DatosDelitos!I302</f>
        <v>0</v>
      </c>
      <c r="G36" s="71">
        <f>DatosDelitos!J302</f>
        <v>0</v>
      </c>
      <c r="H36" s="71">
        <f>DatosDelitos!K302</f>
        <v>0</v>
      </c>
      <c r="I36" s="71">
        <f>DatosDelitos!L302</f>
        <v>0</v>
      </c>
      <c r="J36" s="71">
        <f>DatosDelitos!M302</f>
        <v>0</v>
      </c>
      <c r="K36" s="71">
        <f>DatosDelitos!O302</f>
        <v>0</v>
      </c>
      <c r="L36" s="71">
        <f>DatosDelitos!P302</f>
        <v>0</v>
      </c>
    </row>
    <row r="37" spans="2:13" ht="13.15" customHeight="1" x14ac:dyDescent="0.2">
      <c r="B37" s="210" t="s">
        <v>1254</v>
      </c>
      <c r="C37" s="210"/>
      <c r="D37" s="70">
        <f>DatosDelitos!C306</f>
        <v>0</v>
      </c>
      <c r="E37" s="71">
        <f>DatosDelitos!H306</f>
        <v>0</v>
      </c>
      <c r="F37" s="71">
        <f>DatosDelitos!I306</f>
        <v>0</v>
      </c>
      <c r="G37" s="71">
        <f>DatosDelitos!J306</f>
        <v>0</v>
      </c>
      <c r="H37" s="71">
        <f>DatosDelitos!K306</f>
        <v>0</v>
      </c>
      <c r="I37" s="71">
        <f>DatosDelitos!L306</f>
        <v>0</v>
      </c>
      <c r="J37" s="71">
        <f>DatosDelitos!M306</f>
        <v>0</v>
      </c>
      <c r="K37" s="71">
        <f>DatosDelitos!O306</f>
        <v>0</v>
      </c>
      <c r="L37" s="71">
        <f>DatosDelitos!P306</f>
        <v>0</v>
      </c>
    </row>
    <row r="38" spans="2:13" ht="13.15" customHeight="1" x14ac:dyDescent="0.2">
      <c r="B38" s="210" t="s">
        <v>1255</v>
      </c>
      <c r="C38" s="210"/>
      <c r="D38" s="70">
        <f>DatosDelitos!C313+DatosDelitos!C319+DatosDelitos!C321</f>
        <v>0</v>
      </c>
      <c r="E38" s="71">
        <f>DatosDelitos!H313+DatosDelitos!H319+DatosDelitos!H321</f>
        <v>0</v>
      </c>
      <c r="F38" s="71">
        <f>DatosDelitos!I313+DatosDelitos!I319+DatosDelitos!I321</f>
        <v>0</v>
      </c>
      <c r="G38" s="71">
        <f>DatosDelitos!J313+DatosDelitos!J319+DatosDelitos!J321</f>
        <v>0</v>
      </c>
      <c r="H38" s="71">
        <f>DatosDelitos!K313+DatosDelitos!K319+DatosDelitos!K321</f>
        <v>0</v>
      </c>
      <c r="I38" s="71">
        <f>DatosDelitos!L313+DatosDelitos!L319+DatosDelitos!L321</f>
        <v>0</v>
      </c>
      <c r="J38" s="71">
        <f>DatosDelitos!M313+DatosDelitos!M319+DatosDelitos!M321</f>
        <v>0</v>
      </c>
      <c r="K38" s="71">
        <f>DatosDelitos!O313+DatosDelitos!O319+DatosDelitos!O321</f>
        <v>0</v>
      </c>
      <c r="L38" s="71">
        <f>DatosDelitos!P313+DatosDelitos!P319+DatosDelitos!P321</f>
        <v>1</v>
      </c>
    </row>
    <row r="39" spans="2:13" ht="13.15" customHeight="1" x14ac:dyDescent="0.2">
      <c r="B39" s="210" t="s">
        <v>1256</v>
      </c>
      <c r="C39" s="210"/>
      <c r="D39" s="70">
        <f>DatosDelitos!C324</f>
        <v>1273</v>
      </c>
      <c r="E39" s="71">
        <f>DatosDelitos!H324</f>
        <v>0</v>
      </c>
      <c r="F39" s="71">
        <f>DatosDelitos!I324</f>
        <v>0</v>
      </c>
      <c r="G39" s="71">
        <f>DatosDelitos!J324</f>
        <v>0</v>
      </c>
      <c r="H39" s="71">
        <f>DatosDelitos!K324</f>
        <v>0</v>
      </c>
      <c r="I39" s="71">
        <f>DatosDelitos!L324</f>
        <v>0</v>
      </c>
      <c r="J39" s="71">
        <f>DatosDelitos!M324</f>
        <v>0</v>
      </c>
      <c r="K39" s="71">
        <f>DatosDelitos!O324</f>
        <v>0</v>
      </c>
      <c r="L39" s="71">
        <f>DatosDelitos!P324</f>
        <v>0</v>
      </c>
    </row>
    <row r="40" spans="2:13" ht="13.15" customHeight="1" x14ac:dyDescent="0.2">
      <c r="B40" s="210" t="s">
        <v>1257</v>
      </c>
      <c r="C40" s="210"/>
      <c r="D40" s="70">
        <f>DatosDelitos!C326</f>
        <v>0</v>
      </c>
      <c r="E40" s="70">
        <f>DatosDelitos!H326</f>
        <v>0</v>
      </c>
      <c r="F40" s="70">
        <f>DatosDelitos!I326</f>
        <v>0</v>
      </c>
      <c r="G40" s="70">
        <f>DatosDelitos!J326</f>
        <v>0</v>
      </c>
      <c r="H40" s="70">
        <f>DatosDelitos!K326</f>
        <v>1</v>
      </c>
      <c r="I40" s="70">
        <f>DatosDelitos!L326</f>
        <v>0</v>
      </c>
      <c r="J40" s="70">
        <f>DatosDelitos!M326</f>
        <v>0</v>
      </c>
      <c r="K40" s="70">
        <f>DatosDelitos!O326</f>
        <v>0</v>
      </c>
      <c r="L40" s="70">
        <f>DatosDelitos!P326</f>
        <v>1</v>
      </c>
    </row>
    <row r="41" spans="2:13" ht="13.15" customHeight="1" x14ac:dyDescent="0.2">
      <c r="B41" s="210" t="s">
        <v>943</v>
      </c>
      <c r="C41" s="210"/>
      <c r="D41" s="70">
        <f>DatosDelitos!C338</f>
        <v>0</v>
      </c>
      <c r="E41" s="70">
        <f>DatosDelitos!H338</f>
        <v>0</v>
      </c>
      <c r="F41" s="70">
        <f>DatosDelitos!I338</f>
        <v>0</v>
      </c>
      <c r="G41" s="70">
        <f>DatosDelitos!J338</f>
        <v>0</v>
      </c>
      <c r="H41" s="70">
        <f>DatosDelitos!K338</f>
        <v>0</v>
      </c>
      <c r="I41" s="70">
        <f>DatosDelitos!L338</f>
        <v>0</v>
      </c>
      <c r="J41" s="70">
        <f>DatosDelitos!M338</f>
        <v>0</v>
      </c>
      <c r="K41" s="70">
        <f>DatosDelitos!O338</f>
        <v>0</v>
      </c>
      <c r="L41" s="70">
        <f>DatosDelitos!P338</f>
        <v>0</v>
      </c>
    </row>
    <row r="42" spans="2:13" ht="13.15" customHeight="1" x14ac:dyDescent="0.2">
      <c r="B42" s="210" t="s">
        <v>1258</v>
      </c>
      <c r="C42" s="210"/>
      <c r="D42" s="70">
        <f>DatosDelitos!C340</f>
        <v>0</v>
      </c>
      <c r="E42" s="70">
        <f>DatosDelitos!H340</f>
        <v>0</v>
      </c>
      <c r="F42" s="70">
        <f>DatosDelitos!I340</f>
        <v>0</v>
      </c>
      <c r="G42" s="70">
        <f>DatosDelitos!J340</f>
        <v>0</v>
      </c>
      <c r="H42" s="70">
        <f>DatosDelitos!K340</f>
        <v>0</v>
      </c>
      <c r="I42" s="70">
        <f>DatosDelitos!L340</f>
        <v>0</v>
      </c>
      <c r="J42" s="70">
        <f>DatosDelitos!M340</f>
        <v>0</v>
      </c>
      <c r="K42" s="70">
        <f>DatosDelitos!O340</f>
        <v>0</v>
      </c>
      <c r="L42" s="70">
        <f>DatosDelitos!P340</f>
        <v>0</v>
      </c>
    </row>
    <row r="43" spans="2:13" ht="13.9" customHeight="1" thickBot="1" x14ac:dyDescent="0.25">
      <c r="B43" s="213" t="s">
        <v>947</v>
      </c>
      <c r="C43" s="213"/>
      <c r="D43" s="73">
        <f>SUM(D11:D42)</f>
        <v>5604</v>
      </c>
      <c r="E43" s="73">
        <f t="shared" ref="E43:L43" si="0">SUM(E11:E42)</f>
        <v>816</v>
      </c>
      <c r="F43" s="73">
        <f t="shared" si="0"/>
        <v>713</v>
      </c>
      <c r="G43" s="73">
        <f t="shared" si="0"/>
        <v>16</v>
      </c>
      <c r="H43" s="73">
        <f t="shared" si="0"/>
        <v>15</v>
      </c>
      <c r="I43" s="73">
        <f t="shared" si="0"/>
        <v>1</v>
      </c>
      <c r="J43" s="73">
        <f t="shared" si="0"/>
        <v>2</v>
      </c>
      <c r="K43" s="73">
        <f t="shared" si="0"/>
        <v>45</v>
      </c>
      <c r="L43" s="73">
        <f t="shared" si="0"/>
        <v>1281</v>
      </c>
    </row>
    <row r="46" spans="2:13" ht="15.75" x14ac:dyDescent="0.25">
      <c r="B46" s="74" t="s">
        <v>1259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1222</v>
      </c>
      <c r="E48" s="52" t="s">
        <v>1223</v>
      </c>
    </row>
    <row r="49" spans="2:5" ht="13.15" customHeight="1" x14ac:dyDescent="0.25">
      <c r="B49" s="212" t="s">
        <v>1260</v>
      </c>
      <c r="C49" s="212"/>
      <c r="D49" s="76">
        <f>DatosDelitos!F6</f>
        <v>0</v>
      </c>
      <c r="E49" s="76">
        <f>DatosDelitos!G6</f>
        <v>0</v>
      </c>
    </row>
    <row r="50" spans="2:5" ht="13.15" customHeight="1" x14ac:dyDescent="0.25">
      <c r="B50" s="212" t="s">
        <v>1261</v>
      </c>
      <c r="C50" s="212"/>
      <c r="D50" s="76">
        <f>DatosDelitos!F14-DatosDelitos!F18</f>
        <v>7</v>
      </c>
      <c r="E50" s="76">
        <f>DatosDelitos!G14-DatosDelitos!G18</f>
        <v>19</v>
      </c>
    </row>
    <row r="51" spans="2:5" ht="13.15" customHeight="1" x14ac:dyDescent="0.25">
      <c r="B51" s="212" t="s">
        <v>281</v>
      </c>
      <c r="C51" s="212"/>
      <c r="D51" s="76">
        <f>DatosDelitos!F11</f>
        <v>0</v>
      </c>
      <c r="E51" s="76">
        <f>DatosDelitos!G11</f>
        <v>0</v>
      </c>
    </row>
    <row r="52" spans="2:5" ht="13.15" customHeight="1" x14ac:dyDescent="0.25">
      <c r="B52" s="212" t="s">
        <v>338</v>
      </c>
      <c r="C52" s="212"/>
      <c r="D52" s="76">
        <f>DatosDelitos!F21</f>
        <v>0</v>
      </c>
      <c r="E52" s="76">
        <f>DatosDelitos!G21</f>
        <v>0</v>
      </c>
    </row>
    <row r="53" spans="2:5" ht="13.15" customHeight="1" x14ac:dyDescent="0.25">
      <c r="B53" s="212" t="s">
        <v>343</v>
      </c>
      <c r="C53" s="212"/>
      <c r="D53" s="76">
        <f>DatosDelitos!F24</f>
        <v>0</v>
      </c>
      <c r="E53" s="76">
        <f>DatosDelitos!G24</f>
        <v>0</v>
      </c>
    </row>
    <row r="54" spans="2:5" ht="13.15" customHeight="1" x14ac:dyDescent="0.25">
      <c r="B54" s="212" t="s">
        <v>1233</v>
      </c>
      <c r="C54" s="212"/>
      <c r="D54" s="76">
        <f>DatosDelitos!F18+DatosDelitos!F45</f>
        <v>343</v>
      </c>
      <c r="E54" s="76">
        <f>DatosDelitos!G18+DatosDelitos!G45</f>
        <v>93</v>
      </c>
    </row>
    <row r="55" spans="2:5" ht="13.15" customHeight="1" x14ac:dyDescent="0.25">
      <c r="B55" s="212" t="s">
        <v>1234</v>
      </c>
      <c r="C55" s="212"/>
      <c r="D55" s="76">
        <f>DatosDelitos!F31</f>
        <v>31</v>
      </c>
      <c r="E55" s="76">
        <f>DatosDelitos!G31</f>
        <v>19</v>
      </c>
    </row>
    <row r="56" spans="2:5" ht="13.15" customHeight="1" x14ac:dyDescent="0.25">
      <c r="B56" s="212" t="s">
        <v>1235</v>
      </c>
      <c r="C56" s="212"/>
      <c r="D56" s="76">
        <f>DatosDelitos!F43-DatosDelitos!F45</f>
        <v>2</v>
      </c>
      <c r="E56" s="76">
        <f>DatosDelitos!G43-DatosDelitos!G45</f>
        <v>0</v>
      </c>
    </row>
    <row r="57" spans="2:5" ht="13.15" customHeight="1" x14ac:dyDescent="0.25">
      <c r="B57" s="212" t="s">
        <v>1236</v>
      </c>
      <c r="C57" s="212"/>
      <c r="D57" s="76">
        <f>DatosDelitos!F51</f>
        <v>2</v>
      </c>
      <c r="E57" s="76">
        <f>DatosDelitos!G51</f>
        <v>3</v>
      </c>
    </row>
    <row r="58" spans="2:5" ht="13.15" customHeight="1" x14ac:dyDescent="0.25">
      <c r="B58" s="212" t="s">
        <v>1237</v>
      </c>
      <c r="C58" s="212"/>
      <c r="D58" s="76">
        <f>DatosDelitos!F73</f>
        <v>0</v>
      </c>
      <c r="E58" s="76">
        <f>DatosDelitos!G73</f>
        <v>0</v>
      </c>
    </row>
    <row r="59" spans="2:5" ht="27" customHeight="1" x14ac:dyDescent="0.25">
      <c r="B59" s="212" t="s">
        <v>1262</v>
      </c>
      <c r="C59" s="212"/>
      <c r="D59" s="76">
        <f>DatosDelitos!F75</f>
        <v>1</v>
      </c>
      <c r="E59" s="76">
        <f>DatosDelitos!G75</f>
        <v>0</v>
      </c>
    </row>
    <row r="60" spans="2:5" ht="13.15" customHeight="1" x14ac:dyDescent="0.25">
      <c r="B60" s="212" t="s">
        <v>1239</v>
      </c>
      <c r="C60" s="212"/>
      <c r="D60" s="76">
        <f>DatosDelitos!F83</f>
        <v>3</v>
      </c>
      <c r="E60" s="76">
        <f>DatosDelitos!G83</f>
        <v>1</v>
      </c>
    </row>
    <row r="61" spans="2:5" ht="13.15" customHeight="1" x14ac:dyDescent="0.25">
      <c r="B61" s="212" t="s">
        <v>1240</v>
      </c>
      <c r="C61" s="212"/>
      <c r="D61" s="76">
        <f>DatosDelitos!F86</f>
        <v>1</v>
      </c>
      <c r="E61" s="76">
        <f>DatosDelitos!G86</f>
        <v>1</v>
      </c>
    </row>
    <row r="62" spans="2:5" ht="13.15" customHeight="1" x14ac:dyDescent="0.25">
      <c r="B62" s="212" t="s">
        <v>966</v>
      </c>
      <c r="C62" s="212"/>
      <c r="D62" s="76">
        <f>DatosDelitos!F98</f>
        <v>35</v>
      </c>
      <c r="E62" s="76">
        <f>DatosDelitos!G98</f>
        <v>24</v>
      </c>
    </row>
    <row r="63" spans="2:5" ht="27" customHeight="1" x14ac:dyDescent="0.25">
      <c r="B63" s="212" t="s">
        <v>1263</v>
      </c>
      <c r="C63" s="212"/>
      <c r="D63" s="76">
        <f>DatosDelitos!F132</f>
        <v>0</v>
      </c>
      <c r="E63" s="76">
        <f>DatosDelitos!G132</f>
        <v>0</v>
      </c>
    </row>
    <row r="64" spans="2:5" ht="13.15" customHeight="1" x14ac:dyDescent="0.25">
      <c r="B64" s="212" t="s">
        <v>1242</v>
      </c>
      <c r="C64" s="212"/>
      <c r="D64" s="76">
        <f>DatosDelitos!F138</f>
        <v>0</v>
      </c>
      <c r="E64" s="76">
        <f>DatosDelitos!G138</f>
        <v>0</v>
      </c>
    </row>
    <row r="65" spans="2:5" ht="13.15" customHeight="1" x14ac:dyDescent="0.25">
      <c r="B65" s="212" t="s">
        <v>1243</v>
      </c>
      <c r="C65" s="212"/>
      <c r="D65" s="76">
        <f>DatosDelitos!F145</f>
        <v>0</v>
      </c>
      <c r="E65" s="76">
        <f>DatosDelitos!G145</f>
        <v>0</v>
      </c>
    </row>
    <row r="66" spans="2:5" ht="40.5" customHeight="1" x14ac:dyDescent="0.25">
      <c r="B66" s="212" t="s">
        <v>1244</v>
      </c>
      <c r="C66" s="212"/>
      <c r="D66" s="76">
        <f>DatosDelitos!F148</f>
        <v>1</v>
      </c>
      <c r="E66" s="76">
        <f>DatosDelitos!G148</f>
        <v>2</v>
      </c>
    </row>
    <row r="67" spans="2:5" ht="13.15" customHeight="1" x14ac:dyDescent="0.25">
      <c r="B67" s="212" t="s">
        <v>1245</v>
      </c>
      <c r="C67" s="212"/>
      <c r="D67" s="76">
        <f>DatosDelitos!F157+SUM(DatosDelitos!F168:G173)</f>
        <v>0</v>
      </c>
      <c r="E67" s="76">
        <f>DatosDelitos!G157+SUM(DatosDelitos!G168:H173)</f>
        <v>9</v>
      </c>
    </row>
    <row r="68" spans="2:5" ht="13.15" customHeight="1" x14ac:dyDescent="0.25">
      <c r="B68" s="212" t="s">
        <v>1246</v>
      </c>
      <c r="C68" s="212"/>
      <c r="D68" s="76">
        <f>SUM(DatosDelitos!F174:G178)</f>
        <v>0</v>
      </c>
      <c r="E68" s="76">
        <f>SUM(DatosDelitos!G174:H178)</f>
        <v>34</v>
      </c>
    </row>
    <row r="69" spans="2:5" ht="13.15" customHeight="1" x14ac:dyDescent="0.25">
      <c r="B69" s="212" t="s">
        <v>1247</v>
      </c>
      <c r="C69" s="212"/>
      <c r="D69" s="76">
        <f>DatosDelitos!F179</f>
        <v>444</v>
      </c>
      <c r="E69" s="76">
        <f>DatosDelitos!G179</f>
        <v>384</v>
      </c>
    </row>
    <row r="70" spans="2:5" ht="13.15" customHeight="1" x14ac:dyDescent="0.25">
      <c r="B70" s="212" t="s">
        <v>1248</v>
      </c>
      <c r="C70" s="212"/>
      <c r="D70" s="76">
        <f>DatosDelitos!F187</f>
        <v>6</v>
      </c>
      <c r="E70" s="76">
        <f>DatosDelitos!G187</f>
        <v>6</v>
      </c>
    </row>
    <row r="71" spans="2:5" ht="13.15" customHeight="1" x14ac:dyDescent="0.25">
      <c r="B71" s="212" t="s">
        <v>1249</v>
      </c>
      <c r="C71" s="212"/>
      <c r="D71" s="76">
        <f>DatosDelitos!F202</f>
        <v>4</v>
      </c>
      <c r="E71" s="76">
        <f>DatosDelitos!G202</f>
        <v>1</v>
      </c>
    </row>
    <row r="72" spans="2:5" ht="13.15" customHeight="1" x14ac:dyDescent="0.25">
      <c r="B72" s="212" t="s">
        <v>1250</v>
      </c>
      <c r="C72" s="212"/>
      <c r="D72" s="76">
        <f>DatosDelitos!F224</f>
        <v>82</v>
      </c>
      <c r="E72" s="76">
        <f>DatosDelitos!G224</f>
        <v>56</v>
      </c>
    </row>
    <row r="73" spans="2:5" ht="13.15" customHeight="1" x14ac:dyDescent="0.25">
      <c r="B73" s="212" t="s">
        <v>1251</v>
      </c>
      <c r="C73" s="212"/>
      <c r="D73" s="76">
        <f>DatosDelitos!F245</f>
        <v>0</v>
      </c>
      <c r="E73" s="76">
        <f>DatosDelitos!G245</f>
        <v>0</v>
      </c>
    </row>
    <row r="74" spans="2:5" ht="13.15" customHeight="1" x14ac:dyDescent="0.25">
      <c r="B74" s="212" t="s">
        <v>1252</v>
      </c>
      <c r="C74" s="212"/>
      <c r="D74" s="76">
        <f>DatosDelitos!F272</f>
        <v>26</v>
      </c>
      <c r="E74" s="76">
        <f>DatosDelitos!G272</f>
        <v>26</v>
      </c>
    </row>
    <row r="75" spans="2:5" ht="38.25" customHeight="1" x14ac:dyDescent="0.25">
      <c r="B75" s="212" t="s">
        <v>1253</v>
      </c>
      <c r="C75" s="212"/>
      <c r="D75" s="76">
        <f>DatosDelitos!F302</f>
        <v>0</v>
      </c>
      <c r="E75" s="76">
        <f>DatosDelitos!G302</f>
        <v>0</v>
      </c>
    </row>
    <row r="76" spans="2:5" ht="13.15" customHeight="1" x14ac:dyDescent="0.25">
      <c r="B76" s="212" t="s">
        <v>1254</v>
      </c>
      <c r="C76" s="212"/>
      <c r="D76" s="76">
        <f>DatosDelitos!F306</f>
        <v>0</v>
      </c>
      <c r="E76" s="76">
        <f>DatosDelitos!G306</f>
        <v>0</v>
      </c>
    </row>
    <row r="77" spans="2:5" ht="13.15" customHeight="1" x14ac:dyDescent="0.25">
      <c r="B77" s="212" t="s">
        <v>1255</v>
      </c>
      <c r="C77" s="212"/>
      <c r="D77" s="76">
        <f>DatosDelitos!F313+DatosDelitos!F319+DatosDelitos!F321</f>
        <v>0</v>
      </c>
      <c r="E77" s="76">
        <f>DatosDelitos!G313+DatosDelitos!G319+DatosDelitos!G321</f>
        <v>0</v>
      </c>
    </row>
    <row r="78" spans="2:5" ht="13.9" customHeight="1" x14ac:dyDescent="0.25">
      <c r="B78" s="212" t="s">
        <v>1256</v>
      </c>
      <c r="C78" s="212"/>
      <c r="D78" s="76">
        <f>DatosDelitos!F324</f>
        <v>0</v>
      </c>
      <c r="E78" s="76">
        <f>DatosDelitos!G324</f>
        <v>0</v>
      </c>
    </row>
    <row r="79" spans="2:5" ht="15" customHeight="1" x14ac:dyDescent="0.25">
      <c r="B79" s="214" t="s">
        <v>1257</v>
      </c>
      <c r="C79" s="214"/>
      <c r="D79" s="76">
        <f>DatosDelitos!F326</f>
        <v>0</v>
      </c>
      <c r="E79" s="76">
        <f>DatosDelitos!G326</f>
        <v>0</v>
      </c>
    </row>
    <row r="80" spans="2:5" ht="15" customHeight="1" x14ac:dyDescent="0.25">
      <c r="B80" s="214" t="s">
        <v>943</v>
      </c>
      <c r="C80" s="214"/>
      <c r="D80" s="76">
        <f>DatosDelitos!F338</f>
        <v>0</v>
      </c>
      <c r="E80" s="76">
        <f>DatosDelitos!G338</f>
        <v>0</v>
      </c>
    </row>
    <row r="81" spans="2:13" ht="15" customHeight="1" x14ac:dyDescent="0.25">
      <c r="B81" s="214" t="s">
        <v>1258</v>
      </c>
      <c r="C81" s="214"/>
      <c r="D81" s="76">
        <f>DatosDelitos!F340</f>
        <v>0</v>
      </c>
      <c r="E81" s="76">
        <f>DatosDelitos!G340</f>
        <v>0</v>
      </c>
    </row>
    <row r="82" spans="2:13" ht="15" customHeight="1" x14ac:dyDescent="0.25">
      <c r="B82" s="214" t="s">
        <v>1264</v>
      </c>
      <c r="C82" s="214"/>
      <c r="D82" s="76">
        <f>SUM(D49:D81)</f>
        <v>988</v>
      </c>
      <c r="E82" s="76">
        <f>SUM(E49:E81)</f>
        <v>678</v>
      </c>
    </row>
    <row r="84" spans="2:13" s="79" customFormat="1" ht="15.75" x14ac:dyDescent="0.25">
      <c r="B84" s="77" t="s">
        <v>1265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25.5" x14ac:dyDescent="0.2">
      <c r="D86" s="80" t="s">
        <v>307</v>
      </c>
    </row>
    <row r="87" spans="2:13" ht="13.15" customHeight="1" x14ac:dyDescent="0.25">
      <c r="B87" s="212" t="s">
        <v>1232</v>
      </c>
      <c r="C87" s="212"/>
      <c r="D87" s="76">
        <f>DatosDelitos!N6+DatosDelitos!N14-DatosDelitos!N18</f>
        <v>1</v>
      </c>
    </row>
    <row r="88" spans="2:13" ht="13.15" customHeight="1" x14ac:dyDescent="0.25">
      <c r="B88" s="212" t="s">
        <v>281</v>
      </c>
      <c r="C88" s="212"/>
      <c r="D88" s="76">
        <f>DatosDelitos!N11</f>
        <v>0</v>
      </c>
    </row>
    <row r="89" spans="2:13" ht="13.15" customHeight="1" x14ac:dyDescent="0.25">
      <c r="B89" s="212" t="s">
        <v>338</v>
      </c>
      <c r="C89" s="212"/>
      <c r="D89" s="76">
        <f>DatosDelitos!N21</f>
        <v>0</v>
      </c>
    </row>
    <row r="90" spans="2:13" ht="13.15" customHeight="1" x14ac:dyDescent="0.25">
      <c r="B90" s="212" t="s">
        <v>343</v>
      </c>
      <c r="C90" s="212"/>
      <c r="D90" s="76">
        <f>DatosDelitos!N24</f>
        <v>0</v>
      </c>
    </row>
    <row r="91" spans="2:13" ht="13.15" customHeight="1" x14ac:dyDescent="0.25">
      <c r="B91" s="212" t="s">
        <v>1266</v>
      </c>
      <c r="C91" s="212"/>
      <c r="D91" s="76">
        <f>SUM(DatosDelitos!N18,DatosDelitos!N45)</f>
        <v>0</v>
      </c>
    </row>
    <row r="92" spans="2:13" ht="13.15" customHeight="1" x14ac:dyDescent="0.25">
      <c r="B92" s="212" t="s">
        <v>1234</v>
      </c>
      <c r="C92" s="212"/>
      <c r="D92" s="76">
        <f>DatosDelitos!N31</f>
        <v>2</v>
      </c>
    </row>
    <row r="93" spans="2:13" ht="13.15" customHeight="1" x14ac:dyDescent="0.25">
      <c r="B93" s="212" t="s">
        <v>1235</v>
      </c>
      <c r="C93" s="212"/>
      <c r="D93" s="76">
        <f>DatosDelitos!N43-DatosDelitos!N45</f>
        <v>0</v>
      </c>
    </row>
    <row r="94" spans="2:13" ht="13.15" customHeight="1" x14ac:dyDescent="0.25">
      <c r="B94" s="212" t="s">
        <v>1236</v>
      </c>
      <c r="C94" s="212"/>
      <c r="D94" s="76">
        <f>DatosDelitos!N51</f>
        <v>1</v>
      </c>
    </row>
    <row r="95" spans="2:13" ht="13.15" customHeight="1" x14ac:dyDescent="0.25">
      <c r="B95" s="212" t="s">
        <v>1237</v>
      </c>
      <c r="C95" s="212"/>
      <c r="D95" s="76">
        <f>DatosDelitos!N73</f>
        <v>0</v>
      </c>
    </row>
    <row r="96" spans="2:13" ht="27" customHeight="1" x14ac:dyDescent="0.25">
      <c r="B96" s="212" t="s">
        <v>1262</v>
      </c>
      <c r="C96" s="212"/>
      <c r="D96" s="76">
        <f>DatosDelitos!N75</f>
        <v>0</v>
      </c>
    </row>
    <row r="97" spans="2:4" ht="13.15" customHeight="1" x14ac:dyDescent="0.25">
      <c r="B97" s="212" t="s">
        <v>1239</v>
      </c>
      <c r="C97" s="212"/>
      <c r="D97" s="76">
        <f>DatosDelitos!N83</f>
        <v>1</v>
      </c>
    </row>
    <row r="98" spans="2:4" ht="13.15" customHeight="1" x14ac:dyDescent="0.25">
      <c r="B98" s="212" t="s">
        <v>1240</v>
      </c>
      <c r="C98" s="212"/>
      <c r="D98" s="76">
        <f>DatosDelitos!N86</f>
        <v>0</v>
      </c>
    </row>
    <row r="99" spans="2:4" ht="13.15" customHeight="1" x14ac:dyDescent="0.25">
      <c r="B99" s="212" t="s">
        <v>966</v>
      </c>
      <c r="C99" s="212"/>
      <c r="D99" s="76">
        <f>DatosDelitos!N98</f>
        <v>10</v>
      </c>
    </row>
    <row r="100" spans="2:4" ht="27" customHeight="1" x14ac:dyDescent="0.25">
      <c r="B100" s="212" t="s">
        <v>1263</v>
      </c>
      <c r="C100" s="212"/>
      <c r="D100" s="76">
        <f>DatosDelitos!N132</f>
        <v>3</v>
      </c>
    </row>
    <row r="101" spans="2:4" ht="13.15" customHeight="1" x14ac:dyDescent="0.25">
      <c r="B101" s="212" t="s">
        <v>1242</v>
      </c>
      <c r="C101" s="212"/>
      <c r="D101" s="76">
        <f>DatosDelitos!N138</f>
        <v>1</v>
      </c>
    </row>
    <row r="102" spans="2:4" ht="13.15" customHeight="1" x14ac:dyDescent="0.25">
      <c r="B102" s="212" t="s">
        <v>1243</v>
      </c>
      <c r="C102" s="212"/>
      <c r="D102" s="76">
        <f>DatosDelitos!N145</f>
        <v>0</v>
      </c>
    </row>
    <row r="103" spans="2:4" ht="13.15" customHeight="1" x14ac:dyDescent="0.25">
      <c r="B103" s="212" t="s">
        <v>1267</v>
      </c>
      <c r="C103" s="212"/>
      <c r="D103" s="76">
        <f>DatosDelitos!N149</f>
        <v>10</v>
      </c>
    </row>
    <row r="104" spans="2:4" ht="13.15" customHeight="1" x14ac:dyDescent="0.25">
      <c r="B104" s="212" t="s">
        <v>1175</v>
      </c>
      <c r="C104" s="212"/>
      <c r="D104" s="76">
        <f>SUM(DatosDelitos!N150,DatosDelitos!N151)</f>
        <v>1</v>
      </c>
    </row>
    <row r="105" spans="2:4" ht="13.15" customHeight="1" x14ac:dyDescent="0.25">
      <c r="B105" s="212" t="s">
        <v>1173</v>
      </c>
      <c r="C105" s="212"/>
      <c r="D105" s="76">
        <f>SUM(DatosDelitos!N152:O156)</f>
        <v>4</v>
      </c>
    </row>
    <row r="106" spans="2:4" ht="13.15" customHeight="1" x14ac:dyDescent="0.25">
      <c r="B106" s="212" t="s">
        <v>1245</v>
      </c>
      <c r="C106" s="212"/>
      <c r="D106" s="76">
        <f>SUM(SUM(DatosDelitos!N158:O161),SUM(DatosDelitos!N168:O173))</f>
        <v>0</v>
      </c>
    </row>
    <row r="107" spans="2:4" ht="13.15" customHeight="1" x14ac:dyDescent="0.25">
      <c r="B107" s="212" t="s">
        <v>1268</v>
      </c>
      <c r="C107" s="212"/>
      <c r="D107" s="76">
        <f>SUM(DatosDelitos!N162:O166)</f>
        <v>2</v>
      </c>
    </row>
    <row r="108" spans="2:4" ht="13.15" customHeight="1" x14ac:dyDescent="0.25">
      <c r="B108" s="212" t="s">
        <v>1246</v>
      </c>
      <c r="C108" s="212"/>
      <c r="D108" s="76">
        <f>SUM(DatosDelitos!N174:O178)</f>
        <v>16</v>
      </c>
    </row>
    <row r="109" spans="2:4" ht="13.15" customHeight="1" x14ac:dyDescent="0.25">
      <c r="B109" s="212" t="s">
        <v>1247</v>
      </c>
      <c r="C109" s="212"/>
      <c r="D109" s="76">
        <f>DatosDelitos!N179</f>
        <v>2</v>
      </c>
    </row>
    <row r="110" spans="2:4" ht="13.15" customHeight="1" x14ac:dyDescent="0.25">
      <c r="B110" s="212" t="s">
        <v>1248</v>
      </c>
      <c r="C110" s="212"/>
      <c r="D110" s="76">
        <f>DatosDelitos!N187</f>
        <v>2</v>
      </c>
    </row>
    <row r="111" spans="2:4" ht="13.15" customHeight="1" x14ac:dyDescent="0.25">
      <c r="B111" s="212" t="s">
        <v>1249</v>
      </c>
      <c r="C111" s="212"/>
      <c r="D111" s="76">
        <f>DatosDelitos!N202</f>
        <v>7</v>
      </c>
    </row>
    <row r="112" spans="2:4" ht="13.15" customHeight="1" x14ac:dyDescent="0.25">
      <c r="B112" s="212" t="s">
        <v>1250</v>
      </c>
      <c r="C112" s="212"/>
      <c r="D112" s="76">
        <f>DatosDelitos!N224</f>
        <v>0</v>
      </c>
    </row>
    <row r="113" spans="2:4" ht="13.15" customHeight="1" x14ac:dyDescent="0.25">
      <c r="B113" s="212" t="s">
        <v>1251</v>
      </c>
      <c r="C113" s="212"/>
      <c r="D113" s="76">
        <f>DatosDelitos!N245</f>
        <v>0</v>
      </c>
    </row>
    <row r="114" spans="2:4" ht="13.15" customHeight="1" x14ac:dyDescent="0.25">
      <c r="B114" s="212" t="s">
        <v>1252</v>
      </c>
      <c r="C114" s="212"/>
      <c r="D114" s="76">
        <f>DatosDelitos!N272</f>
        <v>1</v>
      </c>
    </row>
    <row r="115" spans="2:4" ht="38.25" customHeight="1" x14ac:dyDescent="0.25">
      <c r="B115" s="212" t="s">
        <v>1253</v>
      </c>
      <c r="C115" s="212"/>
      <c r="D115" s="76">
        <f>DatosDelitos!N302</f>
        <v>0</v>
      </c>
    </row>
    <row r="116" spans="2:4" ht="13.15" customHeight="1" x14ac:dyDescent="0.25">
      <c r="B116" s="212" t="s">
        <v>1254</v>
      </c>
      <c r="C116" s="212"/>
      <c r="D116" s="76">
        <f>DatosDelitos!N306</f>
        <v>0</v>
      </c>
    </row>
    <row r="117" spans="2:4" ht="13.15" customHeight="1" x14ac:dyDescent="0.25">
      <c r="B117" s="212" t="s">
        <v>1255</v>
      </c>
      <c r="C117" s="212"/>
      <c r="D117" s="76">
        <f>DatosDelitos!N313+DatosDelitos!N321</f>
        <v>0</v>
      </c>
    </row>
    <row r="118" spans="2:4" ht="13.15" customHeight="1" x14ac:dyDescent="0.25">
      <c r="B118" s="212" t="s">
        <v>909</v>
      </c>
      <c r="C118" s="212"/>
      <c r="D118" s="76">
        <f>DatosDelitos!N319</f>
        <v>0</v>
      </c>
    </row>
    <row r="119" spans="2:4" ht="13.9" customHeight="1" x14ac:dyDescent="0.25">
      <c r="B119" s="212" t="s">
        <v>1256</v>
      </c>
      <c r="C119" s="212"/>
      <c r="D119" s="76">
        <f>DatosDelitos!N324</f>
        <v>9</v>
      </c>
    </row>
    <row r="120" spans="2:4" ht="12.75" customHeight="1" x14ac:dyDescent="0.25">
      <c r="B120" s="214" t="s">
        <v>1257</v>
      </c>
      <c r="C120" s="214"/>
      <c r="D120" s="76">
        <f>DatosDelitos!N326</f>
        <v>0</v>
      </c>
    </row>
    <row r="121" spans="2:4" ht="15" customHeight="1" x14ac:dyDescent="0.25">
      <c r="B121" s="214" t="s">
        <v>943</v>
      </c>
      <c r="C121" s="214"/>
      <c r="D121" s="76">
        <f>DatosDelitos!N338</f>
        <v>0</v>
      </c>
    </row>
    <row r="122" spans="2:4" ht="15" customHeight="1" x14ac:dyDescent="0.25">
      <c r="B122" s="214" t="s">
        <v>1258</v>
      </c>
      <c r="C122" s="214"/>
      <c r="D122" s="76">
        <f>DatosDelitos!N340</f>
        <v>0</v>
      </c>
    </row>
    <row r="123" spans="2:4" ht="15" customHeight="1" x14ac:dyDescent="0.25">
      <c r="B123" s="212" t="s">
        <v>1264</v>
      </c>
      <c r="C123" s="212"/>
      <c r="D123" s="76">
        <f>SUM(D87:D122)</f>
        <v>73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8" t="s">
        <v>310</v>
      </c>
      <c r="B6" s="179"/>
      <c r="C6" s="27">
        <v>12</v>
      </c>
      <c r="D6" s="27">
        <v>5</v>
      </c>
      <c r="E6" s="28">
        <v>1</v>
      </c>
      <c r="F6" s="27">
        <v>0</v>
      </c>
      <c r="G6" s="27">
        <v>0</v>
      </c>
      <c r="H6" s="27">
        <v>3</v>
      </c>
      <c r="I6" s="27">
        <v>1</v>
      </c>
      <c r="J6" s="27">
        <v>2</v>
      </c>
      <c r="K6" s="27">
        <v>1</v>
      </c>
      <c r="L6" s="27">
        <v>0</v>
      </c>
      <c r="M6" s="27">
        <v>0</v>
      </c>
      <c r="N6" s="27">
        <v>0</v>
      </c>
      <c r="O6" s="27">
        <v>5</v>
      </c>
      <c r="P6" s="29">
        <v>4</v>
      </c>
    </row>
    <row r="7" spans="1:16" x14ac:dyDescent="0.25">
      <c r="A7" s="30" t="s">
        <v>311</v>
      </c>
      <c r="B7" s="30" t="s">
        <v>312</v>
      </c>
      <c r="C7" s="15">
        <v>6</v>
      </c>
      <c r="D7" s="15">
        <v>3</v>
      </c>
      <c r="E7" s="31">
        <v>1</v>
      </c>
      <c r="F7" s="15">
        <v>0</v>
      </c>
      <c r="G7" s="15">
        <v>0</v>
      </c>
      <c r="H7" s="15">
        <v>0</v>
      </c>
      <c r="I7" s="15">
        <v>0</v>
      </c>
      <c r="J7" s="15">
        <v>2</v>
      </c>
      <c r="K7" s="15">
        <v>1</v>
      </c>
      <c r="L7" s="15">
        <v>0</v>
      </c>
      <c r="M7" s="15">
        <v>0</v>
      </c>
      <c r="N7" s="15">
        <v>0</v>
      </c>
      <c r="O7" s="15">
        <v>5</v>
      </c>
      <c r="P7" s="25">
        <v>2</v>
      </c>
    </row>
    <row r="8" spans="1:16" x14ac:dyDescent="0.25">
      <c r="A8" s="30" t="s">
        <v>313</v>
      </c>
      <c r="B8" s="30" t="s">
        <v>314</v>
      </c>
      <c r="C8" s="15">
        <v>3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1</v>
      </c>
    </row>
    <row r="9" spans="1:16" x14ac:dyDescent="0.25">
      <c r="A9" s="30" t="s">
        <v>315</v>
      </c>
      <c r="B9" s="30" t="s">
        <v>316</v>
      </c>
      <c r="C9" s="15">
        <v>3</v>
      </c>
      <c r="D9" s="15">
        <v>2</v>
      </c>
      <c r="E9" s="31">
        <v>0</v>
      </c>
      <c r="F9" s="15">
        <v>0</v>
      </c>
      <c r="G9" s="15">
        <v>0</v>
      </c>
      <c r="H9" s="15">
        <v>3</v>
      </c>
      <c r="I9" s="15">
        <v>1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1</v>
      </c>
    </row>
    <row r="10" spans="1:16" x14ac:dyDescent="0.25">
      <c r="A10" s="30" t="s">
        <v>317</v>
      </c>
      <c r="B10" s="30" t="s">
        <v>318</v>
      </c>
      <c r="C10" s="15">
        <v>0</v>
      </c>
      <c r="D10" s="15">
        <v>0</v>
      </c>
      <c r="E10" s="31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8" t="s">
        <v>319</v>
      </c>
      <c r="B11" s="179"/>
      <c r="C11" s="27">
        <v>0</v>
      </c>
      <c r="D11" s="27">
        <v>0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0</v>
      </c>
      <c r="D12" s="15">
        <v>0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178" t="s">
        <v>323</v>
      </c>
      <c r="B14" s="179"/>
      <c r="C14" s="27">
        <v>1491</v>
      </c>
      <c r="D14" s="27">
        <v>1844</v>
      </c>
      <c r="E14" s="28">
        <v>-1</v>
      </c>
      <c r="F14" s="27">
        <v>163</v>
      </c>
      <c r="G14" s="27">
        <v>87</v>
      </c>
      <c r="H14" s="27">
        <v>114</v>
      </c>
      <c r="I14" s="27">
        <v>120</v>
      </c>
      <c r="J14" s="27">
        <v>0</v>
      </c>
      <c r="K14" s="27">
        <v>1</v>
      </c>
      <c r="L14" s="27">
        <v>0</v>
      </c>
      <c r="M14" s="27">
        <v>0</v>
      </c>
      <c r="N14" s="27">
        <v>1</v>
      </c>
      <c r="O14" s="27">
        <v>2</v>
      </c>
      <c r="P14" s="29">
        <v>202</v>
      </c>
    </row>
    <row r="15" spans="1:16" x14ac:dyDescent="0.25">
      <c r="A15" s="30" t="s">
        <v>324</v>
      </c>
      <c r="B15" s="30" t="s">
        <v>325</v>
      </c>
      <c r="C15" s="15">
        <v>975</v>
      </c>
      <c r="D15" s="15">
        <v>1215</v>
      </c>
      <c r="E15" s="31">
        <v>-1</v>
      </c>
      <c r="F15" s="15">
        <v>7</v>
      </c>
      <c r="G15" s="15">
        <v>19</v>
      </c>
      <c r="H15" s="15">
        <v>63</v>
      </c>
      <c r="I15" s="15">
        <v>76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1</v>
      </c>
      <c r="P15" s="25">
        <v>113</v>
      </c>
    </row>
    <row r="16" spans="1:16" x14ac:dyDescent="0.25">
      <c r="A16" s="30" t="s">
        <v>326</v>
      </c>
      <c r="B16" s="30" t="s">
        <v>327</v>
      </c>
      <c r="C16" s="15">
        <v>1</v>
      </c>
      <c r="D16" s="15">
        <v>2</v>
      </c>
      <c r="E16" s="31">
        <v>-1</v>
      </c>
      <c r="F16" s="15">
        <v>0</v>
      </c>
      <c r="G16" s="15">
        <v>0</v>
      </c>
      <c r="H16" s="15">
        <v>0</v>
      </c>
      <c r="I16" s="15">
        <v>6</v>
      </c>
      <c r="J16" s="15">
        <v>0</v>
      </c>
      <c r="K16" s="15">
        <v>1</v>
      </c>
      <c r="L16" s="15">
        <v>0</v>
      </c>
      <c r="M16" s="15">
        <v>0</v>
      </c>
      <c r="N16" s="15">
        <v>0</v>
      </c>
      <c r="O16" s="15">
        <v>0</v>
      </c>
      <c r="P16" s="25">
        <v>0</v>
      </c>
    </row>
    <row r="17" spans="1:16" x14ac:dyDescent="0.25">
      <c r="A17" s="30" t="s">
        <v>328</v>
      </c>
      <c r="B17" s="30" t="s">
        <v>329</v>
      </c>
      <c r="C17" s="15">
        <v>194</v>
      </c>
      <c r="D17" s="15">
        <v>371</v>
      </c>
      <c r="E17" s="31">
        <v>-1</v>
      </c>
      <c r="F17" s="15">
        <v>0</v>
      </c>
      <c r="G17" s="15">
        <v>0</v>
      </c>
      <c r="H17" s="15">
        <v>5</v>
      </c>
      <c r="I17" s="15">
        <v>2</v>
      </c>
      <c r="J17" s="15">
        <v>0</v>
      </c>
      <c r="K17" s="15">
        <v>0</v>
      </c>
      <c r="L17" s="15">
        <v>0</v>
      </c>
      <c r="M17" s="15">
        <v>0</v>
      </c>
      <c r="N17" s="15">
        <v>1</v>
      </c>
      <c r="O17" s="15">
        <v>0</v>
      </c>
      <c r="P17" s="25">
        <v>1</v>
      </c>
    </row>
    <row r="18" spans="1:16" ht="33.75" x14ac:dyDescent="0.25">
      <c r="A18" s="30" t="s">
        <v>330</v>
      </c>
      <c r="B18" s="30" t="s">
        <v>331</v>
      </c>
      <c r="C18" s="15">
        <v>321</v>
      </c>
      <c r="D18" s="15">
        <v>255</v>
      </c>
      <c r="E18" s="31">
        <v>0</v>
      </c>
      <c r="F18" s="15">
        <v>156</v>
      </c>
      <c r="G18" s="15">
        <v>68</v>
      </c>
      <c r="H18" s="15">
        <v>46</v>
      </c>
      <c r="I18" s="15">
        <v>36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1</v>
      </c>
      <c r="P18" s="25">
        <v>88</v>
      </c>
    </row>
    <row r="19" spans="1:16" x14ac:dyDescent="0.25">
      <c r="A19" s="30" t="s">
        <v>332</v>
      </c>
      <c r="B19" s="30" t="s">
        <v>333</v>
      </c>
      <c r="C19" s="15">
        <v>0</v>
      </c>
      <c r="D19" s="15">
        <v>1</v>
      </c>
      <c r="E19" s="31">
        <v>-1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178" t="s">
        <v>336</v>
      </c>
      <c r="B21" s="179"/>
      <c r="C21" s="27">
        <v>1</v>
      </c>
      <c r="D21" s="27">
        <v>1</v>
      </c>
      <c r="E21" s="28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337</v>
      </c>
      <c r="B22" s="30" t="s">
        <v>338</v>
      </c>
      <c r="C22" s="15">
        <v>0</v>
      </c>
      <c r="D22" s="15">
        <v>0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1</v>
      </c>
      <c r="D23" s="15">
        <v>1</v>
      </c>
      <c r="E23" s="31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178" t="s">
        <v>341</v>
      </c>
      <c r="B24" s="179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8" t="s">
        <v>354</v>
      </c>
      <c r="B31" s="179"/>
      <c r="C31" s="27">
        <v>134</v>
      </c>
      <c r="D31" s="27">
        <v>211</v>
      </c>
      <c r="E31" s="28">
        <v>-1</v>
      </c>
      <c r="F31" s="27">
        <v>31</v>
      </c>
      <c r="G31" s="27">
        <v>19</v>
      </c>
      <c r="H31" s="27">
        <v>12</v>
      </c>
      <c r="I31" s="27">
        <v>38</v>
      </c>
      <c r="J31" s="27">
        <v>1</v>
      </c>
      <c r="K31" s="27">
        <v>2</v>
      </c>
      <c r="L31" s="27">
        <v>0</v>
      </c>
      <c r="M31" s="27">
        <v>0</v>
      </c>
      <c r="N31" s="27">
        <v>2</v>
      </c>
      <c r="O31" s="27">
        <v>0</v>
      </c>
      <c r="P31" s="29">
        <v>42</v>
      </c>
    </row>
    <row r="32" spans="1:16" x14ac:dyDescent="0.25">
      <c r="A32" s="30" t="s">
        <v>355</v>
      </c>
      <c r="B32" s="30" t="s">
        <v>356</v>
      </c>
      <c r="C32" s="15">
        <v>0</v>
      </c>
      <c r="D32" s="15">
        <v>6</v>
      </c>
      <c r="E32" s="31">
        <v>-1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2</v>
      </c>
      <c r="L32" s="15">
        <v>0</v>
      </c>
      <c r="M32" s="15">
        <v>0</v>
      </c>
      <c r="N32" s="15">
        <v>0</v>
      </c>
      <c r="O32" s="15">
        <v>0</v>
      </c>
      <c r="P32" s="25">
        <v>1</v>
      </c>
    </row>
    <row r="33" spans="1:16" x14ac:dyDescent="0.25">
      <c r="A33" s="30" t="s">
        <v>357</v>
      </c>
      <c r="B33" s="30" t="s">
        <v>358</v>
      </c>
      <c r="C33" s="15">
        <v>0</v>
      </c>
      <c r="D33" s="15">
        <v>4</v>
      </c>
      <c r="E33" s="31">
        <v>-1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30" t="s">
        <v>359</v>
      </c>
      <c r="B34" s="30" t="s">
        <v>360</v>
      </c>
      <c r="C34" s="15">
        <v>58</v>
      </c>
      <c r="D34" s="15">
        <v>106</v>
      </c>
      <c r="E34" s="31">
        <v>-1</v>
      </c>
      <c r="F34" s="15">
        <v>5</v>
      </c>
      <c r="G34" s="15">
        <v>2</v>
      </c>
      <c r="H34" s="15">
        <v>1</v>
      </c>
      <c r="I34" s="15">
        <v>14</v>
      </c>
      <c r="J34" s="15">
        <v>0</v>
      </c>
      <c r="K34" s="15">
        <v>0</v>
      </c>
      <c r="L34" s="15">
        <v>0</v>
      </c>
      <c r="M34" s="15">
        <v>0</v>
      </c>
      <c r="N34" s="15">
        <v>1</v>
      </c>
      <c r="O34" s="15">
        <v>0</v>
      </c>
      <c r="P34" s="25">
        <v>10</v>
      </c>
    </row>
    <row r="35" spans="1:16" x14ac:dyDescent="0.25">
      <c r="A35" s="30" t="s">
        <v>361</v>
      </c>
      <c r="B35" s="30" t="s">
        <v>362</v>
      </c>
      <c r="C35" s="15">
        <v>2</v>
      </c>
      <c r="D35" s="15">
        <v>3</v>
      </c>
      <c r="E35" s="31">
        <v>-1</v>
      </c>
      <c r="F35" s="15">
        <v>0</v>
      </c>
      <c r="G35" s="15">
        <v>0</v>
      </c>
      <c r="H35" s="15">
        <v>2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0</v>
      </c>
    </row>
    <row r="36" spans="1:16" x14ac:dyDescent="0.25">
      <c r="A36" s="30" t="s">
        <v>363</v>
      </c>
      <c r="B36" s="30" t="s">
        <v>364</v>
      </c>
      <c r="C36" s="15">
        <v>36</v>
      </c>
      <c r="D36" s="15">
        <v>26</v>
      </c>
      <c r="E36" s="31">
        <v>0</v>
      </c>
      <c r="F36" s="15">
        <v>2</v>
      </c>
      <c r="G36" s="15">
        <v>1</v>
      </c>
      <c r="H36" s="15">
        <v>2</v>
      </c>
      <c r="I36" s="15">
        <v>7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5">
        <v>4</v>
      </c>
    </row>
    <row r="37" spans="1:16" ht="22.5" x14ac:dyDescent="0.25">
      <c r="A37" s="30" t="s">
        <v>365</v>
      </c>
      <c r="B37" s="30" t="s">
        <v>366</v>
      </c>
      <c r="C37" s="15">
        <v>21</v>
      </c>
      <c r="D37" s="15">
        <v>41</v>
      </c>
      <c r="E37" s="31">
        <v>-1</v>
      </c>
      <c r="F37" s="15">
        <v>22</v>
      </c>
      <c r="G37" s="15">
        <v>14</v>
      </c>
      <c r="H37" s="15">
        <v>5</v>
      </c>
      <c r="I37" s="15">
        <v>9</v>
      </c>
      <c r="J37" s="15">
        <v>1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5">
        <v>21</v>
      </c>
    </row>
    <row r="38" spans="1:16" ht="22.5" x14ac:dyDescent="0.25">
      <c r="A38" s="30" t="s">
        <v>367</v>
      </c>
      <c r="B38" s="30" t="s">
        <v>368</v>
      </c>
      <c r="C38" s="15">
        <v>8</v>
      </c>
      <c r="D38" s="15">
        <v>11</v>
      </c>
      <c r="E38" s="31">
        <v>-1</v>
      </c>
      <c r="F38" s="15">
        <v>1</v>
      </c>
      <c r="G38" s="15">
        <v>1</v>
      </c>
      <c r="H38" s="15">
        <v>1</v>
      </c>
      <c r="I38" s="15">
        <v>4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3</v>
      </c>
    </row>
    <row r="39" spans="1:16" ht="22.5" x14ac:dyDescent="0.25">
      <c r="A39" s="30" t="s">
        <v>369</v>
      </c>
      <c r="B39" s="30" t="s">
        <v>370</v>
      </c>
      <c r="C39" s="15">
        <v>2</v>
      </c>
      <c r="D39" s="15">
        <v>4</v>
      </c>
      <c r="E39" s="31">
        <v>-1</v>
      </c>
      <c r="F39" s="15">
        <v>1</v>
      </c>
      <c r="G39" s="15">
        <v>1</v>
      </c>
      <c r="H39" s="15">
        <v>0</v>
      </c>
      <c r="I39" s="15">
        <v>2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1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7</v>
      </c>
      <c r="D42" s="15">
        <v>10</v>
      </c>
      <c r="E42" s="31">
        <v>-1</v>
      </c>
      <c r="F42" s="15">
        <v>0</v>
      </c>
      <c r="G42" s="15">
        <v>0</v>
      </c>
      <c r="H42" s="15">
        <v>1</v>
      </c>
      <c r="I42" s="15">
        <v>2</v>
      </c>
      <c r="J42" s="15">
        <v>0</v>
      </c>
      <c r="K42" s="15">
        <v>0</v>
      </c>
      <c r="L42" s="15">
        <v>0</v>
      </c>
      <c r="M42" s="15">
        <v>0</v>
      </c>
      <c r="N42" s="15">
        <v>1</v>
      </c>
      <c r="O42" s="15">
        <v>0</v>
      </c>
      <c r="P42" s="25">
        <v>2</v>
      </c>
    </row>
    <row r="43" spans="1:16" x14ac:dyDescent="0.25">
      <c r="A43" s="178" t="s">
        <v>377</v>
      </c>
      <c r="B43" s="179"/>
      <c r="C43" s="27">
        <v>279</v>
      </c>
      <c r="D43" s="27">
        <v>226</v>
      </c>
      <c r="E43" s="28">
        <v>0</v>
      </c>
      <c r="F43" s="27">
        <v>189</v>
      </c>
      <c r="G43" s="27">
        <v>25</v>
      </c>
      <c r="H43" s="27">
        <v>41</v>
      </c>
      <c r="I43" s="27">
        <v>27</v>
      </c>
      <c r="J43" s="27">
        <v>0</v>
      </c>
      <c r="K43" s="27">
        <v>1</v>
      </c>
      <c r="L43" s="27">
        <v>0</v>
      </c>
      <c r="M43" s="27">
        <v>0</v>
      </c>
      <c r="N43" s="27">
        <v>0</v>
      </c>
      <c r="O43" s="27">
        <v>2</v>
      </c>
      <c r="P43" s="29">
        <v>38</v>
      </c>
    </row>
    <row r="44" spans="1:16" x14ac:dyDescent="0.25">
      <c r="A44" s="30" t="s">
        <v>378</v>
      </c>
      <c r="B44" s="30" t="s">
        <v>379</v>
      </c>
      <c r="C44" s="15">
        <v>2</v>
      </c>
      <c r="D44" s="15">
        <v>12</v>
      </c>
      <c r="E44" s="31">
        <v>-1</v>
      </c>
      <c r="F44" s="15">
        <v>2</v>
      </c>
      <c r="G44" s="15">
        <v>0</v>
      </c>
      <c r="H44" s="15">
        <v>0</v>
      </c>
      <c r="I44" s="15">
        <v>1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0</v>
      </c>
    </row>
    <row r="45" spans="1:16" ht="22.5" x14ac:dyDescent="0.25">
      <c r="A45" s="30" t="s">
        <v>380</v>
      </c>
      <c r="B45" s="30" t="s">
        <v>381</v>
      </c>
      <c r="C45" s="15">
        <v>277</v>
      </c>
      <c r="D45" s="15">
        <v>205</v>
      </c>
      <c r="E45" s="31">
        <v>0</v>
      </c>
      <c r="F45" s="15">
        <v>187</v>
      </c>
      <c r="G45" s="15">
        <v>25</v>
      </c>
      <c r="H45" s="15">
        <v>41</v>
      </c>
      <c r="I45" s="15">
        <v>26</v>
      </c>
      <c r="J45" s="15">
        <v>0</v>
      </c>
      <c r="K45" s="15">
        <v>1</v>
      </c>
      <c r="L45" s="15">
        <v>0</v>
      </c>
      <c r="M45" s="15">
        <v>0</v>
      </c>
      <c r="N45" s="15">
        <v>0</v>
      </c>
      <c r="O45" s="15">
        <v>2</v>
      </c>
      <c r="P45" s="25">
        <v>38</v>
      </c>
    </row>
    <row r="46" spans="1:16" x14ac:dyDescent="0.25">
      <c r="A46" s="30" t="s">
        <v>382</v>
      </c>
      <c r="B46" s="30" t="s">
        <v>383</v>
      </c>
      <c r="C46" s="15">
        <v>0</v>
      </c>
      <c r="D46" s="15">
        <v>0</v>
      </c>
      <c r="E46" s="31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384</v>
      </c>
      <c r="B47" s="30" t="s">
        <v>385</v>
      </c>
      <c r="C47" s="15">
        <v>0</v>
      </c>
      <c r="D47" s="15">
        <v>1</v>
      </c>
      <c r="E47" s="31">
        <v>-1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0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0</v>
      </c>
      <c r="D49" s="15">
        <v>5</v>
      </c>
      <c r="E49" s="31">
        <v>-1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30" t="s">
        <v>390</v>
      </c>
      <c r="B50" s="30" t="s">
        <v>391</v>
      </c>
      <c r="C50" s="15">
        <v>0</v>
      </c>
      <c r="D50" s="15">
        <v>3</v>
      </c>
      <c r="E50" s="31">
        <v>-1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8" t="s">
        <v>392</v>
      </c>
      <c r="B51" s="179"/>
      <c r="C51" s="27">
        <v>109</v>
      </c>
      <c r="D51" s="27">
        <v>77</v>
      </c>
      <c r="E51" s="28">
        <v>0</v>
      </c>
      <c r="F51" s="27">
        <v>2</v>
      </c>
      <c r="G51" s="27">
        <v>3</v>
      </c>
      <c r="H51" s="27">
        <v>21</v>
      </c>
      <c r="I51" s="27">
        <v>16</v>
      </c>
      <c r="J51" s="27">
        <v>10</v>
      </c>
      <c r="K51" s="27">
        <v>9</v>
      </c>
      <c r="L51" s="27">
        <v>0</v>
      </c>
      <c r="M51" s="27">
        <v>0</v>
      </c>
      <c r="N51" s="27">
        <v>1</v>
      </c>
      <c r="O51" s="27">
        <v>4</v>
      </c>
      <c r="P51" s="29">
        <v>16</v>
      </c>
    </row>
    <row r="52" spans="1:16" x14ac:dyDescent="0.25">
      <c r="A52" s="30" t="s">
        <v>393</v>
      </c>
      <c r="B52" s="30" t="s">
        <v>394</v>
      </c>
      <c r="C52" s="15">
        <v>34</v>
      </c>
      <c r="D52" s="15">
        <v>22</v>
      </c>
      <c r="E52" s="31">
        <v>0</v>
      </c>
      <c r="F52" s="15">
        <v>1</v>
      </c>
      <c r="G52" s="15">
        <v>0</v>
      </c>
      <c r="H52" s="15">
        <v>2</v>
      </c>
      <c r="I52" s="15">
        <v>1</v>
      </c>
      <c r="J52" s="15">
        <v>6</v>
      </c>
      <c r="K52" s="15">
        <v>1</v>
      </c>
      <c r="L52" s="15">
        <v>0</v>
      </c>
      <c r="M52" s="15">
        <v>0</v>
      </c>
      <c r="N52" s="15">
        <v>0</v>
      </c>
      <c r="O52" s="15">
        <v>2</v>
      </c>
      <c r="P52" s="25">
        <v>1</v>
      </c>
    </row>
    <row r="53" spans="1:16" x14ac:dyDescent="0.25">
      <c r="A53" s="30" t="s">
        <v>395</v>
      </c>
      <c r="B53" s="30" t="s">
        <v>396</v>
      </c>
      <c r="C53" s="15">
        <v>0</v>
      </c>
      <c r="D53" s="15">
        <v>3</v>
      </c>
      <c r="E53" s="31">
        <v>-1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</v>
      </c>
      <c r="L53" s="15">
        <v>0</v>
      </c>
      <c r="M53" s="15">
        <v>0</v>
      </c>
      <c r="N53" s="15">
        <v>0</v>
      </c>
      <c r="O53" s="15">
        <v>0</v>
      </c>
      <c r="P53" s="25">
        <v>0</v>
      </c>
    </row>
    <row r="54" spans="1:16" x14ac:dyDescent="0.25">
      <c r="A54" s="30" t="s">
        <v>397</v>
      </c>
      <c r="B54" s="30" t="s">
        <v>398</v>
      </c>
      <c r="C54" s="15">
        <v>32</v>
      </c>
      <c r="D54" s="15">
        <v>21</v>
      </c>
      <c r="E54" s="31">
        <v>0</v>
      </c>
      <c r="F54" s="15">
        <v>1</v>
      </c>
      <c r="G54" s="15">
        <v>3</v>
      </c>
      <c r="H54" s="15">
        <v>9</v>
      </c>
      <c r="I54" s="15">
        <v>6</v>
      </c>
      <c r="J54" s="15">
        <v>1</v>
      </c>
      <c r="K54" s="15">
        <v>1</v>
      </c>
      <c r="L54" s="15">
        <v>0</v>
      </c>
      <c r="M54" s="15">
        <v>0</v>
      </c>
      <c r="N54" s="15">
        <v>0</v>
      </c>
      <c r="O54" s="15">
        <v>2</v>
      </c>
      <c r="P54" s="25">
        <v>7</v>
      </c>
    </row>
    <row r="55" spans="1:16" ht="22.5" x14ac:dyDescent="0.25">
      <c r="A55" s="30" t="s">
        <v>399</v>
      </c>
      <c r="B55" s="30" t="s">
        <v>400</v>
      </c>
      <c r="C55" s="15">
        <v>2</v>
      </c>
      <c r="D55" s="15">
        <v>3</v>
      </c>
      <c r="E55" s="31">
        <v>-1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5">
        <v>0</v>
      </c>
    </row>
    <row r="56" spans="1:16" x14ac:dyDescent="0.25">
      <c r="A56" s="30" t="s">
        <v>401</v>
      </c>
      <c r="B56" s="30" t="s">
        <v>402</v>
      </c>
      <c r="C56" s="15">
        <v>0</v>
      </c>
      <c r="D56" s="15">
        <v>0</v>
      </c>
      <c r="E56" s="31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0</v>
      </c>
    </row>
    <row r="57" spans="1:16" x14ac:dyDescent="0.25">
      <c r="A57" s="30" t="s">
        <v>403</v>
      </c>
      <c r="B57" s="30" t="s">
        <v>404</v>
      </c>
      <c r="C57" s="15">
        <v>2</v>
      </c>
      <c r="D57" s="15">
        <v>3</v>
      </c>
      <c r="E57" s="31">
        <v>-1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0</v>
      </c>
    </row>
    <row r="58" spans="1:16" ht="22.5" x14ac:dyDescent="0.25">
      <c r="A58" s="30" t="s">
        <v>405</v>
      </c>
      <c r="B58" s="30" t="s">
        <v>406</v>
      </c>
      <c r="C58" s="15">
        <v>5</v>
      </c>
      <c r="D58" s="15">
        <v>3</v>
      </c>
      <c r="E58" s="31">
        <v>0</v>
      </c>
      <c r="F58" s="15">
        <v>0</v>
      </c>
      <c r="G58" s="15">
        <v>0</v>
      </c>
      <c r="H58" s="15">
        <v>3</v>
      </c>
      <c r="I58" s="15">
        <v>1</v>
      </c>
      <c r="J58" s="15">
        <v>0</v>
      </c>
      <c r="K58" s="15">
        <v>1</v>
      </c>
      <c r="L58" s="15">
        <v>0</v>
      </c>
      <c r="M58" s="15">
        <v>0</v>
      </c>
      <c r="N58" s="15">
        <v>0</v>
      </c>
      <c r="O58" s="15">
        <v>0</v>
      </c>
      <c r="P58" s="25">
        <v>0</v>
      </c>
    </row>
    <row r="59" spans="1:16" ht="22.5" x14ac:dyDescent="0.25">
      <c r="A59" s="30" t="s">
        <v>407</v>
      </c>
      <c r="B59" s="30" t="s">
        <v>408</v>
      </c>
      <c r="C59" s="15">
        <v>2</v>
      </c>
      <c r="D59" s="15">
        <v>0</v>
      </c>
      <c r="E59" s="31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0</v>
      </c>
    </row>
    <row r="60" spans="1:16" ht="22.5" x14ac:dyDescent="0.25">
      <c r="A60" s="30" t="s">
        <v>409</v>
      </c>
      <c r="B60" s="30" t="s">
        <v>410</v>
      </c>
      <c r="C60" s="15">
        <v>0</v>
      </c>
      <c r="D60" s="15">
        <v>0</v>
      </c>
      <c r="E60" s="31">
        <v>0</v>
      </c>
      <c r="F60" s="15">
        <v>0</v>
      </c>
      <c r="G60" s="15">
        <v>0</v>
      </c>
      <c r="H60" s="15">
        <v>1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5">
        <v>0</v>
      </c>
    </row>
    <row r="61" spans="1:16" ht="22.5" x14ac:dyDescent="0.25">
      <c r="A61" s="30" t="s">
        <v>411</v>
      </c>
      <c r="B61" s="30" t="s">
        <v>412</v>
      </c>
      <c r="C61" s="15">
        <v>0</v>
      </c>
      <c r="D61" s="15">
        <v>5</v>
      </c>
      <c r="E61" s="31">
        <v>-1</v>
      </c>
      <c r="F61" s="15">
        <v>0</v>
      </c>
      <c r="G61" s="15">
        <v>0</v>
      </c>
      <c r="H61" s="15">
        <v>3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0</v>
      </c>
    </row>
    <row r="62" spans="1:16" ht="33.75" x14ac:dyDescent="0.25">
      <c r="A62" s="30" t="s">
        <v>413</v>
      </c>
      <c r="B62" s="30" t="s">
        <v>414</v>
      </c>
      <c r="C62" s="15">
        <v>1</v>
      </c>
      <c r="D62" s="15">
        <v>0</v>
      </c>
      <c r="E62" s="31">
        <v>0</v>
      </c>
      <c r="F62" s="15">
        <v>0</v>
      </c>
      <c r="G62" s="15">
        <v>0</v>
      </c>
      <c r="H62" s="15">
        <v>1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1</v>
      </c>
    </row>
    <row r="63" spans="1:16" x14ac:dyDescent="0.25">
      <c r="A63" s="30" t="s">
        <v>415</v>
      </c>
      <c r="B63" s="30" t="s">
        <v>416</v>
      </c>
      <c r="C63" s="15">
        <v>3</v>
      </c>
      <c r="D63" s="15">
        <v>1</v>
      </c>
      <c r="E63" s="31">
        <v>2</v>
      </c>
      <c r="F63" s="15">
        <v>0</v>
      </c>
      <c r="G63" s="15">
        <v>0</v>
      </c>
      <c r="H63" s="15">
        <v>0</v>
      </c>
      <c r="I63" s="15">
        <v>1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3</v>
      </c>
    </row>
    <row r="64" spans="1:16" ht="22.5" x14ac:dyDescent="0.25">
      <c r="A64" s="30" t="s">
        <v>417</v>
      </c>
      <c r="B64" s="30" t="s">
        <v>418</v>
      </c>
      <c r="C64" s="15">
        <v>15</v>
      </c>
      <c r="D64" s="15">
        <v>11</v>
      </c>
      <c r="E64" s="31">
        <v>0</v>
      </c>
      <c r="F64" s="15">
        <v>0</v>
      </c>
      <c r="G64" s="15">
        <v>0</v>
      </c>
      <c r="H64" s="15">
        <v>2</v>
      </c>
      <c r="I64" s="15">
        <v>5</v>
      </c>
      <c r="J64" s="15">
        <v>1</v>
      </c>
      <c r="K64" s="15">
        <v>2</v>
      </c>
      <c r="L64" s="15">
        <v>0</v>
      </c>
      <c r="M64" s="15">
        <v>0</v>
      </c>
      <c r="N64" s="15">
        <v>1</v>
      </c>
      <c r="O64" s="15">
        <v>0</v>
      </c>
      <c r="P64" s="25">
        <v>3</v>
      </c>
    </row>
    <row r="65" spans="1:16" ht="22.5" x14ac:dyDescent="0.25">
      <c r="A65" s="30" t="s">
        <v>419</v>
      </c>
      <c r="B65" s="30" t="s">
        <v>420</v>
      </c>
      <c r="C65" s="15">
        <v>7</v>
      </c>
      <c r="D65" s="15">
        <v>3</v>
      </c>
      <c r="E65" s="31">
        <v>1</v>
      </c>
      <c r="F65" s="15">
        <v>0</v>
      </c>
      <c r="G65" s="15">
        <v>0</v>
      </c>
      <c r="H65" s="15">
        <v>0</v>
      </c>
      <c r="I65" s="15">
        <v>0</v>
      </c>
      <c r="J65" s="15">
        <v>2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5">
        <v>1</v>
      </c>
    </row>
    <row r="66" spans="1:16" ht="33.75" x14ac:dyDescent="0.25">
      <c r="A66" s="30" t="s">
        <v>421</v>
      </c>
      <c r="B66" s="30" t="s">
        <v>422</v>
      </c>
      <c r="C66" s="15">
        <v>3</v>
      </c>
      <c r="D66" s="15">
        <v>1</v>
      </c>
      <c r="E66" s="31">
        <v>2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30" t="s">
        <v>423</v>
      </c>
      <c r="B67" s="30" t="s">
        <v>424</v>
      </c>
      <c r="C67" s="15">
        <v>0</v>
      </c>
      <c r="D67" s="15">
        <v>0</v>
      </c>
      <c r="E67" s="31">
        <v>0</v>
      </c>
      <c r="F67" s="15">
        <v>0</v>
      </c>
      <c r="G67" s="15">
        <v>0</v>
      </c>
      <c r="H67" s="15">
        <v>0</v>
      </c>
      <c r="I67" s="15">
        <v>2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30" t="s">
        <v>425</v>
      </c>
      <c r="B68" s="30" t="s">
        <v>426</v>
      </c>
      <c r="C68" s="15">
        <v>2</v>
      </c>
      <c r="D68" s="15">
        <v>0</v>
      </c>
      <c r="E68" s="31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3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30" t="s">
        <v>427</v>
      </c>
      <c r="B69" s="30" t="s">
        <v>428</v>
      </c>
      <c r="C69" s="15">
        <v>1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0</v>
      </c>
      <c r="E70" s="31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1</v>
      </c>
      <c r="E71" s="31">
        <v>-1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433</v>
      </c>
      <c r="B72" s="30" t="s">
        <v>434</v>
      </c>
      <c r="C72" s="15">
        <v>0</v>
      </c>
      <c r="D72" s="15">
        <v>0</v>
      </c>
      <c r="E72" s="31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178" t="s">
        <v>435</v>
      </c>
      <c r="B73" s="179"/>
      <c r="C73" s="27">
        <v>1</v>
      </c>
      <c r="D73" s="27">
        <v>0</v>
      </c>
      <c r="E73" s="28">
        <v>0</v>
      </c>
      <c r="F73" s="27">
        <v>0</v>
      </c>
      <c r="G73" s="27">
        <v>0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9">
        <v>0</v>
      </c>
    </row>
    <row r="74" spans="1:16" x14ac:dyDescent="0.25">
      <c r="A74" s="30" t="s">
        <v>436</v>
      </c>
      <c r="B74" s="30" t="s">
        <v>437</v>
      </c>
      <c r="C74" s="15">
        <v>1</v>
      </c>
      <c r="D74" s="15">
        <v>0</v>
      </c>
      <c r="E74" s="31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5">
        <v>0</v>
      </c>
    </row>
    <row r="75" spans="1:16" x14ac:dyDescent="0.25">
      <c r="A75" s="178" t="s">
        <v>438</v>
      </c>
      <c r="B75" s="179"/>
      <c r="C75" s="27">
        <v>18</v>
      </c>
      <c r="D75" s="27">
        <v>20</v>
      </c>
      <c r="E75" s="28">
        <v>-1</v>
      </c>
      <c r="F75" s="27">
        <v>1</v>
      </c>
      <c r="G75" s="27">
        <v>0</v>
      </c>
      <c r="H75" s="27">
        <v>6</v>
      </c>
      <c r="I75" s="27">
        <v>5</v>
      </c>
      <c r="J75" s="27">
        <v>1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9">
        <v>1</v>
      </c>
    </row>
    <row r="76" spans="1:16" x14ac:dyDescent="0.25">
      <c r="A76" s="30" t="s">
        <v>439</v>
      </c>
      <c r="B76" s="30" t="s">
        <v>440</v>
      </c>
      <c r="C76" s="15">
        <v>2</v>
      </c>
      <c r="D76" s="15">
        <v>5</v>
      </c>
      <c r="E76" s="31">
        <v>-1</v>
      </c>
      <c r="F76" s="15">
        <v>0</v>
      </c>
      <c r="G76" s="15">
        <v>0</v>
      </c>
      <c r="H76" s="15">
        <v>0</v>
      </c>
      <c r="I76" s="15">
        <v>1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5">
        <v>0</v>
      </c>
    </row>
    <row r="77" spans="1:16" ht="33.75" x14ac:dyDescent="0.25">
      <c r="A77" s="30" t="s">
        <v>441</v>
      </c>
      <c r="B77" s="30" t="s">
        <v>442</v>
      </c>
      <c r="C77" s="15">
        <v>0</v>
      </c>
      <c r="D77" s="15">
        <v>1</v>
      </c>
      <c r="E77" s="31">
        <v>-1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30" t="s">
        <v>443</v>
      </c>
      <c r="B78" s="30" t="s">
        <v>444</v>
      </c>
      <c r="C78" s="15">
        <v>7</v>
      </c>
      <c r="D78" s="15">
        <v>10</v>
      </c>
      <c r="E78" s="31">
        <v>-1</v>
      </c>
      <c r="F78" s="15">
        <v>1</v>
      </c>
      <c r="G78" s="15">
        <v>0</v>
      </c>
      <c r="H78" s="15">
        <v>1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5">
        <v>0</v>
      </c>
    </row>
    <row r="79" spans="1:16" x14ac:dyDescent="0.25">
      <c r="A79" s="30" t="s">
        <v>445</v>
      </c>
      <c r="B79" s="30" t="s">
        <v>446</v>
      </c>
      <c r="C79" s="15">
        <v>0</v>
      </c>
      <c r="D79" s="15">
        <v>0</v>
      </c>
      <c r="E79" s="31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447</v>
      </c>
      <c r="B80" s="30" t="s">
        <v>448</v>
      </c>
      <c r="C80" s="15">
        <v>7</v>
      </c>
      <c r="D80" s="15">
        <v>3</v>
      </c>
      <c r="E80" s="31">
        <v>1</v>
      </c>
      <c r="F80" s="15">
        <v>0</v>
      </c>
      <c r="G80" s="15">
        <v>0</v>
      </c>
      <c r="H80" s="15">
        <v>4</v>
      </c>
      <c r="I80" s="15">
        <v>2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1</v>
      </c>
    </row>
    <row r="81" spans="1:16" ht="33.75" x14ac:dyDescent="0.25">
      <c r="A81" s="30" t="s">
        <v>449</v>
      </c>
      <c r="B81" s="30" t="s">
        <v>450</v>
      </c>
      <c r="C81" s="15">
        <v>1</v>
      </c>
      <c r="D81" s="15">
        <v>1</v>
      </c>
      <c r="E81" s="31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451</v>
      </c>
      <c r="B82" s="30" t="s">
        <v>452</v>
      </c>
      <c r="C82" s="15">
        <v>1</v>
      </c>
      <c r="D82" s="15">
        <v>0</v>
      </c>
      <c r="E82" s="31">
        <v>0</v>
      </c>
      <c r="F82" s="15">
        <v>0</v>
      </c>
      <c r="G82" s="15">
        <v>0</v>
      </c>
      <c r="H82" s="15">
        <v>1</v>
      </c>
      <c r="I82" s="15">
        <v>2</v>
      </c>
      <c r="J82" s="15">
        <v>1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178" t="s">
        <v>453</v>
      </c>
      <c r="B83" s="179"/>
      <c r="C83" s="27">
        <v>29</v>
      </c>
      <c r="D83" s="27">
        <v>34</v>
      </c>
      <c r="E83" s="28">
        <v>-1</v>
      </c>
      <c r="F83" s="27">
        <v>3</v>
      </c>
      <c r="G83" s="27">
        <v>1</v>
      </c>
      <c r="H83" s="27">
        <v>1</v>
      </c>
      <c r="I83" s="27">
        <v>2</v>
      </c>
      <c r="J83" s="27">
        <v>0</v>
      </c>
      <c r="K83" s="27">
        <v>0</v>
      </c>
      <c r="L83" s="27">
        <v>0</v>
      </c>
      <c r="M83" s="27">
        <v>0</v>
      </c>
      <c r="N83" s="27">
        <v>1</v>
      </c>
      <c r="O83" s="27">
        <v>0</v>
      </c>
      <c r="P83" s="29">
        <v>3</v>
      </c>
    </row>
    <row r="84" spans="1:16" x14ac:dyDescent="0.25">
      <c r="A84" s="30" t="s">
        <v>454</v>
      </c>
      <c r="B84" s="30" t="s">
        <v>455</v>
      </c>
      <c r="C84" s="15">
        <v>7</v>
      </c>
      <c r="D84" s="15">
        <v>10</v>
      </c>
      <c r="E84" s="31">
        <v>-1</v>
      </c>
      <c r="F84" s="15">
        <v>0</v>
      </c>
      <c r="G84" s="15">
        <v>0</v>
      </c>
      <c r="H84" s="15">
        <v>1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5">
        <v>0</v>
      </c>
    </row>
    <row r="85" spans="1:16" x14ac:dyDescent="0.25">
      <c r="A85" s="30" t="s">
        <v>456</v>
      </c>
      <c r="B85" s="30" t="s">
        <v>457</v>
      </c>
      <c r="C85" s="15">
        <v>22</v>
      </c>
      <c r="D85" s="15">
        <v>24</v>
      </c>
      <c r="E85" s="31">
        <v>-1</v>
      </c>
      <c r="F85" s="15">
        <v>3</v>
      </c>
      <c r="G85" s="15">
        <v>1</v>
      </c>
      <c r="H85" s="15">
        <v>0</v>
      </c>
      <c r="I85" s="15">
        <v>2</v>
      </c>
      <c r="J85" s="15">
        <v>0</v>
      </c>
      <c r="K85" s="15">
        <v>0</v>
      </c>
      <c r="L85" s="15">
        <v>0</v>
      </c>
      <c r="M85" s="15">
        <v>0</v>
      </c>
      <c r="N85" s="15">
        <v>1</v>
      </c>
      <c r="O85" s="15">
        <v>0</v>
      </c>
      <c r="P85" s="25">
        <v>3</v>
      </c>
    </row>
    <row r="86" spans="1:16" x14ac:dyDescent="0.25">
      <c r="A86" s="178" t="s">
        <v>458</v>
      </c>
      <c r="B86" s="179"/>
      <c r="C86" s="27">
        <v>228</v>
      </c>
      <c r="D86" s="27">
        <v>153</v>
      </c>
      <c r="E86" s="28">
        <v>0</v>
      </c>
      <c r="F86" s="27">
        <v>1</v>
      </c>
      <c r="G86" s="27">
        <v>1</v>
      </c>
      <c r="H86" s="27">
        <v>48</v>
      </c>
      <c r="I86" s="27">
        <v>37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9">
        <v>30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1</v>
      </c>
      <c r="E87" s="31">
        <v>-1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46</v>
      </c>
      <c r="D90" s="15">
        <v>38</v>
      </c>
      <c r="E90" s="31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0</v>
      </c>
    </row>
    <row r="91" spans="1:16" ht="22.5" x14ac:dyDescent="0.25">
      <c r="A91" s="30" t="s">
        <v>467</v>
      </c>
      <c r="B91" s="30" t="s">
        <v>468</v>
      </c>
      <c r="C91" s="15">
        <v>0</v>
      </c>
      <c r="D91" s="15">
        <v>0</v>
      </c>
      <c r="E91" s="31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469</v>
      </c>
      <c r="B92" s="30" t="s">
        <v>470</v>
      </c>
      <c r="C92" s="15">
        <v>8</v>
      </c>
      <c r="D92" s="15">
        <v>7</v>
      </c>
      <c r="E92" s="31">
        <v>0</v>
      </c>
      <c r="F92" s="15">
        <v>0</v>
      </c>
      <c r="G92" s="15">
        <v>0</v>
      </c>
      <c r="H92" s="15">
        <v>0</v>
      </c>
      <c r="I92" s="15">
        <v>1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30" t="s">
        <v>471</v>
      </c>
      <c r="B93" s="30" t="s">
        <v>472</v>
      </c>
      <c r="C93" s="15">
        <v>65</v>
      </c>
      <c r="D93" s="15">
        <v>19</v>
      </c>
      <c r="E93" s="31">
        <v>2</v>
      </c>
      <c r="F93" s="15">
        <v>0</v>
      </c>
      <c r="G93" s="15">
        <v>0</v>
      </c>
      <c r="H93" s="15">
        <v>13</v>
      </c>
      <c r="I93" s="15">
        <v>20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5">
        <v>18</v>
      </c>
    </row>
    <row r="94" spans="1:16" x14ac:dyDescent="0.25">
      <c r="A94" s="30" t="s">
        <v>473</v>
      </c>
      <c r="B94" s="30" t="s">
        <v>474</v>
      </c>
      <c r="C94" s="15">
        <v>4</v>
      </c>
      <c r="D94" s="15">
        <v>4</v>
      </c>
      <c r="E94" s="31">
        <v>0</v>
      </c>
      <c r="F94" s="15">
        <v>0</v>
      </c>
      <c r="G94" s="15">
        <v>0</v>
      </c>
      <c r="H94" s="15">
        <v>1</v>
      </c>
      <c r="I94" s="15">
        <v>1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0</v>
      </c>
    </row>
    <row r="95" spans="1:16" x14ac:dyDescent="0.25">
      <c r="A95" s="30" t="s">
        <v>475</v>
      </c>
      <c r="B95" s="30" t="s">
        <v>476</v>
      </c>
      <c r="C95" s="15">
        <v>104</v>
      </c>
      <c r="D95" s="15">
        <v>84</v>
      </c>
      <c r="E95" s="31">
        <v>0</v>
      </c>
      <c r="F95" s="15">
        <v>1</v>
      </c>
      <c r="G95" s="15">
        <v>1</v>
      </c>
      <c r="H95" s="15">
        <v>34</v>
      </c>
      <c r="I95" s="15">
        <v>15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12</v>
      </c>
    </row>
    <row r="96" spans="1:16" ht="22.5" x14ac:dyDescent="0.25">
      <c r="A96" s="30" t="s">
        <v>477</v>
      </c>
      <c r="B96" s="30" t="s">
        <v>478</v>
      </c>
      <c r="C96" s="15">
        <v>0</v>
      </c>
      <c r="D96" s="15">
        <v>0</v>
      </c>
      <c r="E96" s="31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30" t="s">
        <v>479</v>
      </c>
      <c r="B97" s="30" t="s">
        <v>480</v>
      </c>
      <c r="C97" s="15">
        <v>1</v>
      </c>
      <c r="D97" s="15">
        <v>0</v>
      </c>
      <c r="E97" s="31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8" t="s">
        <v>481</v>
      </c>
      <c r="B98" s="179"/>
      <c r="C98" s="27">
        <v>1066</v>
      </c>
      <c r="D98" s="27">
        <v>1195</v>
      </c>
      <c r="E98" s="28">
        <v>-1</v>
      </c>
      <c r="F98" s="27">
        <v>35</v>
      </c>
      <c r="G98" s="27">
        <v>24</v>
      </c>
      <c r="H98" s="27">
        <v>270</v>
      </c>
      <c r="I98" s="27">
        <v>220</v>
      </c>
      <c r="J98" s="27">
        <v>0</v>
      </c>
      <c r="K98" s="27">
        <v>0</v>
      </c>
      <c r="L98" s="27">
        <v>1</v>
      </c>
      <c r="M98" s="27">
        <v>1</v>
      </c>
      <c r="N98" s="27">
        <v>10</v>
      </c>
      <c r="O98" s="27">
        <v>10</v>
      </c>
      <c r="P98" s="29">
        <v>221</v>
      </c>
    </row>
    <row r="99" spans="1:16" x14ac:dyDescent="0.25">
      <c r="A99" s="30" t="s">
        <v>482</v>
      </c>
      <c r="B99" s="30" t="s">
        <v>483</v>
      </c>
      <c r="C99" s="15">
        <v>114</v>
      </c>
      <c r="D99" s="15">
        <v>151</v>
      </c>
      <c r="E99" s="31">
        <v>-1</v>
      </c>
      <c r="F99" s="15">
        <v>8</v>
      </c>
      <c r="G99" s="15">
        <v>4</v>
      </c>
      <c r="H99" s="15">
        <v>31</v>
      </c>
      <c r="I99" s="15">
        <v>26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5">
        <v>29</v>
      </c>
    </row>
    <row r="100" spans="1:16" x14ac:dyDescent="0.25">
      <c r="A100" s="30" t="s">
        <v>484</v>
      </c>
      <c r="B100" s="30" t="s">
        <v>485</v>
      </c>
      <c r="C100" s="15">
        <v>184</v>
      </c>
      <c r="D100" s="15">
        <v>189</v>
      </c>
      <c r="E100" s="31">
        <v>-1</v>
      </c>
      <c r="F100" s="15">
        <v>18</v>
      </c>
      <c r="G100" s="15">
        <v>11</v>
      </c>
      <c r="H100" s="15">
        <v>76</v>
      </c>
      <c r="I100" s="15">
        <v>41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2</v>
      </c>
      <c r="P100" s="25">
        <v>63</v>
      </c>
    </row>
    <row r="101" spans="1:16" ht="33.75" x14ac:dyDescent="0.25">
      <c r="A101" s="30" t="s">
        <v>486</v>
      </c>
      <c r="B101" s="30" t="s">
        <v>487</v>
      </c>
      <c r="C101" s="15">
        <v>14</v>
      </c>
      <c r="D101" s="15">
        <v>9</v>
      </c>
      <c r="E101" s="31">
        <v>0</v>
      </c>
      <c r="F101" s="15">
        <v>0</v>
      </c>
      <c r="G101" s="15">
        <v>1</v>
      </c>
      <c r="H101" s="15">
        <v>4</v>
      </c>
      <c r="I101" s="15">
        <v>24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1</v>
      </c>
      <c r="P101" s="25">
        <v>19</v>
      </c>
    </row>
    <row r="102" spans="1:16" ht="22.5" x14ac:dyDescent="0.25">
      <c r="A102" s="30" t="s">
        <v>488</v>
      </c>
      <c r="B102" s="30" t="s">
        <v>489</v>
      </c>
      <c r="C102" s="15">
        <v>106</v>
      </c>
      <c r="D102" s="15">
        <v>126</v>
      </c>
      <c r="E102" s="31">
        <v>-1</v>
      </c>
      <c r="F102" s="15">
        <v>4</v>
      </c>
      <c r="G102" s="15">
        <v>1</v>
      </c>
      <c r="H102" s="15">
        <v>21</v>
      </c>
      <c r="I102" s="15">
        <v>22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5</v>
      </c>
      <c r="P102" s="25">
        <v>26</v>
      </c>
    </row>
    <row r="103" spans="1:16" x14ac:dyDescent="0.25">
      <c r="A103" s="30" t="s">
        <v>490</v>
      </c>
      <c r="B103" s="30" t="s">
        <v>491</v>
      </c>
      <c r="C103" s="15">
        <v>2</v>
      </c>
      <c r="D103" s="15">
        <v>2</v>
      </c>
      <c r="E103" s="31">
        <v>0</v>
      </c>
      <c r="F103" s="15">
        <v>0</v>
      </c>
      <c r="G103" s="15">
        <v>0</v>
      </c>
      <c r="H103" s="15">
        <v>2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0</v>
      </c>
    </row>
    <row r="104" spans="1:16" ht="22.5" x14ac:dyDescent="0.25">
      <c r="A104" s="30" t="s">
        <v>492</v>
      </c>
      <c r="B104" s="30" t="s">
        <v>493</v>
      </c>
      <c r="C104" s="15">
        <v>30</v>
      </c>
      <c r="D104" s="15">
        <v>40</v>
      </c>
      <c r="E104" s="31">
        <v>-1</v>
      </c>
      <c r="F104" s="15">
        <v>2</v>
      </c>
      <c r="G104" s="15">
        <v>1</v>
      </c>
      <c r="H104" s="15">
        <v>16</v>
      </c>
      <c r="I104" s="15">
        <v>9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7</v>
      </c>
    </row>
    <row r="105" spans="1:16" x14ac:dyDescent="0.25">
      <c r="A105" s="30" t="s">
        <v>494</v>
      </c>
      <c r="B105" s="30" t="s">
        <v>495</v>
      </c>
      <c r="C105" s="15">
        <v>38</v>
      </c>
      <c r="D105" s="15">
        <v>27</v>
      </c>
      <c r="E105" s="31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9</v>
      </c>
      <c r="O105" s="15">
        <v>0</v>
      </c>
      <c r="P105" s="25">
        <v>0</v>
      </c>
    </row>
    <row r="106" spans="1:16" x14ac:dyDescent="0.25">
      <c r="A106" s="30" t="s">
        <v>496</v>
      </c>
      <c r="B106" s="30" t="s">
        <v>497</v>
      </c>
      <c r="C106" s="15">
        <v>283</v>
      </c>
      <c r="D106" s="15">
        <v>298</v>
      </c>
      <c r="E106" s="31">
        <v>-1</v>
      </c>
      <c r="F106" s="15">
        <v>2</v>
      </c>
      <c r="G106" s="15">
        <v>4</v>
      </c>
      <c r="H106" s="15">
        <v>51</v>
      </c>
      <c r="I106" s="15">
        <v>47</v>
      </c>
      <c r="J106" s="15">
        <v>0</v>
      </c>
      <c r="K106" s="15">
        <v>0</v>
      </c>
      <c r="L106" s="15">
        <v>1</v>
      </c>
      <c r="M106" s="15">
        <v>1</v>
      </c>
      <c r="N106" s="15">
        <v>1</v>
      </c>
      <c r="O106" s="15">
        <v>2</v>
      </c>
      <c r="P106" s="25">
        <v>31</v>
      </c>
    </row>
    <row r="107" spans="1:16" ht="22.5" x14ac:dyDescent="0.25">
      <c r="A107" s="30" t="s">
        <v>498</v>
      </c>
      <c r="B107" s="30" t="s">
        <v>499</v>
      </c>
      <c r="C107" s="15">
        <v>88</v>
      </c>
      <c r="D107" s="15">
        <v>85</v>
      </c>
      <c r="E107" s="31">
        <v>0</v>
      </c>
      <c r="F107" s="15">
        <v>0</v>
      </c>
      <c r="G107" s="15">
        <v>0</v>
      </c>
      <c r="H107" s="15">
        <v>26</v>
      </c>
      <c r="I107" s="15">
        <v>14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5">
        <v>5</v>
      </c>
    </row>
    <row r="108" spans="1:16" ht="22.5" x14ac:dyDescent="0.25">
      <c r="A108" s="30" t="s">
        <v>500</v>
      </c>
      <c r="B108" s="30" t="s">
        <v>501</v>
      </c>
      <c r="C108" s="15">
        <v>15</v>
      </c>
      <c r="D108" s="15">
        <v>28</v>
      </c>
      <c r="E108" s="31">
        <v>-1</v>
      </c>
      <c r="F108" s="15">
        <v>0</v>
      </c>
      <c r="G108" s="15">
        <v>0</v>
      </c>
      <c r="H108" s="15">
        <v>1</v>
      </c>
      <c r="I108" s="15">
        <v>6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9</v>
      </c>
    </row>
    <row r="109" spans="1:16" x14ac:dyDescent="0.25">
      <c r="A109" s="30" t="s">
        <v>502</v>
      </c>
      <c r="B109" s="30" t="s">
        <v>503</v>
      </c>
      <c r="C109" s="15">
        <v>4</v>
      </c>
      <c r="D109" s="15">
        <v>6</v>
      </c>
      <c r="E109" s="31">
        <v>-1</v>
      </c>
      <c r="F109" s="15">
        <v>0</v>
      </c>
      <c r="G109" s="15">
        <v>0</v>
      </c>
      <c r="H109" s="15">
        <v>4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0</v>
      </c>
    </row>
    <row r="110" spans="1:16" x14ac:dyDescent="0.25">
      <c r="A110" s="30" t="s">
        <v>504</v>
      </c>
      <c r="B110" s="30" t="s">
        <v>505</v>
      </c>
      <c r="C110" s="15">
        <v>1</v>
      </c>
      <c r="D110" s="15">
        <v>2</v>
      </c>
      <c r="E110" s="31">
        <v>-1</v>
      </c>
      <c r="F110" s="15">
        <v>0</v>
      </c>
      <c r="G110" s="15">
        <v>0</v>
      </c>
      <c r="H110" s="15">
        <v>1</v>
      </c>
      <c r="I110" s="15">
        <v>1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5">
        <v>0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172</v>
      </c>
      <c r="D112" s="15">
        <v>211</v>
      </c>
      <c r="E112" s="31">
        <v>-1</v>
      </c>
      <c r="F112" s="15">
        <v>1</v>
      </c>
      <c r="G112" s="15">
        <v>2</v>
      </c>
      <c r="H112" s="15">
        <v>32</v>
      </c>
      <c r="I112" s="15">
        <v>23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5">
        <v>25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0</v>
      </c>
      <c r="D114" s="15">
        <v>0</v>
      </c>
      <c r="E114" s="31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4</v>
      </c>
      <c r="D115" s="15">
        <v>7</v>
      </c>
      <c r="E115" s="31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30" t="s">
        <v>516</v>
      </c>
      <c r="B116" s="30" t="s">
        <v>517</v>
      </c>
      <c r="C116" s="15">
        <v>2</v>
      </c>
      <c r="D116" s="15">
        <v>6</v>
      </c>
      <c r="E116" s="31">
        <v>-1</v>
      </c>
      <c r="F116" s="15">
        <v>0</v>
      </c>
      <c r="G116" s="15">
        <v>0</v>
      </c>
      <c r="H116" s="15">
        <v>0</v>
      </c>
      <c r="I116" s="15">
        <v>1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0</v>
      </c>
    </row>
    <row r="117" spans="1:16" ht="33.75" x14ac:dyDescent="0.25">
      <c r="A117" s="30" t="s">
        <v>518</v>
      </c>
      <c r="B117" s="30" t="s">
        <v>519</v>
      </c>
      <c r="C117" s="15">
        <v>0</v>
      </c>
      <c r="D117" s="15">
        <v>0</v>
      </c>
      <c r="E117" s="31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0</v>
      </c>
    </row>
    <row r="118" spans="1:16" ht="22.5" x14ac:dyDescent="0.25">
      <c r="A118" s="30" t="s">
        <v>520</v>
      </c>
      <c r="B118" s="30" t="s">
        <v>521</v>
      </c>
      <c r="C118" s="15">
        <v>0</v>
      </c>
      <c r="D118" s="15">
        <v>0</v>
      </c>
      <c r="E118" s="31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522</v>
      </c>
      <c r="B119" s="30" t="s">
        <v>523</v>
      </c>
      <c r="C119" s="15">
        <v>0</v>
      </c>
      <c r="D119" s="15">
        <v>0</v>
      </c>
      <c r="E119" s="31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0</v>
      </c>
    </row>
    <row r="120" spans="1:16" ht="22.5" x14ac:dyDescent="0.25">
      <c r="A120" s="30" t="s">
        <v>524</v>
      </c>
      <c r="B120" s="30" t="s">
        <v>525</v>
      </c>
      <c r="C120" s="15">
        <v>0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1</v>
      </c>
      <c r="D121" s="15">
        <v>0</v>
      </c>
      <c r="E121" s="31">
        <v>0</v>
      </c>
      <c r="F121" s="15">
        <v>0</v>
      </c>
      <c r="G121" s="15">
        <v>0</v>
      </c>
      <c r="H121" s="15">
        <v>0</v>
      </c>
      <c r="I121" s="15">
        <v>1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0</v>
      </c>
    </row>
    <row r="122" spans="1:16" ht="22.5" x14ac:dyDescent="0.25">
      <c r="A122" s="30" t="s">
        <v>528</v>
      </c>
      <c r="B122" s="30" t="s">
        <v>529</v>
      </c>
      <c r="C122" s="15">
        <v>6</v>
      </c>
      <c r="D122" s="15">
        <v>7</v>
      </c>
      <c r="E122" s="31">
        <v>-1</v>
      </c>
      <c r="F122" s="15">
        <v>0</v>
      </c>
      <c r="G122" s="15">
        <v>0</v>
      </c>
      <c r="H122" s="15">
        <v>5</v>
      </c>
      <c r="I122" s="15">
        <v>5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5</v>
      </c>
    </row>
    <row r="123" spans="1:16" x14ac:dyDescent="0.25">
      <c r="A123" s="30" t="s">
        <v>530</v>
      </c>
      <c r="B123" s="30" t="s">
        <v>531</v>
      </c>
      <c r="C123" s="15">
        <v>0</v>
      </c>
      <c r="D123" s="15">
        <v>1</v>
      </c>
      <c r="E123" s="31">
        <v>-1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5">
        <v>0</v>
      </c>
    </row>
    <row r="124" spans="1:16" x14ac:dyDescent="0.25">
      <c r="A124" s="30" t="s">
        <v>532</v>
      </c>
      <c r="B124" s="30" t="s">
        <v>533</v>
      </c>
      <c r="C124" s="15">
        <v>0</v>
      </c>
      <c r="D124" s="15">
        <v>0</v>
      </c>
      <c r="E124" s="31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0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2</v>
      </c>
      <c r="D127" s="15">
        <v>0</v>
      </c>
      <c r="E127" s="31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2</v>
      </c>
    </row>
    <row r="128" spans="1:16" ht="22.5" x14ac:dyDescent="0.25">
      <c r="A128" s="30" t="s">
        <v>540</v>
      </c>
      <c r="B128" s="30" t="s">
        <v>541</v>
      </c>
      <c r="C128" s="15">
        <v>0</v>
      </c>
      <c r="D128" s="15">
        <v>0</v>
      </c>
      <c r="E128" s="31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0</v>
      </c>
    </row>
    <row r="129" spans="1:16" ht="22.5" x14ac:dyDescent="0.25">
      <c r="A129" s="30" t="s">
        <v>542</v>
      </c>
      <c r="B129" s="30" t="s">
        <v>543</v>
      </c>
      <c r="C129" s="15">
        <v>0</v>
      </c>
      <c r="D129" s="15">
        <v>0</v>
      </c>
      <c r="E129" s="31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0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546</v>
      </c>
      <c r="B131" s="30" t="s">
        <v>547</v>
      </c>
      <c r="C131" s="15">
        <v>0</v>
      </c>
      <c r="D131" s="15">
        <v>0</v>
      </c>
      <c r="E131" s="31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0</v>
      </c>
    </row>
    <row r="132" spans="1:16" x14ac:dyDescent="0.25">
      <c r="A132" s="178" t="s">
        <v>548</v>
      </c>
      <c r="B132" s="179"/>
      <c r="C132" s="27">
        <v>2</v>
      </c>
      <c r="D132" s="27">
        <v>6</v>
      </c>
      <c r="E132" s="28">
        <v>-1</v>
      </c>
      <c r="F132" s="27">
        <v>0</v>
      </c>
      <c r="G132" s="27">
        <v>0</v>
      </c>
      <c r="H132" s="27">
        <v>4</v>
      </c>
      <c r="I132" s="27">
        <v>1</v>
      </c>
      <c r="J132" s="27">
        <v>0</v>
      </c>
      <c r="K132" s="27">
        <v>0</v>
      </c>
      <c r="L132" s="27">
        <v>0</v>
      </c>
      <c r="M132" s="27">
        <v>0</v>
      </c>
      <c r="N132" s="27">
        <v>3</v>
      </c>
      <c r="O132" s="27">
        <v>0</v>
      </c>
      <c r="P132" s="29">
        <v>4</v>
      </c>
    </row>
    <row r="133" spans="1:16" x14ac:dyDescent="0.25">
      <c r="A133" s="30" t="s">
        <v>549</v>
      </c>
      <c r="B133" s="30" t="s">
        <v>550</v>
      </c>
      <c r="C133" s="15">
        <v>0</v>
      </c>
      <c r="D133" s="15">
        <v>0</v>
      </c>
      <c r="E133" s="31">
        <v>0</v>
      </c>
      <c r="F133" s="15">
        <v>0</v>
      </c>
      <c r="G133" s="15">
        <v>0</v>
      </c>
      <c r="H133" s="15">
        <v>2</v>
      </c>
      <c r="I133" s="15">
        <v>1</v>
      </c>
      <c r="J133" s="15">
        <v>0</v>
      </c>
      <c r="K133" s="15">
        <v>0</v>
      </c>
      <c r="L133" s="15">
        <v>0</v>
      </c>
      <c r="M133" s="15">
        <v>0</v>
      </c>
      <c r="N133" s="15">
        <v>1</v>
      </c>
      <c r="O133" s="15">
        <v>0</v>
      </c>
      <c r="P133" s="25">
        <v>4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553</v>
      </c>
      <c r="B135" s="30" t="s">
        <v>554</v>
      </c>
      <c r="C135" s="15">
        <v>2</v>
      </c>
      <c r="D135" s="15">
        <v>6</v>
      </c>
      <c r="E135" s="31">
        <v>-1</v>
      </c>
      <c r="F135" s="15">
        <v>0</v>
      </c>
      <c r="G135" s="15">
        <v>0</v>
      </c>
      <c r="H135" s="15">
        <v>2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1</v>
      </c>
      <c r="O135" s="15">
        <v>0</v>
      </c>
      <c r="P135" s="25">
        <v>0</v>
      </c>
    </row>
    <row r="136" spans="1:16" x14ac:dyDescent="0.25">
      <c r="A136" s="30" t="s">
        <v>555</v>
      </c>
      <c r="B136" s="30" t="s">
        <v>556</v>
      </c>
      <c r="C136" s="15">
        <v>0</v>
      </c>
      <c r="D136" s="15">
        <v>0</v>
      </c>
      <c r="E136" s="31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1</v>
      </c>
      <c r="O136" s="15">
        <v>0</v>
      </c>
      <c r="P136" s="25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178" t="s">
        <v>559</v>
      </c>
      <c r="B138" s="179"/>
      <c r="C138" s="27">
        <v>15</v>
      </c>
      <c r="D138" s="27">
        <v>30</v>
      </c>
      <c r="E138" s="28">
        <v>-1</v>
      </c>
      <c r="F138" s="27">
        <v>0</v>
      </c>
      <c r="G138" s="27">
        <v>0</v>
      </c>
      <c r="H138" s="27">
        <v>0</v>
      </c>
      <c r="I138" s="27">
        <v>1</v>
      </c>
      <c r="J138" s="27">
        <v>0</v>
      </c>
      <c r="K138" s="27">
        <v>0</v>
      </c>
      <c r="L138" s="27">
        <v>0</v>
      </c>
      <c r="M138" s="27">
        <v>0</v>
      </c>
      <c r="N138" s="27">
        <v>1</v>
      </c>
      <c r="O138" s="27">
        <v>0</v>
      </c>
      <c r="P138" s="29">
        <v>0</v>
      </c>
    </row>
    <row r="139" spans="1:16" ht="22.5" x14ac:dyDescent="0.25">
      <c r="A139" s="30" t="s">
        <v>560</v>
      </c>
      <c r="B139" s="30" t="s">
        <v>561</v>
      </c>
      <c r="C139" s="15">
        <v>1</v>
      </c>
      <c r="D139" s="15">
        <v>0</v>
      </c>
      <c r="E139" s="31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30" t="s">
        <v>562</v>
      </c>
      <c r="B140" s="30" t="s">
        <v>563</v>
      </c>
      <c r="C140" s="15">
        <v>0</v>
      </c>
      <c r="D140" s="15">
        <v>0</v>
      </c>
      <c r="E140" s="31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30" t="s">
        <v>564</v>
      </c>
      <c r="B141" s="30" t="s">
        <v>565</v>
      </c>
      <c r="C141" s="15">
        <v>0</v>
      </c>
      <c r="D141" s="15">
        <v>0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1</v>
      </c>
      <c r="E142" s="31">
        <v>-1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30" t="s">
        <v>568</v>
      </c>
      <c r="B143" s="30" t="s">
        <v>569</v>
      </c>
      <c r="C143" s="15">
        <v>10</v>
      </c>
      <c r="D143" s="15">
        <v>29</v>
      </c>
      <c r="E143" s="31">
        <v>-1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5">
        <v>0</v>
      </c>
    </row>
    <row r="144" spans="1:16" ht="33.75" x14ac:dyDescent="0.25">
      <c r="A144" s="30" t="s">
        <v>570</v>
      </c>
      <c r="B144" s="30" t="s">
        <v>571</v>
      </c>
      <c r="C144" s="15">
        <v>4</v>
      </c>
      <c r="D144" s="15">
        <v>0</v>
      </c>
      <c r="E144" s="31">
        <v>0</v>
      </c>
      <c r="F144" s="15">
        <v>0</v>
      </c>
      <c r="G144" s="15">
        <v>0</v>
      </c>
      <c r="H144" s="15">
        <v>0</v>
      </c>
      <c r="I144" s="15">
        <v>1</v>
      </c>
      <c r="J144" s="15">
        <v>0</v>
      </c>
      <c r="K144" s="15">
        <v>0</v>
      </c>
      <c r="L144" s="15">
        <v>0</v>
      </c>
      <c r="M144" s="15">
        <v>0</v>
      </c>
      <c r="N144" s="15">
        <v>1</v>
      </c>
      <c r="O144" s="15">
        <v>0</v>
      </c>
      <c r="P144" s="25">
        <v>0</v>
      </c>
    </row>
    <row r="145" spans="1:16" x14ac:dyDescent="0.25">
      <c r="A145" s="178" t="s">
        <v>572</v>
      </c>
      <c r="B145" s="179"/>
      <c r="C145" s="27">
        <v>2</v>
      </c>
      <c r="D145" s="27">
        <v>1</v>
      </c>
      <c r="E145" s="28">
        <v>1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9">
        <v>0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575</v>
      </c>
      <c r="B147" s="30" t="s">
        <v>576</v>
      </c>
      <c r="C147" s="15">
        <v>2</v>
      </c>
      <c r="D147" s="15">
        <v>1</v>
      </c>
      <c r="E147" s="31">
        <v>1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178" t="s">
        <v>577</v>
      </c>
      <c r="B148" s="179"/>
      <c r="C148" s="27">
        <v>15</v>
      </c>
      <c r="D148" s="27">
        <v>12</v>
      </c>
      <c r="E148" s="28">
        <v>0</v>
      </c>
      <c r="F148" s="27">
        <v>1</v>
      </c>
      <c r="G148" s="27">
        <v>2</v>
      </c>
      <c r="H148" s="27">
        <v>11</v>
      </c>
      <c r="I148" s="27">
        <v>6</v>
      </c>
      <c r="J148" s="27">
        <v>0</v>
      </c>
      <c r="K148" s="27">
        <v>0</v>
      </c>
      <c r="L148" s="27">
        <v>0</v>
      </c>
      <c r="M148" s="27">
        <v>0</v>
      </c>
      <c r="N148" s="27">
        <v>15</v>
      </c>
      <c r="O148" s="27">
        <v>0</v>
      </c>
      <c r="P148" s="29">
        <v>5</v>
      </c>
    </row>
    <row r="149" spans="1:16" ht="22.5" x14ac:dyDescent="0.25">
      <c r="A149" s="30" t="s">
        <v>578</v>
      </c>
      <c r="B149" s="30" t="s">
        <v>579</v>
      </c>
      <c r="C149" s="15">
        <v>5</v>
      </c>
      <c r="D149" s="15">
        <v>1</v>
      </c>
      <c r="E149" s="31">
        <v>4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10</v>
      </c>
      <c r="O149" s="15">
        <v>0</v>
      </c>
      <c r="P149" s="25">
        <v>0</v>
      </c>
    </row>
    <row r="150" spans="1:16" ht="22.5" x14ac:dyDescent="0.25">
      <c r="A150" s="30" t="s">
        <v>580</v>
      </c>
      <c r="B150" s="30" t="s">
        <v>581</v>
      </c>
      <c r="C150" s="15">
        <v>0</v>
      </c>
      <c r="D150" s="15">
        <v>1</v>
      </c>
      <c r="E150" s="31">
        <v>-1</v>
      </c>
      <c r="F150" s="15">
        <v>0</v>
      </c>
      <c r="G150" s="15">
        <v>0</v>
      </c>
      <c r="H150" s="15">
        <v>0</v>
      </c>
      <c r="I150" s="15">
        <v>1</v>
      </c>
      <c r="J150" s="15">
        <v>0</v>
      </c>
      <c r="K150" s="15">
        <v>0</v>
      </c>
      <c r="L150" s="15">
        <v>0</v>
      </c>
      <c r="M150" s="15">
        <v>0</v>
      </c>
      <c r="N150" s="15">
        <v>1</v>
      </c>
      <c r="O150" s="15">
        <v>0</v>
      </c>
      <c r="P150" s="25">
        <v>0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1</v>
      </c>
      <c r="D152" s="15">
        <v>3</v>
      </c>
      <c r="E152" s="31">
        <v>-1</v>
      </c>
      <c r="F152" s="15">
        <v>0</v>
      </c>
      <c r="G152" s="15">
        <v>0</v>
      </c>
      <c r="H152" s="15">
        <v>5</v>
      </c>
      <c r="I152" s="15">
        <v>2</v>
      </c>
      <c r="J152" s="15">
        <v>0</v>
      </c>
      <c r="K152" s="15">
        <v>0</v>
      </c>
      <c r="L152" s="15">
        <v>0</v>
      </c>
      <c r="M152" s="15">
        <v>0</v>
      </c>
      <c r="N152" s="15">
        <v>4</v>
      </c>
      <c r="O152" s="15">
        <v>0</v>
      </c>
      <c r="P152" s="25">
        <v>0</v>
      </c>
    </row>
    <row r="153" spans="1:16" ht="33.75" x14ac:dyDescent="0.25">
      <c r="A153" s="30" t="s">
        <v>586</v>
      </c>
      <c r="B153" s="30" t="s">
        <v>587</v>
      </c>
      <c r="C153" s="15">
        <v>0</v>
      </c>
      <c r="D153" s="15">
        <v>0</v>
      </c>
      <c r="E153" s="31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5">
        <v>0</v>
      </c>
    </row>
    <row r="154" spans="1:16" x14ac:dyDescent="0.25">
      <c r="A154" s="30" t="s">
        <v>588</v>
      </c>
      <c r="B154" s="30" t="s">
        <v>589</v>
      </c>
      <c r="C154" s="15">
        <v>0</v>
      </c>
      <c r="D154" s="15">
        <v>0</v>
      </c>
      <c r="E154" s="31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5">
        <v>0</v>
      </c>
    </row>
    <row r="155" spans="1:16" x14ac:dyDescent="0.25">
      <c r="A155" s="30" t="s">
        <v>590</v>
      </c>
      <c r="B155" s="30" t="s">
        <v>591</v>
      </c>
      <c r="C155" s="15">
        <v>2</v>
      </c>
      <c r="D155" s="15">
        <v>1</v>
      </c>
      <c r="E155" s="31">
        <v>1</v>
      </c>
      <c r="F155" s="15">
        <v>0</v>
      </c>
      <c r="G155" s="15">
        <v>0</v>
      </c>
      <c r="H155" s="15">
        <v>0</v>
      </c>
      <c r="I155" s="15">
        <v>1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5">
        <v>2</v>
      </c>
    </row>
    <row r="156" spans="1:16" ht="22.5" x14ac:dyDescent="0.25">
      <c r="A156" s="30" t="s">
        <v>592</v>
      </c>
      <c r="B156" s="30" t="s">
        <v>593</v>
      </c>
      <c r="C156" s="15">
        <v>7</v>
      </c>
      <c r="D156" s="15">
        <v>6</v>
      </c>
      <c r="E156" s="31">
        <v>0</v>
      </c>
      <c r="F156" s="15">
        <v>1</v>
      </c>
      <c r="G156" s="15">
        <v>2</v>
      </c>
      <c r="H156" s="15">
        <v>6</v>
      </c>
      <c r="I156" s="15">
        <v>2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5">
        <v>3</v>
      </c>
    </row>
    <row r="157" spans="1:16" x14ac:dyDescent="0.25">
      <c r="A157" s="178" t="s">
        <v>594</v>
      </c>
      <c r="B157" s="179"/>
      <c r="C157" s="27">
        <v>21</v>
      </c>
      <c r="D157" s="27">
        <v>10</v>
      </c>
      <c r="E157" s="28">
        <v>1</v>
      </c>
      <c r="F157" s="27">
        <v>0</v>
      </c>
      <c r="G157" s="27">
        <v>0</v>
      </c>
      <c r="H157" s="27">
        <v>1</v>
      </c>
      <c r="I157" s="27">
        <v>1</v>
      </c>
      <c r="J157" s="27">
        <v>1</v>
      </c>
      <c r="K157" s="27">
        <v>0</v>
      </c>
      <c r="L157" s="27">
        <v>0</v>
      </c>
      <c r="M157" s="27">
        <v>0</v>
      </c>
      <c r="N157" s="27">
        <v>0</v>
      </c>
      <c r="O157" s="27">
        <v>2</v>
      </c>
      <c r="P157" s="29">
        <v>0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0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3</v>
      </c>
      <c r="D162" s="15">
        <v>1</v>
      </c>
      <c r="E162" s="31">
        <v>2</v>
      </c>
      <c r="F162" s="15">
        <v>0</v>
      </c>
      <c r="G162" s="15">
        <v>0</v>
      </c>
      <c r="H162" s="15">
        <v>0</v>
      </c>
      <c r="I162" s="15">
        <v>0</v>
      </c>
      <c r="J162" s="15">
        <v>1</v>
      </c>
      <c r="K162" s="15">
        <v>0</v>
      </c>
      <c r="L162" s="15">
        <v>0</v>
      </c>
      <c r="M162" s="15">
        <v>0</v>
      </c>
      <c r="N162" s="15">
        <v>0</v>
      </c>
      <c r="O162" s="15">
        <v>2</v>
      </c>
      <c r="P162" s="25">
        <v>0</v>
      </c>
    </row>
    <row r="163" spans="1:16" x14ac:dyDescent="0.25">
      <c r="A163" s="30" t="s">
        <v>605</v>
      </c>
      <c r="B163" s="30" t="s">
        <v>606</v>
      </c>
      <c r="C163" s="15">
        <v>8</v>
      </c>
      <c r="D163" s="15">
        <v>3</v>
      </c>
      <c r="E163" s="31">
        <v>1</v>
      </c>
      <c r="F163" s="15">
        <v>0</v>
      </c>
      <c r="G163" s="15">
        <v>0</v>
      </c>
      <c r="H163" s="15">
        <v>1</v>
      </c>
      <c r="I163" s="15">
        <v>1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5">
        <v>0</v>
      </c>
    </row>
    <row r="164" spans="1:16" ht="22.5" x14ac:dyDescent="0.25">
      <c r="A164" s="30" t="s">
        <v>607</v>
      </c>
      <c r="B164" s="30" t="s">
        <v>608</v>
      </c>
      <c r="C164" s="15">
        <v>2</v>
      </c>
      <c r="D164" s="15">
        <v>1</v>
      </c>
      <c r="E164" s="31">
        <v>1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609</v>
      </c>
      <c r="B165" s="30" t="s">
        <v>610</v>
      </c>
      <c r="C165" s="15">
        <v>2</v>
      </c>
      <c r="D165" s="15">
        <v>1</v>
      </c>
      <c r="E165" s="31">
        <v>1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611</v>
      </c>
      <c r="B166" s="30" t="s">
        <v>612</v>
      </c>
      <c r="C166" s="15">
        <v>6</v>
      </c>
      <c r="D166" s="15">
        <v>4</v>
      </c>
      <c r="E166" s="31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0</v>
      </c>
    </row>
    <row r="167" spans="1:16" x14ac:dyDescent="0.25">
      <c r="A167" s="178" t="s">
        <v>613</v>
      </c>
      <c r="B167" s="179"/>
      <c r="C167" s="27">
        <v>74</v>
      </c>
      <c r="D167" s="27">
        <v>63</v>
      </c>
      <c r="E167" s="28">
        <v>0</v>
      </c>
      <c r="F167" s="27">
        <v>0</v>
      </c>
      <c r="G167" s="27">
        <v>0</v>
      </c>
      <c r="H167" s="27">
        <v>43</v>
      </c>
      <c r="I167" s="27">
        <v>29</v>
      </c>
      <c r="J167" s="27">
        <v>1</v>
      </c>
      <c r="K167" s="27">
        <v>0</v>
      </c>
      <c r="L167" s="27">
        <v>0</v>
      </c>
      <c r="M167" s="27">
        <v>0</v>
      </c>
      <c r="N167" s="27">
        <v>0</v>
      </c>
      <c r="O167" s="27">
        <v>16</v>
      </c>
      <c r="P167" s="29">
        <v>28</v>
      </c>
    </row>
    <row r="168" spans="1:16" ht="22.5" x14ac:dyDescent="0.25">
      <c r="A168" s="30" t="s">
        <v>614</v>
      </c>
      <c r="B168" s="30" t="s">
        <v>615</v>
      </c>
      <c r="C168" s="15">
        <v>33</v>
      </c>
      <c r="D168" s="15">
        <v>25</v>
      </c>
      <c r="E168" s="31">
        <v>0</v>
      </c>
      <c r="F168" s="15">
        <v>0</v>
      </c>
      <c r="G168" s="15">
        <v>0</v>
      </c>
      <c r="H168" s="15">
        <v>9</v>
      </c>
      <c r="I168" s="15">
        <v>2</v>
      </c>
      <c r="J168" s="15">
        <v>1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5">
        <v>0</v>
      </c>
    </row>
    <row r="169" spans="1:16" ht="33.75" x14ac:dyDescent="0.25">
      <c r="A169" s="30" t="s">
        <v>616</v>
      </c>
      <c r="B169" s="30" t="s">
        <v>617</v>
      </c>
      <c r="C169" s="15">
        <v>0</v>
      </c>
      <c r="D169" s="15">
        <v>0</v>
      </c>
      <c r="E169" s="31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618</v>
      </c>
      <c r="B170" s="30" t="s">
        <v>619</v>
      </c>
      <c r="C170" s="15">
        <v>0</v>
      </c>
      <c r="D170" s="15">
        <v>0</v>
      </c>
      <c r="E170" s="31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0</v>
      </c>
      <c r="D172" s="15">
        <v>0</v>
      </c>
      <c r="E172" s="31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12</v>
      </c>
      <c r="D174" s="15">
        <v>9</v>
      </c>
      <c r="E174" s="31">
        <v>0</v>
      </c>
      <c r="F174" s="15">
        <v>0</v>
      </c>
      <c r="G174" s="15">
        <v>0</v>
      </c>
      <c r="H174" s="15">
        <v>8</v>
      </c>
      <c r="I174" s="15">
        <v>4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8</v>
      </c>
      <c r="P174" s="25">
        <v>2</v>
      </c>
    </row>
    <row r="175" spans="1:16" ht="22.5" x14ac:dyDescent="0.25">
      <c r="A175" s="30" t="s">
        <v>628</v>
      </c>
      <c r="B175" s="30" t="s">
        <v>629</v>
      </c>
      <c r="C175" s="15">
        <v>24</v>
      </c>
      <c r="D175" s="15">
        <v>18</v>
      </c>
      <c r="E175" s="31">
        <v>0</v>
      </c>
      <c r="F175" s="15">
        <v>0</v>
      </c>
      <c r="G175" s="15">
        <v>0</v>
      </c>
      <c r="H175" s="15">
        <v>18</v>
      </c>
      <c r="I175" s="15">
        <v>21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8</v>
      </c>
      <c r="P175" s="25">
        <v>26</v>
      </c>
    </row>
    <row r="176" spans="1:16" x14ac:dyDescent="0.25">
      <c r="A176" s="30" t="s">
        <v>630</v>
      </c>
      <c r="B176" s="30" t="s">
        <v>631</v>
      </c>
      <c r="C176" s="15">
        <v>5</v>
      </c>
      <c r="D176" s="15">
        <v>11</v>
      </c>
      <c r="E176" s="31">
        <v>-1</v>
      </c>
      <c r="F176" s="15">
        <v>0</v>
      </c>
      <c r="G176" s="15">
        <v>0</v>
      </c>
      <c r="H176" s="15">
        <v>8</v>
      </c>
      <c r="I176" s="15">
        <v>2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5">
        <v>0</v>
      </c>
    </row>
    <row r="177" spans="1:16" ht="22.5" x14ac:dyDescent="0.25">
      <c r="A177" s="30" t="s">
        <v>632</v>
      </c>
      <c r="B177" s="30" t="s">
        <v>633</v>
      </c>
      <c r="C177" s="15">
        <v>0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8" t="s">
        <v>636</v>
      </c>
      <c r="B179" s="179"/>
      <c r="C179" s="27">
        <v>278</v>
      </c>
      <c r="D179" s="27">
        <v>189</v>
      </c>
      <c r="E179" s="28">
        <v>0</v>
      </c>
      <c r="F179" s="27">
        <v>444</v>
      </c>
      <c r="G179" s="27">
        <v>384</v>
      </c>
      <c r="H179" s="27">
        <v>90</v>
      </c>
      <c r="I179" s="27">
        <v>100</v>
      </c>
      <c r="J179" s="27">
        <v>0</v>
      </c>
      <c r="K179" s="27">
        <v>0</v>
      </c>
      <c r="L179" s="27">
        <v>0</v>
      </c>
      <c r="M179" s="27">
        <v>0</v>
      </c>
      <c r="N179" s="27">
        <v>2</v>
      </c>
      <c r="O179" s="27">
        <v>0</v>
      </c>
      <c r="P179" s="29">
        <v>476</v>
      </c>
    </row>
    <row r="180" spans="1:16" ht="22.5" x14ac:dyDescent="0.25">
      <c r="A180" s="30" t="s">
        <v>637</v>
      </c>
      <c r="B180" s="30" t="s">
        <v>638</v>
      </c>
      <c r="C180" s="15">
        <v>2</v>
      </c>
      <c r="D180" s="15">
        <v>2</v>
      </c>
      <c r="E180" s="31">
        <v>0</v>
      </c>
      <c r="F180" s="15">
        <v>3</v>
      </c>
      <c r="G180" s="15">
        <v>3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3</v>
      </c>
    </row>
    <row r="181" spans="1:16" ht="22.5" x14ac:dyDescent="0.25">
      <c r="A181" s="30" t="s">
        <v>639</v>
      </c>
      <c r="B181" s="30" t="s">
        <v>640</v>
      </c>
      <c r="C181" s="15">
        <v>148</v>
      </c>
      <c r="D181" s="15">
        <v>119</v>
      </c>
      <c r="E181" s="31">
        <v>0</v>
      </c>
      <c r="F181" s="15">
        <v>239</v>
      </c>
      <c r="G181" s="15">
        <v>210</v>
      </c>
      <c r="H181" s="15">
        <v>51</v>
      </c>
      <c r="I181" s="15">
        <v>52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258</v>
      </c>
    </row>
    <row r="182" spans="1:16" x14ac:dyDescent="0.25">
      <c r="A182" s="30" t="s">
        <v>641</v>
      </c>
      <c r="B182" s="30" t="s">
        <v>642</v>
      </c>
      <c r="C182" s="15">
        <v>5</v>
      </c>
      <c r="D182" s="15">
        <v>7</v>
      </c>
      <c r="E182" s="31">
        <v>-1</v>
      </c>
      <c r="F182" s="15">
        <v>3</v>
      </c>
      <c r="G182" s="15">
        <v>3</v>
      </c>
      <c r="H182" s="15">
        <v>1</v>
      </c>
      <c r="I182" s="15">
        <v>2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5">
        <v>10</v>
      </c>
    </row>
    <row r="183" spans="1:16" ht="22.5" x14ac:dyDescent="0.25">
      <c r="A183" s="30" t="s">
        <v>643</v>
      </c>
      <c r="B183" s="30" t="s">
        <v>644</v>
      </c>
      <c r="C183" s="15">
        <v>0</v>
      </c>
      <c r="D183" s="15">
        <v>0</v>
      </c>
      <c r="E183" s="31">
        <v>0</v>
      </c>
      <c r="F183" s="15">
        <v>0</v>
      </c>
      <c r="G183" s="15">
        <v>0</v>
      </c>
      <c r="H183" s="15">
        <v>0</v>
      </c>
      <c r="I183" s="15">
        <v>1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1</v>
      </c>
    </row>
    <row r="184" spans="1:16" ht="22.5" x14ac:dyDescent="0.25">
      <c r="A184" s="30" t="s">
        <v>645</v>
      </c>
      <c r="B184" s="30" t="s">
        <v>646</v>
      </c>
      <c r="C184" s="15">
        <v>2</v>
      </c>
      <c r="D184" s="15">
        <v>5</v>
      </c>
      <c r="E184" s="31">
        <v>-1</v>
      </c>
      <c r="F184" s="15">
        <v>3</v>
      </c>
      <c r="G184" s="15">
        <v>10</v>
      </c>
      <c r="H184" s="15">
        <v>3</v>
      </c>
      <c r="I184" s="15">
        <v>11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21</v>
      </c>
    </row>
    <row r="185" spans="1:16" ht="22.5" x14ac:dyDescent="0.25">
      <c r="A185" s="30" t="s">
        <v>647</v>
      </c>
      <c r="B185" s="30" t="s">
        <v>648</v>
      </c>
      <c r="C185" s="15">
        <v>116</v>
      </c>
      <c r="D185" s="15">
        <v>47</v>
      </c>
      <c r="E185" s="31">
        <v>1</v>
      </c>
      <c r="F185" s="15">
        <v>196</v>
      </c>
      <c r="G185" s="15">
        <v>158</v>
      </c>
      <c r="H185" s="15">
        <v>35</v>
      </c>
      <c r="I185" s="15">
        <v>34</v>
      </c>
      <c r="J185" s="15">
        <v>0</v>
      </c>
      <c r="K185" s="15">
        <v>0</v>
      </c>
      <c r="L185" s="15">
        <v>0</v>
      </c>
      <c r="M185" s="15">
        <v>0</v>
      </c>
      <c r="N185" s="15">
        <v>2</v>
      </c>
      <c r="O185" s="15">
        <v>0</v>
      </c>
      <c r="P185" s="25">
        <v>183</v>
      </c>
    </row>
    <row r="186" spans="1:16" ht="22.5" x14ac:dyDescent="0.25">
      <c r="A186" s="30" t="s">
        <v>649</v>
      </c>
      <c r="B186" s="30" t="s">
        <v>650</v>
      </c>
      <c r="C186" s="15">
        <v>5</v>
      </c>
      <c r="D186" s="15">
        <v>9</v>
      </c>
      <c r="E186" s="31">
        <v>-1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178" t="s">
        <v>651</v>
      </c>
      <c r="B187" s="179"/>
      <c r="C187" s="27">
        <v>62</v>
      </c>
      <c r="D187" s="27">
        <v>92</v>
      </c>
      <c r="E187" s="28">
        <v>-1</v>
      </c>
      <c r="F187" s="27">
        <v>6</v>
      </c>
      <c r="G187" s="27">
        <v>6</v>
      </c>
      <c r="H187" s="27">
        <v>32</v>
      </c>
      <c r="I187" s="27">
        <v>28</v>
      </c>
      <c r="J187" s="27">
        <v>0</v>
      </c>
      <c r="K187" s="27">
        <v>0</v>
      </c>
      <c r="L187" s="27">
        <v>0</v>
      </c>
      <c r="M187" s="27">
        <v>0</v>
      </c>
      <c r="N187" s="27">
        <v>2</v>
      </c>
      <c r="O187" s="27">
        <v>0</v>
      </c>
      <c r="P187" s="29">
        <v>36</v>
      </c>
    </row>
    <row r="188" spans="1:16" x14ac:dyDescent="0.25">
      <c r="A188" s="30" t="s">
        <v>652</v>
      </c>
      <c r="B188" s="30" t="s">
        <v>653</v>
      </c>
      <c r="C188" s="15">
        <v>2</v>
      </c>
      <c r="D188" s="15">
        <v>3</v>
      </c>
      <c r="E188" s="31">
        <v>-1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5">
        <v>0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0</v>
      </c>
      <c r="E189" s="31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656</v>
      </c>
      <c r="B190" s="30" t="s">
        <v>657</v>
      </c>
      <c r="C190" s="15">
        <v>28</v>
      </c>
      <c r="D190" s="15">
        <v>18</v>
      </c>
      <c r="E190" s="31">
        <v>0</v>
      </c>
      <c r="F190" s="15">
        <v>4</v>
      </c>
      <c r="G190" s="15">
        <v>4</v>
      </c>
      <c r="H190" s="15">
        <v>14</v>
      </c>
      <c r="I190" s="15">
        <v>16</v>
      </c>
      <c r="J190" s="15">
        <v>0</v>
      </c>
      <c r="K190" s="15">
        <v>0</v>
      </c>
      <c r="L190" s="15">
        <v>0</v>
      </c>
      <c r="M190" s="15">
        <v>0</v>
      </c>
      <c r="N190" s="15">
        <v>1</v>
      </c>
      <c r="O190" s="15">
        <v>0</v>
      </c>
      <c r="P190" s="25">
        <v>22</v>
      </c>
    </row>
    <row r="191" spans="1:16" ht="22.5" x14ac:dyDescent="0.25">
      <c r="A191" s="30" t="s">
        <v>658</v>
      </c>
      <c r="B191" s="30" t="s">
        <v>659</v>
      </c>
      <c r="C191" s="15">
        <v>0</v>
      </c>
      <c r="D191" s="15">
        <v>0</v>
      </c>
      <c r="E191" s="31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0</v>
      </c>
    </row>
    <row r="192" spans="1:16" ht="33.75" x14ac:dyDescent="0.25">
      <c r="A192" s="30" t="s">
        <v>660</v>
      </c>
      <c r="B192" s="30" t="s">
        <v>661</v>
      </c>
      <c r="C192" s="15">
        <v>2</v>
      </c>
      <c r="D192" s="15">
        <v>10</v>
      </c>
      <c r="E192" s="31">
        <v>-1</v>
      </c>
      <c r="F192" s="15">
        <v>1</v>
      </c>
      <c r="G192" s="15">
        <v>2</v>
      </c>
      <c r="H192" s="15">
        <v>6</v>
      </c>
      <c r="I192" s="15">
        <v>10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5">
        <v>9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8</v>
      </c>
      <c r="D194" s="15">
        <v>10</v>
      </c>
      <c r="E194" s="31">
        <v>-1</v>
      </c>
      <c r="F194" s="15">
        <v>0</v>
      </c>
      <c r="G194" s="15">
        <v>0</v>
      </c>
      <c r="H194" s="15">
        <v>1</v>
      </c>
      <c r="I194" s="15">
        <v>2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5">
        <v>3</v>
      </c>
    </row>
    <row r="195" spans="1:16" x14ac:dyDescent="0.25">
      <c r="A195" s="30" t="s">
        <v>666</v>
      </c>
      <c r="B195" s="30" t="s">
        <v>667</v>
      </c>
      <c r="C195" s="15">
        <v>0</v>
      </c>
      <c r="D195" s="15">
        <v>0</v>
      </c>
      <c r="E195" s="31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1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670</v>
      </c>
      <c r="B197" s="30" t="s">
        <v>671</v>
      </c>
      <c r="C197" s="15">
        <v>1</v>
      </c>
      <c r="D197" s="15">
        <v>2</v>
      </c>
      <c r="E197" s="31">
        <v>-1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1</v>
      </c>
    </row>
    <row r="198" spans="1:16" x14ac:dyDescent="0.25">
      <c r="A198" s="30" t="s">
        <v>672</v>
      </c>
      <c r="B198" s="30" t="s">
        <v>673</v>
      </c>
      <c r="C198" s="15">
        <v>20</v>
      </c>
      <c r="D198" s="15">
        <v>48</v>
      </c>
      <c r="E198" s="31">
        <v>-1</v>
      </c>
      <c r="F198" s="15">
        <v>1</v>
      </c>
      <c r="G198" s="15">
        <v>0</v>
      </c>
      <c r="H198" s="15">
        <v>11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1</v>
      </c>
      <c r="O198" s="15">
        <v>0</v>
      </c>
      <c r="P198" s="25">
        <v>0</v>
      </c>
    </row>
    <row r="199" spans="1:16" ht="22.5" x14ac:dyDescent="0.25">
      <c r="A199" s="30" t="s">
        <v>674</v>
      </c>
      <c r="B199" s="30" t="s">
        <v>675</v>
      </c>
      <c r="C199" s="15">
        <v>0</v>
      </c>
      <c r="D199" s="15">
        <v>1</v>
      </c>
      <c r="E199" s="31">
        <v>-1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30" t="s">
        <v>676</v>
      </c>
      <c r="B200" s="30" t="s">
        <v>677</v>
      </c>
      <c r="C200" s="15">
        <v>1</v>
      </c>
      <c r="D200" s="15">
        <v>0</v>
      </c>
      <c r="E200" s="31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5">
        <v>0</v>
      </c>
    </row>
    <row r="201" spans="1:16" ht="22.5" x14ac:dyDescent="0.25">
      <c r="A201" s="30" t="s">
        <v>678</v>
      </c>
      <c r="B201" s="30" t="s">
        <v>679</v>
      </c>
      <c r="C201" s="15">
        <v>0</v>
      </c>
      <c r="D201" s="15">
        <v>0</v>
      </c>
      <c r="E201" s="31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178" t="s">
        <v>680</v>
      </c>
      <c r="B202" s="179"/>
      <c r="C202" s="27">
        <v>35</v>
      </c>
      <c r="D202" s="27">
        <v>29</v>
      </c>
      <c r="E202" s="28">
        <v>0</v>
      </c>
      <c r="F202" s="27">
        <v>4</v>
      </c>
      <c r="G202" s="27">
        <v>1</v>
      </c>
      <c r="H202" s="27">
        <v>15</v>
      </c>
      <c r="I202" s="27">
        <v>11</v>
      </c>
      <c r="J202" s="27">
        <v>0</v>
      </c>
      <c r="K202" s="27">
        <v>0</v>
      </c>
      <c r="L202" s="27">
        <v>0</v>
      </c>
      <c r="M202" s="27">
        <v>1</v>
      </c>
      <c r="N202" s="27">
        <v>7</v>
      </c>
      <c r="O202" s="27">
        <v>0</v>
      </c>
      <c r="P202" s="29">
        <v>16</v>
      </c>
    </row>
    <row r="203" spans="1:16" x14ac:dyDescent="0.25">
      <c r="A203" s="30" t="s">
        <v>681</v>
      </c>
      <c r="B203" s="30" t="s">
        <v>682</v>
      </c>
      <c r="C203" s="15">
        <v>18</v>
      </c>
      <c r="D203" s="15">
        <v>10</v>
      </c>
      <c r="E203" s="31">
        <v>0</v>
      </c>
      <c r="F203" s="15">
        <v>0</v>
      </c>
      <c r="G203" s="15">
        <v>0</v>
      </c>
      <c r="H203" s="15">
        <v>4</v>
      </c>
      <c r="I203" s="15">
        <v>1</v>
      </c>
      <c r="J203" s="15">
        <v>0</v>
      </c>
      <c r="K203" s="15">
        <v>0</v>
      </c>
      <c r="L203" s="15">
        <v>0</v>
      </c>
      <c r="M203" s="15">
        <v>0</v>
      </c>
      <c r="N203" s="15">
        <v>6</v>
      </c>
      <c r="O203" s="15">
        <v>0</v>
      </c>
      <c r="P203" s="25">
        <v>0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1</v>
      </c>
      <c r="D205" s="15">
        <v>0</v>
      </c>
      <c r="E205" s="31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687</v>
      </c>
      <c r="B206" s="30" t="s">
        <v>688</v>
      </c>
      <c r="C206" s="15">
        <v>0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13</v>
      </c>
      <c r="D207" s="15">
        <v>15</v>
      </c>
      <c r="E207" s="31">
        <v>-1</v>
      </c>
      <c r="F207" s="15">
        <v>4</v>
      </c>
      <c r="G207" s="15">
        <v>1</v>
      </c>
      <c r="H207" s="15">
        <v>6</v>
      </c>
      <c r="I207" s="15">
        <v>9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5">
        <v>15</v>
      </c>
    </row>
    <row r="208" spans="1:16" ht="22.5" x14ac:dyDescent="0.25">
      <c r="A208" s="30" t="s">
        <v>691</v>
      </c>
      <c r="B208" s="30" t="s">
        <v>692</v>
      </c>
      <c r="C208" s="15">
        <v>1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0</v>
      </c>
      <c r="D209" s="15">
        <v>0</v>
      </c>
      <c r="E209" s="31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1</v>
      </c>
      <c r="N209" s="15">
        <v>0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0</v>
      </c>
      <c r="D212" s="15">
        <v>1</v>
      </c>
      <c r="E212" s="31">
        <v>-1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701</v>
      </c>
      <c r="B213" s="30" t="s">
        <v>702</v>
      </c>
      <c r="C213" s="15">
        <v>0</v>
      </c>
      <c r="D213" s="15">
        <v>0</v>
      </c>
      <c r="E213" s="31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5">
        <v>0</v>
      </c>
    </row>
    <row r="214" spans="1:16" x14ac:dyDescent="0.25">
      <c r="A214" s="30" t="s">
        <v>703</v>
      </c>
      <c r="B214" s="30" t="s">
        <v>704</v>
      </c>
      <c r="C214" s="15">
        <v>0</v>
      </c>
      <c r="D214" s="15">
        <v>0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30" t="s">
        <v>705</v>
      </c>
      <c r="B215" s="30" t="s">
        <v>706</v>
      </c>
      <c r="C215" s="15">
        <v>2</v>
      </c>
      <c r="D215" s="15">
        <v>3</v>
      </c>
      <c r="E215" s="31">
        <v>-1</v>
      </c>
      <c r="F215" s="15">
        <v>0</v>
      </c>
      <c r="G215" s="15">
        <v>0</v>
      </c>
      <c r="H215" s="15">
        <v>3</v>
      </c>
      <c r="I215" s="15">
        <v>1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5">
        <v>0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0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1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30" t="s">
        <v>713</v>
      </c>
      <c r="B219" s="30" t="s">
        <v>714</v>
      </c>
      <c r="C219" s="15">
        <v>0</v>
      </c>
      <c r="D219" s="15">
        <v>0</v>
      </c>
      <c r="E219" s="31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1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9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0</v>
      </c>
      <c r="D223" s="19"/>
      <c r="E223" s="31">
        <v>0</v>
      </c>
      <c r="F223" s="15">
        <v>0</v>
      </c>
      <c r="G223" s="15">
        <v>0</v>
      </c>
      <c r="H223" s="15">
        <v>2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178" t="s">
        <v>723</v>
      </c>
      <c r="B224" s="179"/>
      <c r="C224" s="27">
        <v>369</v>
      </c>
      <c r="D224" s="27">
        <v>287</v>
      </c>
      <c r="E224" s="28">
        <v>0</v>
      </c>
      <c r="F224" s="27">
        <v>82</v>
      </c>
      <c r="G224" s="27">
        <v>56</v>
      </c>
      <c r="H224" s="27">
        <v>55</v>
      </c>
      <c r="I224" s="27">
        <v>50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4</v>
      </c>
      <c r="P224" s="29">
        <v>98</v>
      </c>
    </row>
    <row r="225" spans="1:16" x14ac:dyDescent="0.25">
      <c r="A225" s="30" t="s">
        <v>724</v>
      </c>
      <c r="B225" s="30" t="s">
        <v>725</v>
      </c>
      <c r="C225" s="15">
        <v>2</v>
      </c>
      <c r="D225" s="15">
        <v>0</v>
      </c>
      <c r="E225" s="31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0</v>
      </c>
      <c r="E230" s="31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0</v>
      </c>
    </row>
    <row r="231" spans="1:16" ht="22.5" x14ac:dyDescent="0.25">
      <c r="A231" s="30" t="s">
        <v>736</v>
      </c>
      <c r="B231" s="30" t="s">
        <v>737</v>
      </c>
      <c r="C231" s="15">
        <v>0</v>
      </c>
      <c r="D231" s="15">
        <v>0</v>
      </c>
      <c r="E231" s="31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0</v>
      </c>
    </row>
    <row r="232" spans="1:16" x14ac:dyDescent="0.25">
      <c r="A232" s="30" t="s">
        <v>738</v>
      </c>
      <c r="B232" s="30" t="s">
        <v>739</v>
      </c>
      <c r="C232" s="15">
        <v>11</v>
      </c>
      <c r="D232" s="15">
        <v>25</v>
      </c>
      <c r="E232" s="31">
        <v>-1</v>
      </c>
      <c r="F232" s="15">
        <v>0</v>
      </c>
      <c r="G232" s="15">
        <v>0</v>
      </c>
      <c r="H232" s="15">
        <v>2</v>
      </c>
      <c r="I232" s="15">
        <v>1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3</v>
      </c>
    </row>
    <row r="233" spans="1:16" x14ac:dyDescent="0.25">
      <c r="A233" s="30" t="s">
        <v>740</v>
      </c>
      <c r="B233" s="30" t="s">
        <v>741</v>
      </c>
      <c r="C233" s="15">
        <v>31</v>
      </c>
      <c r="D233" s="15">
        <v>18</v>
      </c>
      <c r="E233" s="31">
        <v>0</v>
      </c>
      <c r="F233" s="15">
        <v>4</v>
      </c>
      <c r="G233" s="15">
        <v>5</v>
      </c>
      <c r="H233" s="15">
        <v>5</v>
      </c>
      <c r="I233" s="15">
        <v>6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12</v>
      </c>
    </row>
    <row r="234" spans="1:16" x14ac:dyDescent="0.25">
      <c r="A234" s="30" t="s">
        <v>742</v>
      </c>
      <c r="B234" s="30" t="s">
        <v>743</v>
      </c>
      <c r="C234" s="15">
        <v>2</v>
      </c>
      <c r="D234" s="15">
        <v>2</v>
      </c>
      <c r="E234" s="31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5">
        <v>0</v>
      </c>
    </row>
    <row r="235" spans="1:16" ht="22.5" x14ac:dyDescent="0.25">
      <c r="A235" s="30" t="s">
        <v>744</v>
      </c>
      <c r="B235" s="30" t="s">
        <v>745</v>
      </c>
      <c r="C235" s="15">
        <v>1</v>
      </c>
      <c r="D235" s="15">
        <v>0</v>
      </c>
      <c r="E235" s="31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0</v>
      </c>
    </row>
    <row r="236" spans="1:16" ht="33.75" x14ac:dyDescent="0.25">
      <c r="A236" s="30" t="s">
        <v>746</v>
      </c>
      <c r="B236" s="30" t="s">
        <v>747</v>
      </c>
      <c r="C236" s="15">
        <v>0</v>
      </c>
      <c r="D236" s="15">
        <v>1</v>
      </c>
      <c r="E236" s="31">
        <v>-1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5">
        <v>0</v>
      </c>
    </row>
    <row r="237" spans="1:16" x14ac:dyDescent="0.25">
      <c r="A237" s="30" t="s">
        <v>748</v>
      </c>
      <c r="B237" s="30" t="s">
        <v>749</v>
      </c>
      <c r="C237" s="15">
        <v>1</v>
      </c>
      <c r="D237" s="15">
        <v>2</v>
      </c>
      <c r="E237" s="31">
        <v>-1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0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320</v>
      </c>
      <c r="D239" s="15">
        <v>239</v>
      </c>
      <c r="E239" s="31">
        <v>0</v>
      </c>
      <c r="F239" s="15">
        <v>78</v>
      </c>
      <c r="G239" s="15">
        <v>51</v>
      </c>
      <c r="H239" s="15">
        <v>47</v>
      </c>
      <c r="I239" s="15">
        <v>42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4</v>
      </c>
      <c r="P239" s="25">
        <v>83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0</v>
      </c>
      <c r="D242" s="15">
        <v>0</v>
      </c>
      <c r="E242" s="31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760</v>
      </c>
      <c r="B243" s="30" t="s">
        <v>761</v>
      </c>
      <c r="C243" s="15">
        <v>1</v>
      </c>
      <c r="D243" s="15">
        <v>0</v>
      </c>
      <c r="E243" s="31">
        <v>0</v>
      </c>
      <c r="F243" s="15">
        <v>0</v>
      </c>
      <c r="G243" s="15">
        <v>0</v>
      </c>
      <c r="H243" s="15">
        <v>1</v>
      </c>
      <c r="I243" s="15">
        <v>1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178" t="s">
        <v>764</v>
      </c>
      <c r="B245" s="179"/>
      <c r="C245" s="27">
        <v>3</v>
      </c>
      <c r="D245" s="27">
        <v>2</v>
      </c>
      <c r="E245" s="28">
        <v>0</v>
      </c>
      <c r="F245" s="27">
        <v>0</v>
      </c>
      <c r="G245" s="27">
        <v>0</v>
      </c>
      <c r="H245" s="27">
        <v>2</v>
      </c>
      <c r="I245" s="27">
        <v>2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9">
        <v>0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0</v>
      </c>
      <c r="E249" s="31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773</v>
      </c>
      <c r="B250" s="30" t="s">
        <v>774</v>
      </c>
      <c r="C250" s="15">
        <v>2</v>
      </c>
      <c r="D250" s="15">
        <v>1</v>
      </c>
      <c r="E250" s="31">
        <v>1</v>
      </c>
      <c r="F250" s="15">
        <v>0</v>
      </c>
      <c r="G250" s="15">
        <v>0</v>
      </c>
      <c r="H250" s="15">
        <v>2</v>
      </c>
      <c r="I250" s="15">
        <v>1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5">
        <v>0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1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0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0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1</v>
      </c>
      <c r="D264" s="15">
        <v>1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8" t="s">
        <v>817</v>
      </c>
      <c r="B272" s="179"/>
      <c r="C272" s="27">
        <v>87</v>
      </c>
      <c r="D272" s="27">
        <v>60</v>
      </c>
      <c r="E272" s="28">
        <v>0</v>
      </c>
      <c r="F272" s="27">
        <v>26</v>
      </c>
      <c r="G272" s="27">
        <v>26</v>
      </c>
      <c r="H272" s="27">
        <v>47</v>
      </c>
      <c r="I272" s="27">
        <v>52</v>
      </c>
      <c r="J272" s="27">
        <v>0</v>
      </c>
      <c r="K272" s="27">
        <v>0</v>
      </c>
      <c r="L272" s="27">
        <v>0</v>
      </c>
      <c r="M272" s="27">
        <v>0</v>
      </c>
      <c r="N272" s="27">
        <v>1</v>
      </c>
      <c r="O272" s="27">
        <v>0</v>
      </c>
      <c r="P272" s="29">
        <v>59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29</v>
      </c>
      <c r="D274" s="15">
        <v>31</v>
      </c>
      <c r="E274" s="31">
        <v>-1</v>
      </c>
      <c r="F274" s="15">
        <v>14</v>
      </c>
      <c r="G274" s="15">
        <v>16</v>
      </c>
      <c r="H274" s="15">
        <v>23</v>
      </c>
      <c r="I274" s="15">
        <v>41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5">
        <v>36</v>
      </c>
    </row>
    <row r="275" spans="1:16" ht="33.75" x14ac:dyDescent="0.25">
      <c r="A275" s="30" t="s">
        <v>822</v>
      </c>
      <c r="B275" s="30" t="s">
        <v>823</v>
      </c>
      <c r="C275" s="15">
        <v>52</v>
      </c>
      <c r="D275" s="15">
        <v>23</v>
      </c>
      <c r="E275" s="31">
        <v>1</v>
      </c>
      <c r="F275" s="15">
        <v>12</v>
      </c>
      <c r="G275" s="15">
        <v>9</v>
      </c>
      <c r="H275" s="15">
        <v>21</v>
      </c>
      <c r="I275" s="15">
        <v>4</v>
      </c>
      <c r="J275" s="15">
        <v>0</v>
      </c>
      <c r="K275" s="15">
        <v>0</v>
      </c>
      <c r="L275" s="15">
        <v>0</v>
      </c>
      <c r="M275" s="15">
        <v>0</v>
      </c>
      <c r="N275" s="15">
        <v>1</v>
      </c>
      <c r="O275" s="15">
        <v>0</v>
      </c>
      <c r="P275" s="25">
        <v>17</v>
      </c>
    </row>
    <row r="276" spans="1:16" ht="22.5" x14ac:dyDescent="0.25">
      <c r="A276" s="30" t="s">
        <v>824</v>
      </c>
      <c r="B276" s="30" t="s">
        <v>825</v>
      </c>
      <c r="C276" s="15">
        <v>0</v>
      </c>
      <c r="D276" s="15">
        <v>0</v>
      </c>
      <c r="E276" s="31">
        <v>0</v>
      </c>
      <c r="F276" s="15">
        <v>0</v>
      </c>
      <c r="G276" s="15">
        <v>1</v>
      </c>
      <c r="H276" s="15">
        <v>0</v>
      </c>
      <c r="I276" s="15">
        <v>1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3</v>
      </c>
    </row>
    <row r="277" spans="1:16" x14ac:dyDescent="0.25">
      <c r="A277" s="30" t="s">
        <v>826</v>
      </c>
      <c r="B277" s="30" t="s">
        <v>827</v>
      </c>
      <c r="C277" s="15">
        <v>0</v>
      </c>
      <c r="D277" s="15">
        <v>1</v>
      </c>
      <c r="E277" s="31">
        <v>-1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1</v>
      </c>
    </row>
    <row r="278" spans="1:16" ht="22.5" x14ac:dyDescent="0.25">
      <c r="A278" s="30" t="s">
        <v>828</v>
      </c>
      <c r="B278" s="30" t="s">
        <v>829</v>
      </c>
      <c r="C278" s="15">
        <v>1</v>
      </c>
      <c r="D278" s="15">
        <v>0</v>
      </c>
      <c r="E278" s="31">
        <v>0</v>
      </c>
      <c r="F278" s="15">
        <v>0</v>
      </c>
      <c r="G278" s="15">
        <v>0</v>
      </c>
      <c r="H278" s="15">
        <v>0</v>
      </c>
      <c r="I278" s="15">
        <v>2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5">
        <v>0</v>
      </c>
    </row>
    <row r="279" spans="1:16" ht="22.5" x14ac:dyDescent="0.25">
      <c r="A279" s="30" t="s">
        <v>830</v>
      </c>
      <c r="B279" s="30" t="s">
        <v>831</v>
      </c>
      <c r="C279" s="15">
        <v>4</v>
      </c>
      <c r="D279" s="15">
        <v>5</v>
      </c>
      <c r="E279" s="31">
        <v>-1</v>
      </c>
      <c r="F279" s="15">
        <v>0</v>
      </c>
      <c r="G279" s="15">
        <v>0</v>
      </c>
      <c r="H279" s="15">
        <v>3</v>
      </c>
      <c r="I279" s="15">
        <v>2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5">
        <v>2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0</v>
      </c>
      <c r="E280" s="31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30" t="s">
        <v>834</v>
      </c>
      <c r="B281" s="30" t="s">
        <v>835</v>
      </c>
      <c r="C281" s="15">
        <v>0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1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0</v>
      </c>
      <c r="D290" s="15">
        <v>0</v>
      </c>
      <c r="E290" s="31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2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0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0</v>
      </c>
      <c r="D295" s="15">
        <v>0</v>
      </c>
      <c r="E295" s="31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5">
        <v>0</v>
      </c>
    </row>
    <row r="296" spans="1:16" ht="22.5" x14ac:dyDescent="0.25">
      <c r="A296" s="30" t="s">
        <v>864</v>
      </c>
      <c r="B296" s="30" t="s">
        <v>865</v>
      </c>
      <c r="C296" s="15">
        <v>0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8" t="s">
        <v>876</v>
      </c>
      <c r="B302" s="179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178" t="s">
        <v>883</v>
      </c>
      <c r="B306" s="179"/>
      <c r="C306" s="27">
        <v>0</v>
      </c>
      <c r="D306" s="27">
        <v>0</v>
      </c>
      <c r="E306" s="28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0</v>
      </c>
      <c r="E309" s="31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178" t="s">
        <v>896</v>
      </c>
      <c r="B313" s="179"/>
      <c r="C313" s="27">
        <v>0</v>
      </c>
      <c r="D313" s="27">
        <v>0</v>
      </c>
      <c r="E313" s="28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9">
        <v>1</v>
      </c>
    </row>
    <row r="314" spans="1:16" x14ac:dyDescent="0.25">
      <c r="A314" s="30" t="s">
        <v>897</v>
      </c>
      <c r="B314" s="30" t="s">
        <v>898</v>
      </c>
      <c r="C314" s="15">
        <v>0</v>
      </c>
      <c r="D314" s="15">
        <v>0</v>
      </c>
      <c r="E314" s="31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901</v>
      </c>
      <c r="B316" s="30" t="s">
        <v>902</v>
      </c>
      <c r="C316" s="15">
        <v>0</v>
      </c>
      <c r="D316" s="15">
        <v>0</v>
      </c>
      <c r="E316" s="31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1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8" t="s">
        <v>907</v>
      </c>
      <c r="B319" s="179"/>
      <c r="C319" s="27">
        <v>0</v>
      </c>
      <c r="D319" s="27">
        <v>5</v>
      </c>
      <c r="E319" s="28">
        <v>-1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0</v>
      </c>
    </row>
    <row r="320" spans="1:16" x14ac:dyDescent="0.25">
      <c r="A320" s="30" t="s">
        <v>908</v>
      </c>
      <c r="B320" s="30" t="s">
        <v>909</v>
      </c>
      <c r="C320" s="15">
        <v>0</v>
      </c>
      <c r="D320" s="15">
        <v>5</v>
      </c>
      <c r="E320" s="31">
        <v>-1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0</v>
      </c>
    </row>
    <row r="321" spans="1:16" x14ac:dyDescent="0.25">
      <c r="A321" s="178" t="s">
        <v>910</v>
      </c>
      <c r="B321" s="179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8" t="s">
        <v>915</v>
      </c>
      <c r="B324" s="179"/>
      <c r="C324" s="27">
        <v>1273</v>
      </c>
      <c r="D324" s="27">
        <v>2053</v>
      </c>
      <c r="E324" s="28">
        <v>-1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9</v>
      </c>
      <c r="O324" s="27">
        <v>0</v>
      </c>
      <c r="P324" s="29">
        <v>0</v>
      </c>
    </row>
    <row r="325" spans="1:16" x14ac:dyDescent="0.25">
      <c r="A325" s="30" t="s">
        <v>916</v>
      </c>
      <c r="B325" s="30" t="s">
        <v>917</v>
      </c>
      <c r="C325" s="15">
        <v>1273</v>
      </c>
      <c r="D325" s="15">
        <v>2053</v>
      </c>
      <c r="E325" s="31">
        <v>-1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9</v>
      </c>
      <c r="O325" s="15">
        <v>0</v>
      </c>
      <c r="P325" s="25">
        <v>0</v>
      </c>
    </row>
    <row r="326" spans="1:16" x14ac:dyDescent="0.25">
      <c r="A326" s="178" t="s">
        <v>918</v>
      </c>
      <c r="B326" s="179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1</v>
      </c>
      <c r="L326" s="27">
        <v>0</v>
      </c>
      <c r="M326" s="27">
        <v>0</v>
      </c>
      <c r="N326" s="27">
        <v>0</v>
      </c>
      <c r="O326" s="27">
        <v>0</v>
      </c>
      <c r="P326" s="29">
        <v>1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9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9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19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9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1</v>
      </c>
      <c r="L330" s="15">
        <v>0</v>
      </c>
      <c r="M330" s="15">
        <v>0</v>
      </c>
      <c r="N330" s="15">
        <v>0</v>
      </c>
      <c r="O330" s="15">
        <v>0</v>
      </c>
      <c r="P330" s="25">
        <v>1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9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9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9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9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9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9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9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8" t="s">
        <v>941</v>
      </c>
      <c r="B338" s="179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178" t="s">
        <v>944</v>
      </c>
      <c r="B340" s="179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9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80" t="s">
        <v>947</v>
      </c>
      <c r="B342" s="181"/>
      <c r="C342" s="33">
        <v>5604</v>
      </c>
      <c r="D342" s="33">
        <v>6605</v>
      </c>
      <c r="E342" s="34">
        <v>-1</v>
      </c>
      <c r="F342" s="33">
        <v>988</v>
      </c>
      <c r="G342" s="33">
        <v>635</v>
      </c>
      <c r="H342" s="33">
        <v>816</v>
      </c>
      <c r="I342" s="33">
        <v>747</v>
      </c>
      <c r="J342" s="33">
        <v>16</v>
      </c>
      <c r="K342" s="33">
        <v>15</v>
      </c>
      <c r="L342" s="33">
        <v>1</v>
      </c>
      <c r="M342" s="33">
        <v>2</v>
      </c>
      <c r="N342" s="33">
        <v>55</v>
      </c>
      <c r="O342" s="33">
        <v>45</v>
      </c>
      <c r="P342" s="33">
        <v>1281</v>
      </c>
    </row>
  </sheetData>
  <sheetProtection algorithmName="SHA-512" hashValue="U1mF5uAmu7wn0RdbCFP3Vf+7fjzK86YUCYzwf2GanV7eBdGhfHKhuVEw+Rhy4aMarYA/cyzrbWYx8Gxq0lVWSg==" saltValue="c7mFd3hY1oeqP1G7N4cVTg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2" t="s">
        <v>950</v>
      </c>
      <c r="B5" s="14" t="s">
        <v>951</v>
      </c>
      <c r="C5" s="25">
        <v>0</v>
      </c>
    </row>
    <row r="6" spans="1:3" x14ac:dyDescent="0.25">
      <c r="A6" s="173"/>
      <c r="B6" s="14" t="s">
        <v>325</v>
      </c>
      <c r="C6" s="25">
        <v>12</v>
      </c>
    </row>
    <row r="7" spans="1:3" x14ac:dyDescent="0.25">
      <c r="A7" s="173"/>
      <c r="B7" s="14" t="s">
        <v>952</v>
      </c>
      <c r="C7" s="25">
        <v>2</v>
      </c>
    </row>
    <row r="8" spans="1:3" x14ac:dyDescent="0.25">
      <c r="A8" s="173"/>
      <c r="B8" s="14" t="s">
        <v>953</v>
      </c>
      <c r="C8" s="25">
        <v>4</v>
      </c>
    </row>
    <row r="9" spans="1:3" x14ac:dyDescent="0.25">
      <c r="A9" s="173"/>
      <c r="B9" s="14" t="s">
        <v>954</v>
      </c>
      <c r="C9" s="25">
        <v>10</v>
      </c>
    </row>
    <row r="10" spans="1:3" x14ac:dyDescent="0.25">
      <c r="A10" s="173"/>
      <c r="B10" s="14" t="s">
        <v>955</v>
      </c>
      <c r="C10" s="25">
        <v>9</v>
      </c>
    </row>
    <row r="11" spans="1:3" x14ac:dyDescent="0.25">
      <c r="A11" s="173"/>
      <c r="B11" s="14" t="s">
        <v>956</v>
      </c>
      <c r="C11" s="25">
        <v>12</v>
      </c>
    </row>
    <row r="12" spans="1:3" x14ac:dyDescent="0.25">
      <c r="A12" s="173"/>
      <c r="B12" s="14" t="s">
        <v>509</v>
      </c>
      <c r="C12" s="25">
        <v>13</v>
      </c>
    </row>
    <row r="13" spans="1:3" x14ac:dyDescent="0.25">
      <c r="A13" s="173"/>
      <c r="B13" s="14" t="s">
        <v>957</v>
      </c>
      <c r="C13" s="25">
        <v>0</v>
      </c>
    </row>
    <row r="14" spans="1:3" x14ac:dyDescent="0.25">
      <c r="A14" s="173"/>
      <c r="B14" s="14" t="s">
        <v>958</v>
      </c>
      <c r="C14" s="25">
        <v>0</v>
      </c>
    </row>
    <row r="15" spans="1:3" x14ac:dyDescent="0.25">
      <c r="A15" s="173"/>
      <c r="B15" s="14" t="s">
        <v>642</v>
      </c>
      <c r="C15" s="25">
        <v>0</v>
      </c>
    </row>
    <row r="16" spans="1:3" x14ac:dyDescent="0.25">
      <c r="A16" s="173"/>
      <c r="B16" s="14" t="s">
        <v>959</v>
      </c>
      <c r="C16" s="25">
        <v>9</v>
      </c>
    </row>
    <row r="17" spans="1:3" x14ac:dyDescent="0.25">
      <c r="A17" s="173"/>
      <c r="B17" s="14" t="s">
        <v>960</v>
      </c>
      <c r="C17" s="25">
        <v>20</v>
      </c>
    </row>
    <row r="18" spans="1:3" x14ac:dyDescent="0.25">
      <c r="A18" s="173"/>
      <c r="B18" s="14" t="s">
        <v>961</v>
      </c>
      <c r="C18" s="25">
        <v>1</v>
      </c>
    </row>
    <row r="19" spans="1:3" x14ac:dyDescent="0.25">
      <c r="A19" s="174"/>
      <c r="B19" s="14" t="s">
        <v>108</v>
      </c>
      <c r="C19" s="25">
        <v>59</v>
      </c>
    </row>
    <row r="20" spans="1:3" x14ac:dyDescent="0.25">
      <c r="A20" s="172" t="s">
        <v>962</v>
      </c>
      <c r="B20" s="14" t="s">
        <v>963</v>
      </c>
      <c r="C20" s="25">
        <v>6</v>
      </c>
    </row>
    <row r="21" spans="1:3" x14ac:dyDescent="0.25">
      <c r="A21" s="174"/>
      <c r="B21" s="14" t="s">
        <v>964</v>
      </c>
      <c r="C21" s="25">
        <v>0</v>
      </c>
    </row>
    <row r="22" spans="1:3" x14ac:dyDescent="0.25">
      <c r="A22" s="172" t="s">
        <v>965</v>
      </c>
      <c r="B22" s="14" t="s">
        <v>966</v>
      </c>
      <c r="C22" s="25">
        <v>33</v>
      </c>
    </row>
    <row r="23" spans="1:3" x14ac:dyDescent="0.25">
      <c r="A23" s="173"/>
      <c r="B23" s="14" t="s">
        <v>967</v>
      </c>
      <c r="C23" s="25">
        <v>60</v>
      </c>
    </row>
    <row r="24" spans="1:3" x14ac:dyDescent="0.25">
      <c r="A24" s="174"/>
      <c r="B24" s="14" t="s">
        <v>968</v>
      </c>
      <c r="C24" s="25">
        <v>0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5">
        <v>56</v>
      </c>
    </row>
    <row r="29" spans="1:3" x14ac:dyDescent="0.25">
      <c r="A29" s="172" t="s">
        <v>287</v>
      </c>
      <c r="B29" s="14" t="s">
        <v>971</v>
      </c>
      <c r="C29" s="25">
        <v>3</v>
      </c>
    </row>
    <row r="30" spans="1:3" x14ac:dyDescent="0.25">
      <c r="A30" s="173"/>
      <c r="B30" s="14" t="s">
        <v>972</v>
      </c>
      <c r="C30" s="25">
        <v>3</v>
      </c>
    </row>
    <row r="31" spans="1:3" x14ac:dyDescent="0.25">
      <c r="A31" s="173"/>
      <c r="B31" s="14" t="s">
        <v>973</v>
      </c>
      <c r="C31" s="25">
        <v>32</v>
      </c>
    </row>
    <row r="32" spans="1:3" x14ac:dyDescent="0.25">
      <c r="A32" s="174"/>
      <c r="B32" s="14" t="s">
        <v>974</v>
      </c>
      <c r="C32" s="25">
        <v>0</v>
      </c>
    </row>
    <row r="33" spans="1:3" x14ac:dyDescent="0.25">
      <c r="A33" s="13" t="s">
        <v>975</v>
      </c>
      <c r="B33" s="18"/>
      <c r="C33" s="25">
        <v>0</v>
      </c>
    </row>
    <row r="34" spans="1:3" x14ac:dyDescent="0.25">
      <c r="A34" s="13" t="s">
        <v>976</v>
      </c>
      <c r="B34" s="18"/>
      <c r="C34" s="25">
        <v>57</v>
      </c>
    </row>
    <row r="35" spans="1:3" x14ac:dyDescent="0.25">
      <c r="A35" s="13" t="s">
        <v>977</v>
      </c>
      <c r="B35" s="18"/>
      <c r="C35" s="25">
        <v>15</v>
      </c>
    </row>
    <row r="36" spans="1:3" x14ac:dyDescent="0.25">
      <c r="A36" s="13" t="s">
        <v>978</v>
      </c>
      <c r="B36" s="18"/>
      <c r="C36" s="25">
        <v>0</v>
      </c>
    </row>
    <row r="37" spans="1:3" x14ac:dyDescent="0.25">
      <c r="A37" s="13" t="s">
        <v>979</v>
      </c>
      <c r="B37" s="18"/>
      <c r="C37" s="25">
        <v>4</v>
      </c>
    </row>
    <row r="38" spans="1:3" x14ac:dyDescent="0.25">
      <c r="A38" s="13" t="s">
        <v>980</v>
      </c>
      <c r="B38" s="18"/>
      <c r="C38" s="25">
        <v>1</v>
      </c>
    </row>
    <row r="39" spans="1:3" x14ac:dyDescent="0.25">
      <c r="A39" s="13" t="s">
        <v>968</v>
      </c>
      <c r="B39" s="18"/>
      <c r="C39" s="25">
        <v>15</v>
      </c>
    </row>
    <row r="40" spans="1:3" x14ac:dyDescent="0.25">
      <c r="A40" s="172" t="s">
        <v>981</v>
      </c>
      <c r="B40" s="14" t="s">
        <v>982</v>
      </c>
      <c r="C40" s="25">
        <v>22</v>
      </c>
    </row>
    <row r="41" spans="1:3" x14ac:dyDescent="0.25">
      <c r="A41" s="173"/>
      <c r="B41" s="14" t="s">
        <v>983</v>
      </c>
      <c r="C41" s="25">
        <v>0</v>
      </c>
    </row>
    <row r="42" spans="1:3" x14ac:dyDescent="0.25">
      <c r="A42" s="173"/>
      <c r="B42" s="14" t="s">
        <v>984</v>
      </c>
      <c r="C42" s="25">
        <v>7</v>
      </c>
    </row>
    <row r="43" spans="1:3" x14ac:dyDescent="0.25">
      <c r="A43" s="173"/>
      <c r="B43" s="14" t="s">
        <v>985</v>
      </c>
      <c r="C43" s="25">
        <v>0</v>
      </c>
    </row>
    <row r="44" spans="1:3" x14ac:dyDescent="0.25">
      <c r="A44" s="174"/>
      <c r="B44" s="14" t="s">
        <v>986</v>
      </c>
      <c r="C44" s="25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5">
        <v>4</v>
      </c>
    </row>
    <row r="49" spans="1:3" x14ac:dyDescent="0.25">
      <c r="A49" s="172" t="s">
        <v>78</v>
      </c>
      <c r="B49" s="14" t="s">
        <v>988</v>
      </c>
      <c r="C49" s="25">
        <v>11</v>
      </c>
    </row>
    <row r="50" spans="1:3" x14ac:dyDescent="0.25">
      <c r="A50" s="174"/>
      <c r="B50" s="14" t="s">
        <v>989</v>
      </c>
      <c r="C50" s="25">
        <v>49</v>
      </c>
    </row>
    <row r="51" spans="1:3" x14ac:dyDescent="0.25">
      <c r="A51" s="172" t="s">
        <v>990</v>
      </c>
      <c r="B51" s="14" t="s">
        <v>991</v>
      </c>
      <c r="C51" s="25">
        <v>0</v>
      </c>
    </row>
    <row r="52" spans="1:3" x14ac:dyDescent="0.25">
      <c r="A52" s="174"/>
      <c r="B52" s="14" t="s">
        <v>992</v>
      </c>
      <c r="C52" s="25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2" t="s">
        <v>223</v>
      </c>
      <c r="B56" s="14" t="s">
        <v>20</v>
      </c>
      <c r="C56" s="25">
        <v>262</v>
      </c>
    </row>
    <row r="57" spans="1:3" x14ac:dyDescent="0.25">
      <c r="A57" s="173"/>
      <c r="B57" s="14" t="s">
        <v>994</v>
      </c>
      <c r="C57" s="25">
        <v>46</v>
      </c>
    </row>
    <row r="58" spans="1:3" x14ac:dyDescent="0.25">
      <c r="A58" s="173"/>
      <c r="B58" s="14" t="s">
        <v>995</v>
      </c>
      <c r="C58" s="25">
        <v>2</v>
      </c>
    </row>
    <row r="59" spans="1:3" x14ac:dyDescent="0.25">
      <c r="A59" s="173"/>
      <c r="B59" s="14" t="s">
        <v>996</v>
      </c>
      <c r="C59" s="25">
        <v>70</v>
      </c>
    </row>
    <row r="60" spans="1:3" x14ac:dyDescent="0.25">
      <c r="A60" s="174"/>
      <c r="B60" s="14" t="s">
        <v>997</v>
      </c>
      <c r="C60" s="25">
        <v>22</v>
      </c>
    </row>
    <row r="61" spans="1:3" x14ac:dyDescent="0.25">
      <c r="A61" s="172" t="s">
        <v>998</v>
      </c>
      <c r="B61" s="14" t="s">
        <v>999</v>
      </c>
      <c r="C61" s="25">
        <v>130</v>
      </c>
    </row>
    <row r="62" spans="1:3" x14ac:dyDescent="0.25">
      <c r="A62" s="173"/>
      <c r="B62" s="14" t="s">
        <v>1000</v>
      </c>
      <c r="C62" s="25">
        <v>29</v>
      </c>
    </row>
    <row r="63" spans="1:3" x14ac:dyDescent="0.25">
      <c r="A63" s="173"/>
      <c r="B63" s="14" t="s">
        <v>1001</v>
      </c>
      <c r="C63" s="25">
        <v>41</v>
      </c>
    </row>
    <row r="64" spans="1:3" x14ac:dyDescent="0.25">
      <c r="A64" s="173"/>
      <c r="B64" s="14" t="s">
        <v>1002</v>
      </c>
      <c r="C64" s="25">
        <v>56</v>
      </c>
    </row>
    <row r="65" spans="1:3" x14ac:dyDescent="0.25">
      <c r="A65" s="174"/>
      <c r="B65" s="14" t="s">
        <v>997</v>
      </c>
      <c r="C65" s="25">
        <v>45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5">
        <v>57</v>
      </c>
    </row>
    <row r="70" spans="1:3" ht="22.5" x14ac:dyDescent="0.25">
      <c r="A70" s="13" t="s">
        <v>1005</v>
      </c>
      <c r="B70" s="18"/>
      <c r="C70" s="25">
        <v>22</v>
      </c>
    </row>
    <row r="71" spans="1:3" ht="22.5" x14ac:dyDescent="0.25">
      <c r="A71" s="13" t="s">
        <v>1006</v>
      </c>
      <c r="B71" s="18"/>
      <c r="C71" s="25">
        <v>74</v>
      </c>
    </row>
    <row r="72" spans="1:3" x14ac:dyDescent="0.25">
      <c r="A72" s="172" t="s">
        <v>1007</v>
      </c>
      <c r="B72" s="14" t="s">
        <v>1008</v>
      </c>
      <c r="C72" s="25">
        <v>0</v>
      </c>
    </row>
    <row r="73" spans="1:3" x14ac:dyDescent="0.25">
      <c r="A73" s="174"/>
      <c r="B73" s="14" t="s">
        <v>1009</v>
      </c>
      <c r="C73" s="25">
        <v>8</v>
      </c>
    </row>
    <row r="74" spans="1:3" x14ac:dyDescent="0.25">
      <c r="A74" s="13" t="s">
        <v>1010</v>
      </c>
      <c r="B74" s="18"/>
      <c r="C74" s="25">
        <v>0</v>
      </c>
    </row>
    <row r="75" spans="1:3" x14ac:dyDescent="0.25">
      <c r="A75" s="13" t="s">
        <v>1011</v>
      </c>
      <c r="B75" s="18"/>
      <c r="C75" s="25">
        <v>4</v>
      </c>
    </row>
    <row r="76" spans="1:3" ht="22.5" x14ac:dyDescent="0.25">
      <c r="A76" s="13" t="s">
        <v>1012</v>
      </c>
      <c r="B76" s="18"/>
      <c r="C76" s="25">
        <v>0</v>
      </c>
    </row>
    <row r="77" spans="1:3" x14ac:dyDescent="0.25">
      <c r="A77" s="13" t="s">
        <v>1013</v>
      </c>
      <c r="B77" s="18"/>
      <c r="C77" s="25">
        <v>1</v>
      </c>
    </row>
    <row r="78" spans="1:3" x14ac:dyDescent="0.25">
      <c r="A78" s="13" t="s">
        <v>1014</v>
      </c>
      <c r="B78" s="18"/>
      <c r="C78" s="25">
        <v>0</v>
      </c>
    </row>
    <row r="79" spans="1:3" x14ac:dyDescent="0.25">
      <c r="A79" s="13" t="s">
        <v>1015</v>
      </c>
      <c r="B79" s="18"/>
      <c r="C79" s="25">
        <v>0</v>
      </c>
    </row>
  </sheetData>
  <sheetProtection algorithmName="SHA-512" hashValue="3RMv/u98K/E0AYobcK75meHQH4X9NlB1493KbL2w/vsyswDpBBGxT3fUjzh58mh8vvdCewmyD0aiFd1cxbkYpQ==" saltValue="BDyiV9rdHi5JBclRxksTw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4" t="s">
        <v>1018</v>
      </c>
      <c r="B5" s="40" t="s">
        <v>1019</v>
      </c>
      <c r="C5" s="41">
        <v>13</v>
      </c>
    </row>
    <row r="6" spans="1:3" x14ac:dyDescent="0.25">
      <c r="A6" s="185"/>
      <c r="B6" s="40" t="s">
        <v>296</v>
      </c>
      <c r="C6" s="41">
        <v>78</v>
      </c>
    </row>
    <row r="7" spans="1:3" x14ac:dyDescent="0.25">
      <c r="A7" s="185"/>
      <c r="B7" s="40" t="s">
        <v>1020</v>
      </c>
      <c r="C7" s="41">
        <v>15</v>
      </c>
    </row>
    <row r="8" spans="1:3" x14ac:dyDescent="0.25">
      <c r="A8" s="185"/>
      <c r="B8" s="40" t="s">
        <v>1021</v>
      </c>
      <c r="C8" s="24"/>
    </row>
    <row r="9" spans="1:3" x14ac:dyDescent="0.25">
      <c r="A9" s="185"/>
      <c r="B9" s="40" t="s">
        <v>1022</v>
      </c>
      <c r="C9" s="24"/>
    </row>
    <row r="10" spans="1:3" x14ac:dyDescent="0.25">
      <c r="A10" s="185"/>
      <c r="B10" s="40" t="s">
        <v>1023</v>
      </c>
      <c r="C10" s="24"/>
    </row>
    <row r="11" spans="1:3" x14ac:dyDescent="0.25">
      <c r="A11" s="186"/>
      <c r="B11" s="40" t="s">
        <v>1024</v>
      </c>
      <c r="C11" s="24"/>
    </row>
    <row r="12" spans="1:3" x14ac:dyDescent="0.25">
      <c r="A12" s="184" t="s">
        <v>1025</v>
      </c>
      <c r="B12" s="40" t="s">
        <v>62</v>
      </c>
      <c r="C12" s="41">
        <v>64</v>
      </c>
    </row>
    <row r="13" spans="1:3" x14ac:dyDescent="0.25">
      <c r="A13" s="185"/>
      <c r="B13" s="40" t="s">
        <v>1026</v>
      </c>
      <c r="C13" s="41">
        <v>21</v>
      </c>
    </row>
    <row r="14" spans="1:3" x14ac:dyDescent="0.25">
      <c r="A14" s="185"/>
      <c r="B14" s="40" t="s">
        <v>1027</v>
      </c>
      <c r="C14" s="41">
        <v>6</v>
      </c>
    </row>
    <row r="15" spans="1:3" x14ac:dyDescent="0.25">
      <c r="A15" s="186"/>
      <c r="B15" s="40" t="s">
        <v>1028</v>
      </c>
      <c r="C15" s="41">
        <v>13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8</v>
      </c>
    </row>
    <row r="20" spans="1:3" x14ac:dyDescent="0.25">
      <c r="A20" s="39" t="s">
        <v>1031</v>
      </c>
      <c r="B20" s="42"/>
      <c r="C20" s="41">
        <v>2</v>
      </c>
    </row>
    <row r="21" spans="1:3" x14ac:dyDescent="0.25">
      <c r="A21" s="39" t="s">
        <v>1032</v>
      </c>
      <c r="B21" s="42"/>
      <c r="C21" s="41">
        <v>12</v>
      </c>
    </row>
    <row r="22" spans="1:3" x14ac:dyDescent="0.25">
      <c r="A22" s="39" t="s">
        <v>1033</v>
      </c>
      <c r="B22" s="42"/>
      <c r="C22" s="41">
        <v>10</v>
      </c>
    </row>
    <row r="23" spans="1:3" x14ac:dyDescent="0.25">
      <c r="A23" s="39" t="s">
        <v>1034</v>
      </c>
      <c r="B23" s="42"/>
      <c r="C23" s="41">
        <v>39</v>
      </c>
    </row>
    <row r="24" spans="1:3" x14ac:dyDescent="0.25">
      <c r="A24" s="39" t="s">
        <v>1035</v>
      </c>
      <c r="B24" s="42"/>
      <c r="C24" s="41">
        <v>30</v>
      </c>
    </row>
    <row r="25" spans="1:3" x14ac:dyDescent="0.25">
      <c r="A25" s="39" t="s">
        <v>1036</v>
      </c>
      <c r="B25" s="42"/>
      <c r="C25" s="41">
        <v>14</v>
      </c>
    </row>
    <row r="26" spans="1:3" x14ac:dyDescent="0.25">
      <c r="A26" s="39" t="s">
        <v>1037</v>
      </c>
      <c r="B26" s="42"/>
      <c r="C26" s="41">
        <v>1</v>
      </c>
    </row>
    <row r="27" spans="1:3" x14ac:dyDescent="0.25">
      <c r="A27" s="39" t="s">
        <v>1038</v>
      </c>
      <c r="B27" s="42"/>
      <c r="C27" s="41">
        <v>0</v>
      </c>
    </row>
    <row r="28" spans="1:3" x14ac:dyDescent="0.25">
      <c r="A28" s="39" t="s">
        <v>1039</v>
      </c>
      <c r="B28" s="42"/>
      <c r="C28" s="41">
        <v>4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1</v>
      </c>
    </row>
    <row r="33" spans="1:6" x14ac:dyDescent="0.25">
      <c r="A33" s="39" t="s">
        <v>1042</v>
      </c>
      <c r="B33" s="42"/>
      <c r="C33" s="41">
        <v>8</v>
      </c>
    </row>
    <row r="34" spans="1:6" x14ac:dyDescent="0.25">
      <c r="A34" s="39" t="s">
        <v>1043</v>
      </c>
      <c r="B34" s="42"/>
      <c r="C34" s="41">
        <v>23</v>
      </c>
    </row>
    <row r="35" spans="1:6" x14ac:dyDescent="0.25">
      <c r="A35" s="39" t="s">
        <v>1044</v>
      </c>
      <c r="B35" s="42"/>
      <c r="C35" s="41">
        <v>23</v>
      </c>
    </row>
    <row r="36" spans="1:6" x14ac:dyDescent="0.25">
      <c r="A36" s="39" t="s">
        <v>1045</v>
      </c>
      <c r="B36" s="42"/>
      <c r="C36" s="41">
        <v>11</v>
      </c>
    </row>
    <row r="37" spans="1:6" x14ac:dyDescent="0.25">
      <c r="A37" s="39" t="s">
        <v>1046</v>
      </c>
      <c r="B37" s="42"/>
      <c r="C37" s="41">
        <v>10</v>
      </c>
    </row>
    <row r="38" spans="1:6" x14ac:dyDescent="0.25">
      <c r="A38" s="39" t="s">
        <v>1047</v>
      </c>
      <c r="B38" s="42"/>
      <c r="C38" s="41">
        <v>2</v>
      </c>
    </row>
    <row r="39" spans="1:6" x14ac:dyDescent="0.25">
      <c r="A39" s="39" t="s">
        <v>1048</v>
      </c>
      <c r="B39" s="42"/>
      <c r="C39" s="24"/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24"/>
    </row>
    <row r="44" spans="1:6" x14ac:dyDescent="0.25">
      <c r="A44" s="39" t="s">
        <v>111</v>
      </c>
      <c r="B44" s="42"/>
      <c r="C44" s="24"/>
    </row>
    <row r="45" spans="1:6" x14ac:dyDescent="0.25">
      <c r="A45" s="39" t="s">
        <v>1050</v>
      </c>
      <c r="B45" s="42"/>
      <c r="C45" s="24"/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7" t="s">
        <v>950</v>
      </c>
      <c r="B48" s="44" t="s">
        <v>1053</v>
      </c>
      <c r="C48" s="19"/>
      <c r="D48" s="19"/>
      <c r="E48" s="19"/>
      <c r="F48" s="24"/>
    </row>
    <row r="49" spans="1:6" x14ac:dyDescent="0.25">
      <c r="A49" s="188"/>
      <c r="B49" s="44" t="s">
        <v>1054</v>
      </c>
      <c r="C49" s="19"/>
      <c r="D49" s="19"/>
      <c r="E49" s="19"/>
      <c r="F49" s="24"/>
    </row>
    <row r="50" spans="1:6" x14ac:dyDescent="0.25">
      <c r="A50" s="188"/>
      <c r="B50" s="44" t="s">
        <v>1055</v>
      </c>
      <c r="C50" s="19"/>
      <c r="D50" s="19"/>
      <c r="E50" s="19"/>
      <c r="F50" s="24"/>
    </row>
    <row r="51" spans="1:6" x14ac:dyDescent="0.25">
      <c r="A51" s="188"/>
      <c r="B51" s="44" t="s">
        <v>1056</v>
      </c>
      <c r="C51" s="19"/>
      <c r="D51" s="19"/>
      <c r="E51" s="19"/>
      <c r="F51" s="24"/>
    </row>
    <row r="52" spans="1:6" x14ac:dyDescent="0.25">
      <c r="A52" s="188"/>
      <c r="B52" s="44" t="s">
        <v>325</v>
      </c>
      <c r="C52" s="45">
        <v>4</v>
      </c>
      <c r="D52" s="45">
        <v>2</v>
      </c>
      <c r="E52" s="45">
        <v>1</v>
      </c>
      <c r="F52" s="41">
        <v>2</v>
      </c>
    </row>
    <row r="53" spans="1:6" x14ac:dyDescent="0.25">
      <c r="A53" s="188"/>
      <c r="B53" s="44" t="s">
        <v>1057</v>
      </c>
      <c r="C53" s="45">
        <v>48</v>
      </c>
      <c r="D53" s="45">
        <v>33</v>
      </c>
      <c r="E53" s="45">
        <v>2</v>
      </c>
      <c r="F53" s="41">
        <v>7</v>
      </c>
    </row>
    <row r="54" spans="1:6" x14ac:dyDescent="0.25">
      <c r="A54" s="188"/>
      <c r="B54" s="44" t="s">
        <v>1058</v>
      </c>
      <c r="C54" s="45">
        <v>38</v>
      </c>
      <c r="D54" s="45">
        <v>15</v>
      </c>
      <c r="E54" s="45">
        <v>1</v>
      </c>
      <c r="F54" s="41">
        <v>2</v>
      </c>
    </row>
    <row r="55" spans="1:6" x14ac:dyDescent="0.25">
      <c r="A55" s="188"/>
      <c r="B55" s="44" t="s">
        <v>1059</v>
      </c>
      <c r="C55" s="19"/>
      <c r="D55" s="19"/>
      <c r="E55" s="19"/>
      <c r="F55" s="24"/>
    </row>
    <row r="56" spans="1:6" x14ac:dyDescent="0.25">
      <c r="A56" s="188"/>
      <c r="B56" s="44" t="s">
        <v>1060</v>
      </c>
      <c r="C56" s="19"/>
      <c r="D56" s="19"/>
      <c r="E56" s="19"/>
      <c r="F56" s="24"/>
    </row>
    <row r="57" spans="1:6" x14ac:dyDescent="0.25">
      <c r="A57" s="188"/>
      <c r="B57" s="44" t="s">
        <v>1061</v>
      </c>
      <c r="C57" s="45">
        <v>2</v>
      </c>
      <c r="D57" s="45">
        <v>2</v>
      </c>
      <c r="E57" s="45">
        <v>0</v>
      </c>
      <c r="F57" s="41">
        <v>1</v>
      </c>
    </row>
    <row r="58" spans="1:6" x14ac:dyDescent="0.25">
      <c r="A58" s="188"/>
      <c r="B58" s="44" t="s">
        <v>1062</v>
      </c>
      <c r="C58" s="19"/>
      <c r="D58" s="19"/>
      <c r="E58" s="19"/>
      <c r="F58" s="24"/>
    </row>
    <row r="59" spans="1:6" x14ac:dyDescent="0.25">
      <c r="A59" s="188"/>
      <c r="B59" s="44" t="s">
        <v>1063</v>
      </c>
      <c r="C59" s="19"/>
      <c r="D59" s="19"/>
      <c r="E59" s="19"/>
      <c r="F59" s="24"/>
    </row>
    <row r="60" spans="1:6" x14ac:dyDescent="0.25">
      <c r="A60" s="188"/>
      <c r="B60" s="44" t="s">
        <v>396</v>
      </c>
      <c r="C60" s="19"/>
      <c r="D60" s="19"/>
      <c r="E60" s="19"/>
      <c r="F60" s="24"/>
    </row>
    <row r="61" spans="1:6" x14ac:dyDescent="0.25">
      <c r="A61" s="188"/>
      <c r="B61" s="44" t="s">
        <v>1064</v>
      </c>
      <c r="C61" s="45">
        <v>1</v>
      </c>
      <c r="D61" s="45">
        <v>0</v>
      </c>
      <c r="E61" s="45">
        <v>0</v>
      </c>
      <c r="F61" s="41">
        <v>1</v>
      </c>
    </row>
    <row r="62" spans="1:6" x14ac:dyDescent="0.25">
      <c r="A62" s="188"/>
      <c r="B62" s="44" t="s">
        <v>1065</v>
      </c>
      <c r="C62" s="45">
        <v>1</v>
      </c>
      <c r="D62" s="45">
        <v>0</v>
      </c>
      <c r="E62" s="45">
        <v>0</v>
      </c>
      <c r="F62" s="41">
        <v>0</v>
      </c>
    </row>
    <row r="63" spans="1:6" x14ac:dyDescent="0.25">
      <c r="A63" s="188"/>
      <c r="B63" s="44" t="s">
        <v>1066</v>
      </c>
      <c r="C63" s="19"/>
      <c r="D63" s="19"/>
      <c r="E63" s="19"/>
      <c r="F63" s="24"/>
    </row>
    <row r="64" spans="1:6" x14ac:dyDescent="0.25">
      <c r="A64" s="188"/>
      <c r="B64" s="44" t="s">
        <v>1067</v>
      </c>
      <c r="C64" s="45">
        <v>15</v>
      </c>
      <c r="D64" s="45">
        <v>12</v>
      </c>
      <c r="E64" s="45">
        <v>2</v>
      </c>
      <c r="F64" s="41">
        <v>8</v>
      </c>
    </row>
    <row r="65" spans="1:6" x14ac:dyDescent="0.25">
      <c r="A65" s="188"/>
      <c r="B65" s="44" t="s">
        <v>1068</v>
      </c>
      <c r="C65" s="19"/>
      <c r="D65" s="19"/>
      <c r="E65" s="19"/>
      <c r="F65" s="24"/>
    </row>
    <row r="66" spans="1:6" x14ac:dyDescent="0.25">
      <c r="A66" s="189"/>
      <c r="B66" s="44" t="s">
        <v>1069</v>
      </c>
      <c r="C66" s="19"/>
      <c r="D66" s="19"/>
      <c r="E66" s="19"/>
      <c r="F66" s="24"/>
    </row>
    <row r="67" spans="1:6" x14ac:dyDescent="0.25">
      <c r="A67" s="182" t="s">
        <v>1070</v>
      </c>
      <c r="B67" s="183"/>
      <c r="C67" s="46">
        <v>109</v>
      </c>
      <c r="D67" s="46">
        <v>64</v>
      </c>
      <c r="E67" s="46">
        <v>6</v>
      </c>
      <c r="F67" s="46">
        <v>21</v>
      </c>
    </row>
    <row r="68" spans="1:6" x14ac:dyDescent="0.25">
      <c r="A68" s="187" t="s">
        <v>965</v>
      </c>
      <c r="B68" s="44" t="s">
        <v>1071</v>
      </c>
      <c r="C68" s="19"/>
      <c r="D68" s="19"/>
      <c r="E68" s="19"/>
      <c r="F68" s="24"/>
    </row>
    <row r="69" spans="1:6" x14ac:dyDescent="0.25">
      <c r="A69" s="188"/>
      <c r="B69" s="44" t="s">
        <v>1072</v>
      </c>
      <c r="C69" s="19"/>
      <c r="D69" s="19"/>
      <c r="E69" s="19"/>
      <c r="F69" s="24"/>
    </row>
    <row r="70" spans="1:6" x14ac:dyDescent="0.25">
      <c r="A70" s="189"/>
      <c r="B70" s="44" t="s">
        <v>108</v>
      </c>
      <c r="C70" s="45">
        <v>3</v>
      </c>
      <c r="D70" s="45">
        <v>0</v>
      </c>
      <c r="E70" s="45">
        <v>0</v>
      </c>
      <c r="F70" s="41">
        <v>0</v>
      </c>
    </row>
    <row r="71" spans="1:6" x14ac:dyDescent="0.25">
      <c r="A71" s="182" t="s">
        <v>1073</v>
      </c>
      <c r="B71" s="183"/>
      <c r="C71" s="46">
        <v>3</v>
      </c>
      <c r="D71" s="46">
        <v>0</v>
      </c>
      <c r="E71" s="46">
        <v>0</v>
      </c>
      <c r="F71" s="46">
        <v>0</v>
      </c>
    </row>
  </sheetData>
  <sheetProtection algorithmName="SHA-512" hashValue="ys58c4Rh15kJ4gEYiV2oClV4jK05wB4SfMnoV4XZdYGVyjfCADVJ7KlpoTsteRlBGtN1qn5qZl9wvUGeeeC+yA==" saltValue="cXmkz1vLr/I8dEm4CQKP6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>
      <selection activeCell="A17" sqref="A17"/>
    </sheetView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69" t="s">
        <v>1076</v>
      </c>
      <c r="B5" s="14" t="s">
        <v>1077</v>
      </c>
      <c r="C5" s="25">
        <v>400</v>
      </c>
    </row>
    <row r="6" spans="1:3" x14ac:dyDescent="0.25">
      <c r="A6" s="170"/>
      <c r="B6" s="14" t="s">
        <v>1019</v>
      </c>
      <c r="C6" s="25">
        <v>67</v>
      </c>
    </row>
    <row r="7" spans="1:3" x14ac:dyDescent="0.25">
      <c r="A7" s="170"/>
      <c r="B7" s="14" t="s">
        <v>1078</v>
      </c>
      <c r="C7" s="25">
        <v>473</v>
      </c>
    </row>
    <row r="8" spans="1:3" x14ac:dyDescent="0.25">
      <c r="A8" s="170"/>
      <c r="B8" s="14" t="s">
        <v>1079</v>
      </c>
      <c r="C8" s="25">
        <v>73</v>
      </c>
    </row>
    <row r="9" spans="1:3" x14ac:dyDescent="0.25">
      <c r="A9" s="170"/>
      <c r="B9" s="14" t="s">
        <v>1021</v>
      </c>
      <c r="C9" s="25">
        <v>1</v>
      </c>
    </row>
    <row r="10" spans="1:3" x14ac:dyDescent="0.25">
      <c r="A10" s="170"/>
      <c r="B10" s="14" t="s">
        <v>1022</v>
      </c>
      <c r="C10" s="24"/>
    </row>
    <row r="11" spans="1:3" x14ac:dyDescent="0.25">
      <c r="A11" s="170"/>
      <c r="B11" s="14" t="s">
        <v>1080</v>
      </c>
      <c r="C11" s="24"/>
    </row>
    <row r="12" spans="1:3" x14ac:dyDescent="0.25">
      <c r="A12" s="171"/>
      <c r="B12" s="14" t="s">
        <v>1081</v>
      </c>
      <c r="C12" s="24"/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8"/>
      <c r="C16" s="25">
        <v>186</v>
      </c>
    </row>
    <row r="17" spans="1:3" x14ac:dyDescent="0.25">
      <c r="A17" s="23" t="s">
        <v>1084</v>
      </c>
      <c r="B17" s="18"/>
      <c r="C17" s="25">
        <v>37</v>
      </c>
    </row>
    <row r="18" spans="1:3" x14ac:dyDescent="0.25">
      <c r="A18" s="23" t="s">
        <v>1085</v>
      </c>
      <c r="B18" s="18"/>
      <c r="C18" s="25">
        <v>111</v>
      </c>
    </row>
    <row r="19" spans="1:3" x14ac:dyDescent="0.25">
      <c r="A19" s="23" t="s">
        <v>1086</v>
      </c>
      <c r="B19" s="18"/>
      <c r="C19" s="25">
        <v>44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8"/>
      <c r="C23" s="24"/>
    </row>
    <row r="24" spans="1:3" x14ac:dyDescent="0.25">
      <c r="A24" s="23" t="s">
        <v>1089</v>
      </c>
      <c r="B24" s="18"/>
      <c r="C24" s="25">
        <v>3</v>
      </c>
    </row>
    <row r="25" spans="1:3" x14ac:dyDescent="0.25">
      <c r="A25" s="23" t="s">
        <v>1090</v>
      </c>
      <c r="B25" s="18"/>
      <c r="C25" s="24"/>
    </row>
    <row r="26" spans="1:3" x14ac:dyDescent="0.25">
      <c r="A26" s="23" t="s">
        <v>1091</v>
      </c>
      <c r="B26" s="18"/>
      <c r="C26" s="24"/>
    </row>
    <row r="27" spans="1:3" x14ac:dyDescent="0.25">
      <c r="A27" s="23" t="s">
        <v>1092</v>
      </c>
      <c r="B27" s="18"/>
      <c r="C27" s="24"/>
    </row>
    <row r="28" spans="1:3" x14ac:dyDescent="0.25">
      <c r="A28" s="23" t="s">
        <v>1093</v>
      </c>
      <c r="B28" s="18"/>
      <c r="C28" s="25">
        <v>2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8"/>
      <c r="C32" s="24"/>
    </row>
    <row r="33" spans="1:3" x14ac:dyDescent="0.25">
      <c r="A33" s="23" t="s">
        <v>1096</v>
      </c>
      <c r="B33" s="18"/>
      <c r="C33" s="24"/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8"/>
      <c r="C37" s="25">
        <v>5</v>
      </c>
    </row>
    <row r="38" spans="1:3" x14ac:dyDescent="0.25">
      <c r="A38" s="23" t="s">
        <v>1098</v>
      </c>
      <c r="B38" s="18"/>
      <c r="C38" s="25">
        <v>23</v>
      </c>
    </row>
    <row r="39" spans="1:3" x14ac:dyDescent="0.25">
      <c r="A39" s="23" t="s">
        <v>1099</v>
      </c>
      <c r="B39" s="18"/>
      <c r="C39" s="25">
        <v>231</v>
      </c>
    </row>
    <row r="40" spans="1:3" x14ac:dyDescent="0.25">
      <c r="A40" s="23" t="s">
        <v>1100</v>
      </c>
      <c r="B40" s="18"/>
      <c r="C40" s="25">
        <v>85</v>
      </c>
    </row>
    <row r="41" spans="1:3" x14ac:dyDescent="0.25">
      <c r="A41" s="23" t="s">
        <v>1101</v>
      </c>
      <c r="B41" s="18"/>
      <c r="C41" s="25">
        <v>104</v>
      </c>
    </row>
    <row r="42" spans="1:3" x14ac:dyDescent="0.25">
      <c r="A42" s="23" t="s">
        <v>1102</v>
      </c>
      <c r="B42" s="18"/>
      <c r="C42" s="25">
        <v>41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8"/>
      <c r="C46" s="24"/>
    </row>
    <row r="47" spans="1:3" x14ac:dyDescent="0.25">
      <c r="A47" s="23" t="s">
        <v>1105</v>
      </c>
      <c r="B47" s="18"/>
      <c r="C47" s="25">
        <v>6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69" t="s">
        <v>1107</v>
      </c>
      <c r="B51" s="14" t="s">
        <v>1108</v>
      </c>
      <c r="C51" s="25">
        <v>26</v>
      </c>
    </row>
    <row r="52" spans="1:6" x14ac:dyDescent="0.25">
      <c r="A52" s="170"/>
      <c r="B52" s="14" t="s">
        <v>122</v>
      </c>
      <c r="C52" s="25">
        <v>18</v>
      </c>
    </row>
    <row r="53" spans="1:6" x14ac:dyDescent="0.25">
      <c r="A53" s="170"/>
      <c r="B53" s="14" t="s">
        <v>1109</v>
      </c>
      <c r="C53" s="25">
        <v>63</v>
      </c>
    </row>
    <row r="54" spans="1:6" x14ac:dyDescent="0.25">
      <c r="A54" s="171"/>
      <c r="B54" s="14" t="s">
        <v>1110</v>
      </c>
      <c r="C54" s="24"/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4"/>
    </row>
    <row r="59" spans="1:6" x14ac:dyDescent="0.25">
      <c r="A59" s="23" t="s">
        <v>111</v>
      </c>
      <c r="B59" s="18"/>
      <c r="C59" s="24"/>
    </row>
    <row r="60" spans="1:6" x14ac:dyDescent="0.25">
      <c r="A60" s="23" t="s">
        <v>1050</v>
      </c>
      <c r="B60" s="18"/>
      <c r="C60" s="24"/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69" t="s">
        <v>950</v>
      </c>
      <c r="B63" s="14" t="s">
        <v>1053</v>
      </c>
      <c r="C63" s="19"/>
      <c r="D63" s="19"/>
      <c r="E63" s="19"/>
      <c r="F63" s="24"/>
    </row>
    <row r="64" spans="1:6" x14ac:dyDescent="0.25">
      <c r="A64" s="170"/>
      <c r="B64" s="14" t="s">
        <v>1054</v>
      </c>
      <c r="C64" s="19"/>
      <c r="D64" s="19"/>
      <c r="E64" s="19"/>
      <c r="F64" s="24"/>
    </row>
    <row r="65" spans="1:6" x14ac:dyDescent="0.25">
      <c r="A65" s="170"/>
      <c r="B65" s="14" t="s">
        <v>1055</v>
      </c>
      <c r="C65" s="19"/>
      <c r="D65" s="19"/>
      <c r="E65" s="19"/>
      <c r="F65" s="24"/>
    </row>
    <row r="66" spans="1:6" x14ac:dyDescent="0.25">
      <c r="A66" s="170"/>
      <c r="B66" s="14" t="s">
        <v>1056</v>
      </c>
      <c r="C66" s="19"/>
      <c r="D66" s="19"/>
      <c r="E66" s="19"/>
      <c r="F66" s="24"/>
    </row>
    <row r="67" spans="1:6" x14ac:dyDescent="0.25">
      <c r="A67" s="170"/>
      <c r="B67" s="14" t="s">
        <v>325</v>
      </c>
      <c r="C67" s="15">
        <v>73</v>
      </c>
      <c r="D67" s="15">
        <v>5</v>
      </c>
      <c r="E67" s="15">
        <v>2</v>
      </c>
      <c r="F67" s="25">
        <v>3</v>
      </c>
    </row>
    <row r="68" spans="1:6" x14ac:dyDescent="0.25">
      <c r="A68" s="170"/>
      <c r="B68" s="14" t="s">
        <v>1111</v>
      </c>
      <c r="C68" s="15">
        <v>300</v>
      </c>
      <c r="D68" s="15">
        <v>70</v>
      </c>
      <c r="E68" s="15">
        <v>22</v>
      </c>
      <c r="F68" s="25">
        <v>57</v>
      </c>
    </row>
    <row r="69" spans="1:6" x14ac:dyDescent="0.25">
      <c r="A69" s="170"/>
      <c r="B69" s="14" t="s">
        <v>1112</v>
      </c>
      <c r="C69" s="15">
        <v>239</v>
      </c>
      <c r="D69" s="15">
        <v>33</v>
      </c>
      <c r="E69" s="15">
        <v>9</v>
      </c>
      <c r="F69" s="25">
        <v>26</v>
      </c>
    </row>
    <row r="70" spans="1:6" x14ac:dyDescent="0.25">
      <c r="A70" s="170"/>
      <c r="B70" s="14" t="s">
        <v>1059</v>
      </c>
      <c r="C70" s="15">
        <v>0</v>
      </c>
      <c r="D70" s="15">
        <v>3</v>
      </c>
      <c r="E70" s="15">
        <v>1</v>
      </c>
      <c r="F70" s="25">
        <v>0</v>
      </c>
    </row>
    <row r="71" spans="1:6" x14ac:dyDescent="0.25">
      <c r="A71" s="170"/>
      <c r="B71" s="14" t="s">
        <v>1113</v>
      </c>
      <c r="C71" s="19"/>
      <c r="D71" s="19"/>
      <c r="E71" s="19"/>
      <c r="F71" s="24"/>
    </row>
    <row r="72" spans="1:6" x14ac:dyDescent="0.25">
      <c r="A72" s="170"/>
      <c r="B72" s="14" t="s">
        <v>1114</v>
      </c>
      <c r="C72" s="15">
        <v>43</v>
      </c>
      <c r="D72" s="15">
        <v>21</v>
      </c>
      <c r="E72" s="15">
        <v>7</v>
      </c>
      <c r="F72" s="25">
        <v>13</v>
      </c>
    </row>
    <row r="73" spans="1:6" x14ac:dyDescent="0.25">
      <c r="A73" s="170"/>
      <c r="B73" s="14" t="s">
        <v>1115</v>
      </c>
      <c r="C73" s="15">
        <v>2</v>
      </c>
      <c r="D73" s="15">
        <v>5</v>
      </c>
      <c r="E73" s="15">
        <v>1</v>
      </c>
      <c r="F73" s="25">
        <v>1</v>
      </c>
    </row>
    <row r="74" spans="1:6" x14ac:dyDescent="0.25">
      <c r="A74" s="170"/>
      <c r="B74" s="14" t="s">
        <v>1063</v>
      </c>
      <c r="C74" s="15">
        <v>1</v>
      </c>
      <c r="D74" s="15">
        <v>0</v>
      </c>
      <c r="E74" s="15">
        <v>0</v>
      </c>
      <c r="F74" s="25">
        <v>0</v>
      </c>
    </row>
    <row r="75" spans="1:6" x14ac:dyDescent="0.25">
      <c r="A75" s="170"/>
      <c r="B75" s="14" t="s">
        <v>396</v>
      </c>
      <c r="C75" s="19"/>
      <c r="D75" s="19"/>
      <c r="E75" s="19"/>
      <c r="F75" s="24"/>
    </row>
    <row r="76" spans="1:6" x14ac:dyDescent="0.25">
      <c r="A76" s="170"/>
      <c r="B76" s="14" t="s">
        <v>1064</v>
      </c>
      <c r="C76" s="15">
        <v>2</v>
      </c>
      <c r="D76" s="15">
        <v>0</v>
      </c>
      <c r="E76" s="15">
        <v>0</v>
      </c>
      <c r="F76" s="25">
        <v>0</v>
      </c>
    </row>
    <row r="77" spans="1:6" x14ac:dyDescent="0.25">
      <c r="A77" s="170"/>
      <c r="B77" s="14" t="s">
        <v>1065</v>
      </c>
      <c r="C77" s="19"/>
      <c r="D77" s="19"/>
      <c r="E77" s="19"/>
      <c r="F77" s="24"/>
    </row>
    <row r="78" spans="1:6" x14ac:dyDescent="0.25">
      <c r="A78" s="170"/>
      <c r="B78" s="14" t="s">
        <v>1066</v>
      </c>
      <c r="C78" s="19"/>
      <c r="D78" s="19"/>
      <c r="E78" s="19"/>
      <c r="F78" s="24"/>
    </row>
    <row r="79" spans="1:6" x14ac:dyDescent="0.25">
      <c r="A79" s="170"/>
      <c r="B79" s="14" t="s">
        <v>1067</v>
      </c>
      <c r="C79" s="15">
        <v>315</v>
      </c>
      <c r="D79" s="15">
        <v>81</v>
      </c>
      <c r="E79" s="15">
        <v>6</v>
      </c>
      <c r="F79" s="25">
        <v>34</v>
      </c>
    </row>
    <row r="80" spans="1:6" x14ac:dyDescent="0.25">
      <c r="A80" s="170"/>
      <c r="B80" s="14" t="s">
        <v>1068</v>
      </c>
      <c r="C80" s="19"/>
      <c r="D80" s="19"/>
      <c r="E80" s="19"/>
      <c r="F80" s="24"/>
    </row>
    <row r="81" spans="1:6" x14ac:dyDescent="0.25">
      <c r="A81" s="171"/>
      <c r="B81" s="14" t="s">
        <v>1069</v>
      </c>
      <c r="C81" s="15">
        <v>0</v>
      </c>
      <c r="D81" s="15">
        <v>1</v>
      </c>
      <c r="E81" s="15">
        <v>0</v>
      </c>
      <c r="F81" s="25">
        <v>0</v>
      </c>
    </row>
    <row r="82" spans="1:6" x14ac:dyDescent="0.25">
      <c r="A82" s="190" t="s">
        <v>1070</v>
      </c>
      <c r="B82" s="191"/>
      <c r="C82" s="33">
        <v>975</v>
      </c>
      <c r="D82" s="33">
        <v>219</v>
      </c>
      <c r="E82" s="33">
        <v>48</v>
      </c>
      <c r="F82" s="33">
        <v>134</v>
      </c>
    </row>
    <row r="83" spans="1:6" x14ac:dyDescent="0.25">
      <c r="A83" s="169" t="s">
        <v>1116</v>
      </c>
      <c r="B83" s="14" t="s">
        <v>1071</v>
      </c>
      <c r="C83" s="15">
        <v>1</v>
      </c>
      <c r="D83" s="15">
        <v>0</v>
      </c>
      <c r="E83" s="15">
        <v>0</v>
      </c>
      <c r="F83" s="25">
        <v>0</v>
      </c>
    </row>
    <row r="84" spans="1:6" x14ac:dyDescent="0.25">
      <c r="A84" s="170"/>
      <c r="B84" s="14" t="s">
        <v>1072</v>
      </c>
      <c r="C84" s="19"/>
      <c r="D84" s="19"/>
      <c r="E84" s="19"/>
      <c r="F84" s="24"/>
    </row>
    <row r="85" spans="1:6" x14ac:dyDescent="0.25">
      <c r="A85" s="171"/>
      <c r="B85" s="14" t="s">
        <v>108</v>
      </c>
      <c r="C85" s="15">
        <v>3</v>
      </c>
      <c r="D85" s="15">
        <v>0</v>
      </c>
      <c r="E85" s="15">
        <v>3</v>
      </c>
      <c r="F85" s="25">
        <v>0</v>
      </c>
    </row>
    <row r="86" spans="1:6" x14ac:dyDescent="0.25">
      <c r="A86" s="190" t="s">
        <v>1117</v>
      </c>
      <c r="B86" s="191"/>
      <c r="C86" s="33">
        <v>4</v>
      </c>
      <c r="D86" s="33">
        <v>0</v>
      </c>
      <c r="E86" s="33">
        <v>3</v>
      </c>
      <c r="F86" s="33">
        <v>0</v>
      </c>
    </row>
  </sheetData>
  <sheetProtection algorithmName="SHA-512" hashValue="fx11KR5uTrP8m8LvWGSFvkfWau9OYvhSpiKqmFdz++1nDPny3Mw+4DGWkfaI3V7mGTVmTEV9ogSs0gEcP0Ch1A==" saltValue="ZMQe6UxvQWn8kUAoEtPXI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/>
    </row>
    <row r="6" spans="1:3" x14ac:dyDescent="0.25">
      <c r="A6" s="13" t="s">
        <v>1121</v>
      </c>
      <c r="B6" s="18"/>
      <c r="C6" s="25">
        <v>10</v>
      </c>
    </row>
    <row r="7" spans="1:3" x14ac:dyDescent="0.25">
      <c r="A7" s="13" t="s">
        <v>1122</v>
      </c>
      <c r="B7" s="18"/>
      <c r="C7" s="25">
        <v>4</v>
      </c>
    </row>
    <row r="8" spans="1:3" x14ac:dyDescent="0.25">
      <c r="A8" s="13" t="s">
        <v>1123</v>
      </c>
      <c r="B8" s="18"/>
      <c r="C8" s="24"/>
    </row>
    <row r="9" spans="1:3" x14ac:dyDescent="0.25">
      <c r="A9" s="13" t="s">
        <v>1124</v>
      </c>
      <c r="B9" s="18"/>
      <c r="C9" s="25">
        <v>1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5">
        <v>1</v>
      </c>
    </row>
    <row r="14" spans="1:3" x14ac:dyDescent="0.25">
      <c r="A14" s="13" t="s">
        <v>1121</v>
      </c>
      <c r="B14" s="18"/>
      <c r="C14" s="25">
        <v>10</v>
      </c>
    </row>
    <row r="15" spans="1:3" x14ac:dyDescent="0.25">
      <c r="A15" s="13" t="s">
        <v>1126</v>
      </c>
      <c r="B15" s="18"/>
      <c r="C15" s="25">
        <v>1</v>
      </c>
    </row>
    <row r="16" spans="1:3" x14ac:dyDescent="0.25">
      <c r="A16" s="13" t="s">
        <v>1123</v>
      </c>
      <c r="B16" s="18"/>
      <c r="C16" s="24"/>
    </row>
    <row r="17" spans="1:3" x14ac:dyDescent="0.25">
      <c r="A17" s="13" t="s">
        <v>1124</v>
      </c>
      <c r="B17" s="18"/>
      <c r="C17" s="24"/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5">
        <v>1</v>
      </c>
    </row>
    <row r="22" spans="1:3" x14ac:dyDescent="0.25">
      <c r="A22" s="13" t="s">
        <v>1128</v>
      </c>
      <c r="B22" s="18"/>
      <c r="C22" s="25">
        <v>1</v>
      </c>
    </row>
    <row r="23" spans="1:3" x14ac:dyDescent="0.25">
      <c r="A23" s="13" t="s">
        <v>1129</v>
      </c>
      <c r="B23" s="18"/>
      <c r="C23" s="24"/>
    </row>
    <row r="24" spans="1:3" x14ac:dyDescent="0.25">
      <c r="A24" s="13" t="s">
        <v>1130</v>
      </c>
      <c r="B24" s="18"/>
      <c r="C24" s="24"/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5">
        <v>1</v>
      </c>
    </row>
    <row r="29" spans="1:3" x14ac:dyDescent="0.25">
      <c r="A29" s="13" t="s">
        <v>1133</v>
      </c>
      <c r="B29" s="18"/>
      <c r="C29" s="24"/>
    </row>
    <row r="30" spans="1:3" x14ac:dyDescent="0.25">
      <c r="A30" s="13" t="s">
        <v>1134</v>
      </c>
      <c r="B30" s="18"/>
      <c r="C30" s="24"/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/>
    </row>
    <row r="35" spans="1:3" x14ac:dyDescent="0.25">
      <c r="A35" s="13" t="s">
        <v>1137</v>
      </c>
      <c r="B35" s="18"/>
      <c r="C35" s="24"/>
    </row>
    <row r="36" spans="1:3" x14ac:dyDescent="0.25">
      <c r="A36" s="13" t="s">
        <v>1138</v>
      </c>
      <c r="B36" s="18"/>
      <c r="C36" s="25">
        <v>1</v>
      </c>
    </row>
  </sheetData>
  <sheetProtection algorithmName="SHA-512" hashValue="8/j2Lt7eKPq9aiW/uGB0Pyt3WcLEXaP5rueipx0mfhD3cLMJAc41J//Q/Jw+lDnqRz7COg4GE7HpwvdPrLziXg==" saltValue="RTVCycSoLx7xzj0kHQ2Qy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5">
        <v>3</v>
      </c>
    </row>
    <row r="6" spans="1:3" x14ac:dyDescent="0.25">
      <c r="A6" s="13" t="s">
        <v>1142</v>
      </c>
      <c r="B6" s="18"/>
      <c r="C6" s="24"/>
    </row>
    <row r="7" spans="1:3" x14ac:dyDescent="0.25">
      <c r="A7" s="13" t="s">
        <v>1143</v>
      </c>
      <c r="B7" s="18"/>
      <c r="C7" s="24"/>
    </row>
    <row r="8" spans="1:3" x14ac:dyDescent="0.25">
      <c r="A8" s="13" t="s">
        <v>1144</v>
      </c>
      <c r="B8" s="18"/>
      <c r="C8" s="25">
        <v>1</v>
      </c>
    </row>
    <row r="9" spans="1:3" x14ac:dyDescent="0.25">
      <c r="A9" s="13" t="s">
        <v>1145</v>
      </c>
      <c r="B9" s="18"/>
      <c r="C9" s="24"/>
    </row>
    <row r="10" spans="1:3" x14ac:dyDescent="0.25">
      <c r="A10" s="13" t="s">
        <v>1146</v>
      </c>
      <c r="B10" s="18"/>
      <c r="C10" s="24"/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5">
        <v>4</v>
      </c>
    </row>
    <row r="15" spans="1:3" x14ac:dyDescent="0.25">
      <c r="A15" s="13" t="s">
        <v>1149</v>
      </c>
      <c r="B15" s="18"/>
      <c r="C15" s="25">
        <v>2</v>
      </c>
    </row>
    <row r="16" spans="1:3" x14ac:dyDescent="0.25">
      <c r="A16" s="13" t="s">
        <v>1150</v>
      </c>
      <c r="B16" s="18"/>
      <c r="C16" s="24"/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/>
    </row>
    <row r="21" spans="1:3" x14ac:dyDescent="0.25">
      <c r="A21" s="13" t="s">
        <v>1153</v>
      </c>
      <c r="B21" s="18"/>
      <c r="C21" s="25">
        <v>2</v>
      </c>
    </row>
    <row r="22" spans="1:3" x14ac:dyDescent="0.25">
      <c r="A22" s="13" t="s">
        <v>1154</v>
      </c>
      <c r="B22" s="18"/>
      <c r="C22" s="24"/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/>
    </row>
    <row r="27" spans="1:3" x14ac:dyDescent="0.25">
      <c r="A27" s="13" t="s">
        <v>1157</v>
      </c>
      <c r="B27" s="18"/>
      <c r="C27" s="24"/>
    </row>
    <row r="28" spans="1:3" x14ac:dyDescent="0.25">
      <c r="A28" s="13" t="s">
        <v>1158</v>
      </c>
      <c r="B28" s="18"/>
      <c r="C28" s="24"/>
    </row>
    <row r="29" spans="1:3" x14ac:dyDescent="0.25">
      <c r="A29" s="13" t="s">
        <v>1159</v>
      </c>
      <c r="B29" s="18"/>
      <c r="C29" s="24"/>
    </row>
    <row r="30" spans="1:3" x14ac:dyDescent="0.25">
      <c r="A30" s="13" t="s">
        <v>1160</v>
      </c>
      <c r="B30" s="18"/>
      <c r="C30" s="24"/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/>
    </row>
    <row r="35" spans="1:3" x14ac:dyDescent="0.25">
      <c r="A35" s="13" t="s">
        <v>1163</v>
      </c>
      <c r="B35" s="18"/>
      <c r="C35" s="24"/>
    </row>
    <row r="36" spans="1:3" x14ac:dyDescent="0.25">
      <c r="A36" s="13" t="s">
        <v>1164</v>
      </c>
      <c r="B36" s="18"/>
      <c r="C36" s="24"/>
    </row>
    <row r="37" spans="1:3" x14ac:dyDescent="0.25">
      <c r="A37" s="13" t="s">
        <v>1083</v>
      </c>
      <c r="B37" s="18"/>
      <c r="C37" s="25">
        <v>1</v>
      </c>
    </row>
    <row r="38" spans="1:3" x14ac:dyDescent="0.25">
      <c r="A38" s="13" t="s">
        <v>1165</v>
      </c>
      <c r="B38" s="18"/>
      <c r="C38" s="25">
        <v>1</v>
      </c>
    </row>
    <row r="39" spans="1:3" x14ac:dyDescent="0.25">
      <c r="A39" s="13" t="s">
        <v>1166</v>
      </c>
      <c r="B39" s="18"/>
      <c r="C39" s="24"/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5">
        <v>1</v>
      </c>
    </row>
    <row r="44" spans="1:3" x14ac:dyDescent="0.25">
      <c r="A44" s="13" t="s">
        <v>1163</v>
      </c>
      <c r="B44" s="18"/>
      <c r="C44" s="24"/>
    </row>
    <row r="45" spans="1:3" x14ac:dyDescent="0.25">
      <c r="A45" s="13" t="s">
        <v>1164</v>
      </c>
      <c r="B45" s="18"/>
      <c r="C45" s="25">
        <v>1</v>
      </c>
    </row>
    <row r="46" spans="1:3" x14ac:dyDescent="0.25">
      <c r="A46" s="13" t="s">
        <v>1083</v>
      </c>
      <c r="B46" s="18"/>
      <c r="C46" s="24"/>
    </row>
    <row r="47" spans="1:3" x14ac:dyDescent="0.25">
      <c r="A47" s="13" t="s">
        <v>1165</v>
      </c>
      <c r="B47" s="18"/>
      <c r="C47" s="24"/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/>
    </row>
    <row r="52" spans="1:3" x14ac:dyDescent="0.25">
      <c r="A52" s="13" t="s">
        <v>1163</v>
      </c>
      <c r="B52" s="18"/>
      <c r="C52" s="24"/>
    </row>
    <row r="53" spans="1:3" x14ac:dyDescent="0.25">
      <c r="A53" s="13" t="s">
        <v>1164</v>
      </c>
      <c r="B53" s="18"/>
      <c r="C53" s="24"/>
    </row>
    <row r="54" spans="1:3" x14ac:dyDescent="0.25">
      <c r="A54" s="13" t="s">
        <v>1083</v>
      </c>
      <c r="B54" s="18"/>
      <c r="C54" s="24"/>
    </row>
    <row r="55" spans="1:3" x14ac:dyDescent="0.25">
      <c r="A55" s="13" t="s">
        <v>1165</v>
      </c>
      <c r="B55" s="18"/>
      <c r="C55" s="24"/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/>
    </row>
    <row r="60" spans="1:3" x14ac:dyDescent="0.25">
      <c r="A60" s="13" t="s">
        <v>1163</v>
      </c>
      <c r="B60" s="18"/>
      <c r="C60" s="24"/>
    </row>
    <row r="61" spans="1:3" x14ac:dyDescent="0.25">
      <c r="A61" s="13" t="s">
        <v>1164</v>
      </c>
      <c r="B61" s="18"/>
      <c r="C61" s="24"/>
    </row>
    <row r="62" spans="1:3" x14ac:dyDescent="0.25">
      <c r="A62" s="13" t="s">
        <v>1083</v>
      </c>
      <c r="B62" s="18"/>
      <c r="C62" s="24"/>
    </row>
    <row r="63" spans="1:3" x14ac:dyDescent="0.25">
      <c r="A63" s="13" t="s">
        <v>1165</v>
      </c>
      <c r="B63" s="18"/>
      <c r="C63" s="24"/>
    </row>
  </sheetData>
  <sheetProtection algorithmName="SHA-512" hashValue="BaRQ7d51ifh3I7JYo/WVfcpeDTJ3RcqjWsaBXyYaoucLkDJqpOT9ptKTz33hudj/yHQKtG56Pi7j8VGRhUIsIA==" saltValue="HKd5jsWxdjlwI8QdzCsxk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2" t="s">
        <v>636</v>
      </c>
      <c r="B4" s="193"/>
      <c r="C4" s="33">
        <v>278</v>
      </c>
      <c r="D4" s="33">
        <v>189</v>
      </c>
      <c r="E4" s="34">
        <v>0</v>
      </c>
      <c r="F4" s="33">
        <v>444</v>
      </c>
      <c r="G4" s="33">
        <v>384</v>
      </c>
      <c r="H4" s="33">
        <v>90</v>
      </c>
      <c r="I4" s="33">
        <v>100</v>
      </c>
      <c r="J4" s="33">
        <v>0</v>
      </c>
      <c r="K4" s="33">
        <v>0</v>
      </c>
      <c r="L4" s="33">
        <v>0</v>
      </c>
      <c r="M4" s="33">
        <v>0</v>
      </c>
      <c r="N4" s="33">
        <v>2</v>
      </c>
      <c r="O4" s="33">
        <v>0</v>
      </c>
      <c r="P4" s="33">
        <v>476</v>
      </c>
    </row>
    <row r="5" spans="1:16" ht="45" x14ac:dyDescent="0.25">
      <c r="A5" s="30" t="s">
        <v>637</v>
      </c>
      <c r="B5" s="30" t="s">
        <v>638</v>
      </c>
      <c r="C5" s="15">
        <v>2</v>
      </c>
      <c r="D5" s="15">
        <v>2</v>
      </c>
      <c r="E5" s="31">
        <v>0</v>
      </c>
      <c r="F5" s="15">
        <v>3</v>
      </c>
      <c r="G5" s="15">
        <v>3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3</v>
      </c>
    </row>
    <row r="6" spans="1:16" ht="33.75" x14ac:dyDescent="0.25">
      <c r="A6" s="30" t="s">
        <v>639</v>
      </c>
      <c r="B6" s="30" t="s">
        <v>640</v>
      </c>
      <c r="C6" s="15">
        <v>148</v>
      </c>
      <c r="D6" s="15">
        <v>119</v>
      </c>
      <c r="E6" s="31">
        <v>0</v>
      </c>
      <c r="F6" s="15">
        <v>239</v>
      </c>
      <c r="G6" s="15">
        <v>210</v>
      </c>
      <c r="H6" s="15">
        <v>51</v>
      </c>
      <c r="I6" s="15">
        <v>52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5">
        <v>258</v>
      </c>
    </row>
    <row r="7" spans="1:16" ht="22.5" x14ac:dyDescent="0.25">
      <c r="A7" s="30" t="s">
        <v>641</v>
      </c>
      <c r="B7" s="30" t="s">
        <v>642</v>
      </c>
      <c r="C7" s="15">
        <v>5</v>
      </c>
      <c r="D7" s="15">
        <v>7</v>
      </c>
      <c r="E7" s="31">
        <v>-1</v>
      </c>
      <c r="F7" s="15">
        <v>3</v>
      </c>
      <c r="G7" s="15">
        <v>3</v>
      </c>
      <c r="H7" s="15">
        <v>1</v>
      </c>
      <c r="I7" s="15">
        <v>2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5">
        <v>10</v>
      </c>
    </row>
    <row r="8" spans="1:16" ht="33.75" x14ac:dyDescent="0.25">
      <c r="A8" s="30" t="s">
        <v>643</v>
      </c>
      <c r="B8" s="30" t="s">
        <v>644</v>
      </c>
      <c r="C8" s="15">
        <v>0</v>
      </c>
      <c r="D8" s="15">
        <v>0</v>
      </c>
      <c r="E8" s="31">
        <v>0</v>
      </c>
      <c r="F8" s="15">
        <v>0</v>
      </c>
      <c r="G8" s="15">
        <v>0</v>
      </c>
      <c r="H8" s="15">
        <v>0</v>
      </c>
      <c r="I8" s="15">
        <v>1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1</v>
      </c>
    </row>
    <row r="9" spans="1:16" ht="45" x14ac:dyDescent="0.25">
      <c r="A9" s="30" t="s">
        <v>645</v>
      </c>
      <c r="B9" s="30" t="s">
        <v>646</v>
      </c>
      <c r="C9" s="15">
        <v>2</v>
      </c>
      <c r="D9" s="15">
        <v>5</v>
      </c>
      <c r="E9" s="31">
        <v>-1</v>
      </c>
      <c r="F9" s="15">
        <v>3</v>
      </c>
      <c r="G9" s="15">
        <v>10</v>
      </c>
      <c r="H9" s="15">
        <v>3</v>
      </c>
      <c r="I9" s="15">
        <v>11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21</v>
      </c>
    </row>
    <row r="10" spans="1:16" ht="33.75" x14ac:dyDescent="0.25">
      <c r="A10" s="30" t="s">
        <v>647</v>
      </c>
      <c r="B10" s="30" t="s">
        <v>648</v>
      </c>
      <c r="C10" s="15">
        <v>116</v>
      </c>
      <c r="D10" s="15">
        <v>47</v>
      </c>
      <c r="E10" s="31">
        <v>1</v>
      </c>
      <c r="F10" s="15">
        <v>196</v>
      </c>
      <c r="G10" s="15">
        <v>158</v>
      </c>
      <c r="H10" s="15">
        <v>35</v>
      </c>
      <c r="I10" s="15">
        <v>34</v>
      </c>
      <c r="J10" s="15">
        <v>0</v>
      </c>
      <c r="K10" s="15">
        <v>0</v>
      </c>
      <c r="L10" s="15">
        <v>0</v>
      </c>
      <c r="M10" s="15">
        <v>0</v>
      </c>
      <c r="N10" s="15">
        <v>2</v>
      </c>
      <c r="O10" s="15">
        <v>0</v>
      </c>
      <c r="P10" s="25">
        <v>183</v>
      </c>
    </row>
    <row r="11" spans="1:16" ht="45" x14ac:dyDescent="0.25">
      <c r="A11" s="30" t="s">
        <v>649</v>
      </c>
      <c r="B11" s="30" t="s">
        <v>650</v>
      </c>
      <c r="C11" s="15">
        <v>5</v>
      </c>
      <c r="D11" s="15">
        <v>9</v>
      </c>
      <c r="E11" s="31">
        <v>-1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0</v>
      </c>
    </row>
  </sheetData>
  <sheetProtection algorithmName="SHA-512" hashValue="GVDGCIksh7dpgwONx9B/2SGp9m20AdaXuHNwxSRBftzhrO43Io9aEMB2stAVmLQ70x5owt8NmPNOu5W10aN3xQ==" saltValue="v1ASfTC+qvqxBFtq1C90d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2021-05-05T12:08:04Z</dcterms:created>
  <dcterms:modified xsi:type="dcterms:W3CDTF">2021-05-27T11:49:51Z</dcterms:modified>
</cp:coreProperties>
</file>