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0B13739-9E52-46BD-BF1A-679949A5B96A}" xr6:coauthVersionLast="46" xr6:coauthVersionMax="46" xr10:uidLastSave="{00000000-0000-0000-0000-000000000000}"/>
  <workbookProtection workbookAlgorithmName="SHA-512" workbookHashValue="/gqxaPcxTe84BDNzr7yPAkbJDIco37VnA/098rZT6cSnwNsuNxDsJAm98U17vY0SaNPEbFkFZnki+15zJoEIhw==" workbookSaltValue="hhachtGxoh/bLWEpE5qKH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E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DA633CF-633F-4338-A297-D8ECB9F1BB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FE986D8-7F22-434F-9B00-903034CC71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F40AB59-0592-4CDB-8CB4-55C044832C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905DF87-A46B-48FB-941C-867A2BDE59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759E120-BAED-420D-BA75-0CE4D0B70B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40A726C-304A-4E81-B128-F75DA69F8E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6299772-8CED-4F1B-A8F2-A9B092F9BD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8CA37B2-9AD5-4DAA-8954-378E84C6F9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5825E9A-F06C-4E14-9F7A-914BB706A1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255F719-E156-47F4-A187-3C2D48325E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430A38F-C41A-4C97-BCC2-92D5433E39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AF2D7A2-E309-478D-8052-935A3B1AD7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2F7C0A0-DA1E-4B41-B905-EAC5B6A04A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5D11F80-3F66-4D76-A5FE-F1347AD38D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3B85BDB-AC67-48F8-864B-C4B1308FDF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0FF35F-C602-438D-9073-21CD34DA93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47482AC-6FD1-4275-BD1A-957E347BDD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6194B41-0E80-4426-8D95-5759AF511F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0BA7A5-4CDD-4857-B34F-C36416BCD8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C74BE1A-3D3E-4951-97C3-A92B285FF8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96A49B3-7FA1-4743-A912-5DAB0E5411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271545-4F28-4C94-B1F8-41C75A2A15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2A1483-58A9-4AE6-8B9F-578FA64937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1D1B2F-0615-4A2E-B770-7FF8B65F15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82BF96C-F81A-4E80-BF4C-6E2247EA1F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C0D9397-3016-4E9B-99C5-076B9EF08A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2942937-3C29-4AC5-A005-BAF9AD01B3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A6D4118-C21D-48E9-AEB1-F7868F1747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C0A30F8-85CA-49DE-8197-C8CBDF7691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461E257-E2F8-461B-8D7F-008C6DEB67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4FFB51B-F07C-412E-A2DF-FD76BC5B12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4550FBC-59AB-44F0-837B-A3E4AE91ED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<sst xmlns="http://schemas.openxmlformats.org/spreadsheetml/2006/main" count="2566" uniqueCount="1441">
  <si>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</si>
  <si>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</si>
  <si>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</si>
  <si>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</si>
  <si>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</si>
  <si>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</si>
  <si>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</si>
  <si>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Girona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</si>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</sst>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A727F934-861D-4BD0-83CC-285BF6A10E9F}"/>
    <cellStyle name="Normal" xfId="0" builtinId="0"/>
    <cellStyle name="Normal 2" xfId="1" xr:uid="{8F03333D-6282-45D0-A5C4-0520D098CA17}"/>
    <cellStyle name="Normal 3" xfId="3" xr:uid="{22C025C4-0DE8-481D-8972-7CBDC3A54B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40-464E-9DFB-09532B98F4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0-464E-9DFB-09532B98F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3028</c:v>
                </c:pt>
                <c:pt idx="1">
                  <c:v>16026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0-464E-9DFB-09532B98F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C6-42FD-89F4-C48F3545DF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C6-42FD-89F4-C48F3545DF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C6-42FD-89F4-C48F3545DF7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C6-42FD-89F4-C48F3545DF7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34</c:v>
                </c:pt>
                <c:pt idx="1">
                  <c:v>851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6-42FD-89F4-C48F3545D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59-4F24-AE74-607594087A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59-4F24-AE74-607594087A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59-4F24-AE74-607594087A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997</c:v>
                </c:pt>
                <c:pt idx="1">
                  <c:v>3332</c:v>
                </c:pt>
                <c:pt idx="2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59-4F24-AE74-60759408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C2-49F9-AB99-EC06EAECDF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C2-49F9-AB99-EC06EAECDF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149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9F9-AB99-EC06EAECD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F4-4670-BFE2-0C4645C8B3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F4-4670-BFE2-0C4645C8B3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10608</c:v>
                </c:pt>
                <c:pt idx="1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670-BFE2-0C4645C8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368</c:v>
              </c:pt>
              <c:pt idx="1">
                <c:v>2241</c:v>
              </c:pt>
              <c:pt idx="2">
                <c:v>42</c:v>
              </c:pt>
              <c:pt idx="3">
                <c:v>4</c:v>
              </c:pt>
              <c:pt idx="4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3-4251-4A74-9964-3BE478B3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2656</c:v>
              </c:pt>
              <c:pt idx="1">
                <c:v>2006</c:v>
              </c:pt>
              <c:pt idx="2">
                <c:v>114</c:v>
              </c:pt>
              <c:pt idx="3">
                <c:v>43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BAC9-4B94-9D51-FBEB17E4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19</c:v>
              </c:pt>
              <c:pt idx="2">
                <c:v>30</c:v>
              </c:pt>
              <c:pt idx="3">
                <c:v>5</c:v>
              </c:pt>
              <c:pt idx="4">
                <c:v>58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AB86-4371-8AF3-93A97206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90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FD63-4D70-96BF-E663D6C9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1836</c:v>
              </c:pt>
              <c:pt idx="1">
                <c:v>36</c:v>
              </c:pt>
              <c:pt idx="2">
                <c:v>819</c:v>
              </c:pt>
              <c:pt idx="3">
                <c:v>10</c:v>
              </c:pt>
              <c:pt idx="4">
                <c:v>2</c:v>
              </c:pt>
              <c:pt idx="5">
                <c:v>5</c:v>
              </c:pt>
              <c:pt idx="6">
                <c:v>254</c:v>
              </c:pt>
              <c:pt idx="7">
                <c:v>572</c:v>
              </c:pt>
              <c:pt idx="8">
                <c:v>18</c:v>
              </c:pt>
              <c:pt idx="9">
                <c:v>115</c:v>
              </c:pt>
              <c:pt idx="10">
                <c:v>1609</c:v>
              </c:pt>
            </c:numLit>
          </c:val>
          <c:extLst>
            <c:ext xmlns:c16="http://schemas.microsoft.com/office/drawing/2014/chart" uri="{C3380CC4-5D6E-409C-BE32-E72D297353CC}">
              <c16:uniqueId val="{00000003-2BD7-4ACF-A3BC-37673DCB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Separación contencioso</c:v>
                </c:pt>
                <c:pt idx="7">
                  <c:v>Separación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306</c:v>
              </c:pt>
              <c:pt idx="1">
                <c:v>545</c:v>
              </c:pt>
              <c:pt idx="2">
                <c:v>40</c:v>
              </c:pt>
              <c:pt idx="3">
                <c:v>274</c:v>
              </c:pt>
              <c:pt idx="4">
                <c:v>128</c:v>
              </c:pt>
              <c:pt idx="5">
                <c:v>506</c:v>
              </c:pt>
              <c:pt idx="6">
                <c:v>17</c:v>
              </c:pt>
              <c:pt idx="7">
                <c:v>17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97D4-49C9-962C-214946AA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521284448818898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6A-4ED9-A469-53D3A93BBA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6A-4ED9-A469-53D3A93BBA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6A-4ED9-A469-53D3A93BB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625</c:v>
                </c:pt>
                <c:pt idx="1">
                  <c:v>530</c:v>
                </c:pt>
                <c:pt idx="2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6A-4ED9-A469-53D3A93B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4903</c:v>
              </c:pt>
              <c:pt idx="1">
                <c:v>1221</c:v>
              </c:pt>
              <c:pt idx="2">
                <c:v>707</c:v>
              </c:pt>
              <c:pt idx="3">
                <c:v>386</c:v>
              </c:pt>
              <c:pt idx="4">
                <c:v>109</c:v>
              </c:pt>
              <c:pt idx="5">
                <c:v>215</c:v>
              </c:pt>
              <c:pt idx="6">
                <c:v>5427</c:v>
              </c:pt>
              <c:pt idx="7">
                <c:v>648</c:v>
              </c:pt>
              <c:pt idx="8">
                <c:v>1162</c:v>
              </c:pt>
              <c:pt idx="9">
                <c:v>378</c:v>
              </c:pt>
              <c:pt idx="10">
                <c:v>668</c:v>
              </c:pt>
              <c:pt idx="11">
                <c:v>659</c:v>
              </c:pt>
              <c:pt idx="12">
                <c:v>4876</c:v>
              </c:pt>
              <c:pt idx="13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0-3D7D-48ED-B376-8A194F30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162</c:v>
              </c:pt>
              <c:pt idx="1">
                <c:v>1291</c:v>
              </c:pt>
              <c:pt idx="2">
                <c:v>362</c:v>
              </c:pt>
              <c:pt idx="3">
                <c:v>414</c:v>
              </c:pt>
              <c:pt idx="4">
                <c:v>53</c:v>
              </c:pt>
              <c:pt idx="5">
                <c:v>1922</c:v>
              </c:pt>
              <c:pt idx="6">
                <c:v>263</c:v>
              </c:pt>
              <c:pt idx="7">
                <c:v>286</c:v>
              </c:pt>
              <c:pt idx="8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6F70-461A-B41A-9CF4A49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124</c:v>
              </c:pt>
              <c:pt idx="1">
                <c:v>474</c:v>
              </c:pt>
              <c:pt idx="2">
                <c:v>321</c:v>
              </c:pt>
              <c:pt idx="3">
                <c:v>149</c:v>
              </c:pt>
              <c:pt idx="4">
                <c:v>278</c:v>
              </c:pt>
              <c:pt idx="5">
                <c:v>259</c:v>
              </c:pt>
              <c:pt idx="6">
                <c:v>1754</c:v>
              </c:pt>
              <c:pt idx="7">
                <c:v>17</c:v>
              </c:pt>
              <c:pt idx="8">
                <c:v>174</c:v>
              </c:pt>
              <c:pt idx="9">
                <c:v>190</c:v>
              </c:pt>
              <c:pt idx="1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FBFD-4E50-8374-F85C5A28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229</c:v>
              </c:pt>
              <c:pt idx="1">
                <c:v>219</c:v>
              </c:pt>
              <c:pt idx="2">
                <c:v>80</c:v>
              </c:pt>
              <c:pt idx="3">
                <c:v>53</c:v>
              </c:pt>
              <c:pt idx="4">
                <c:v>1088</c:v>
              </c:pt>
              <c:pt idx="5">
                <c:v>236</c:v>
              </c:pt>
              <c:pt idx="6">
                <c:v>347</c:v>
              </c:pt>
              <c:pt idx="7">
                <c:v>118</c:v>
              </c:pt>
              <c:pt idx="8">
                <c:v>160</c:v>
              </c:pt>
              <c:pt idx="9">
                <c:v>175</c:v>
              </c:pt>
              <c:pt idx="1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661C-47A5-B61D-EA853CD6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320</c:v>
              </c:pt>
              <c:pt idx="1">
                <c:v>218</c:v>
              </c:pt>
              <c:pt idx="2">
                <c:v>51</c:v>
              </c:pt>
              <c:pt idx="3">
                <c:v>101</c:v>
              </c:pt>
              <c:pt idx="4">
                <c:v>797</c:v>
              </c:pt>
              <c:pt idx="5">
                <c:v>224</c:v>
              </c:pt>
              <c:pt idx="6">
                <c:v>382</c:v>
              </c:pt>
              <c:pt idx="7">
                <c:v>146</c:v>
              </c:pt>
              <c:pt idx="8">
                <c:v>170</c:v>
              </c:pt>
              <c:pt idx="9">
                <c:v>189</c:v>
              </c:pt>
              <c:pt idx="10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8D7D-4B58-9871-60EEE409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6</c:v>
              </c:pt>
              <c:pt idx="2">
                <c:v>2</c:v>
              </c:pt>
              <c:pt idx="3">
                <c:v>36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08F-45A5-8D84-2A64DF13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</c:v>
              </c:pt>
              <c:pt idx="1">
                <c:v>5</c:v>
              </c:pt>
              <c:pt idx="2">
                <c:v>7</c:v>
              </c:pt>
              <c:pt idx="3">
                <c:v>37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7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99C-476B-8964-9CBD4555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Falsedades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91-47DE-B2BE-61FDA21F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06-45F3-BA44-29F5A6FB6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Medio ambiente</c:v>
                </c:pt>
                <c:pt idx="2">
                  <c:v>Drogas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Constitución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31</c:v>
              </c:pt>
              <c:pt idx="2">
                <c:v>105</c:v>
              </c:pt>
              <c:pt idx="3">
                <c:v>14</c:v>
              </c:pt>
              <c:pt idx="4">
                <c:v>20</c:v>
              </c:pt>
              <c:pt idx="5">
                <c:v>16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EDFF-4C5E-95FA-E80F75EB4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ED-41D2-A5EE-4C13C82017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ED-41D2-A5EE-4C13C82017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1631</c:v>
                </c:pt>
                <c:pt idx="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D-41D2-A5EE-4C13C820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51</c:v>
              </c:pt>
              <c:pt idx="1">
                <c:v>22</c:v>
              </c:pt>
              <c:pt idx="2">
                <c:v>20</c:v>
              </c:pt>
              <c:pt idx="3">
                <c:v>29</c:v>
              </c:pt>
              <c:pt idx="4">
                <c:v>2</c:v>
              </c:pt>
              <c:pt idx="5">
                <c:v>125</c:v>
              </c:pt>
              <c:pt idx="6">
                <c:v>102</c:v>
              </c:pt>
              <c:pt idx="7">
                <c:v>3</c:v>
              </c:pt>
              <c:pt idx="8">
                <c:v>17</c:v>
              </c:pt>
              <c:pt idx="9">
                <c:v>21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1C-429C-A2DD-71FD7D92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5.1310866141732282E-2"/>
          <c:w val="0.27398425196850396"/>
          <c:h val="0.91737795275590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190</c:v>
              </c:pt>
              <c:pt idx="1">
                <c:v>206</c:v>
              </c:pt>
              <c:pt idx="2">
                <c:v>170</c:v>
              </c:pt>
              <c:pt idx="3">
                <c:v>579</c:v>
              </c:pt>
              <c:pt idx="4">
                <c:v>144</c:v>
              </c:pt>
              <c:pt idx="5">
                <c:v>1821</c:v>
              </c:pt>
              <c:pt idx="6">
                <c:v>73</c:v>
              </c:pt>
              <c:pt idx="7">
                <c:v>207</c:v>
              </c:pt>
              <c:pt idx="8">
                <c:v>219</c:v>
              </c:pt>
              <c:pt idx="9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6F0D-4CEF-AEB7-52FCD9DA3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D-4A70-8127-8F21D5F5E1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9D-4A70-8127-8F21D5F5E1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9D-4A70-8127-8F21D5F5E12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9D-4A70-8127-8F21D5F5E12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A70-8127-8F21D5F5E1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39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9D-4A70-8127-8F21D5F5E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C9-4B25-8457-127FEFF373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C9-4B25-8457-127FEFF373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C9-4B25-8457-127FEFF373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C9-4B25-8457-127FEFF3733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CC9-4B25-8457-127FEFF3733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C9-4B25-8457-127FEFF373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C9-4B25-8457-127FEFF373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C9-4B25-8457-127FEFF373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C9-4B25-8457-127FEFF373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9-4B25-8457-127FEFF3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734</c:v>
              </c:pt>
              <c:pt idx="1">
                <c:v>24</c:v>
              </c:pt>
              <c:pt idx="2">
                <c:v>128</c:v>
              </c:pt>
              <c:pt idx="3">
                <c:v>261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5F3-4F73-9041-E632700C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314</c:v>
              </c:pt>
              <c:pt idx="1">
                <c:v>129</c:v>
              </c:pt>
              <c:pt idx="2">
                <c:v>10</c:v>
              </c:pt>
              <c:pt idx="3">
                <c:v>210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A1C3-48E5-A8D8-076256357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33</c:v>
              </c:pt>
              <c:pt idx="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6FE5-42A7-A635-3CEE27EC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53-4114-9456-A743AD23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180</c:v>
              </c:pt>
              <c:pt idx="1">
                <c:v>58</c:v>
              </c:pt>
              <c:pt idx="2">
                <c:v>117</c:v>
              </c:pt>
              <c:pt idx="3">
                <c:v>5</c:v>
              </c:pt>
              <c:pt idx="4">
                <c:v>2</c:v>
              </c:pt>
              <c:pt idx="5">
                <c:v>18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1D8C-4D3B-88F9-AF1B9F9A6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34</c:v>
              </c:pt>
              <c:pt idx="1">
                <c:v>4</c:v>
              </c:pt>
              <c:pt idx="2">
                <c:v>10</c:v>
              </c:pt>
              <c:pt idx="3">
                <c:v>85</c:v>
              </c:pt>
              <c:pt idx="4">
                <c:v>88</c:v>
              </c:pt>
              <c:pt idx="5">
                <c:v>19</c:v>
              </c:pt>
              <c:pt idx="6">
                <c:v>28</c:v>
              </c:pt>
              <c:pt idx="7">
                <c:v>9</c:v>
              </c:pt>
              <c:pt idx="8">
                <c:v>5</c:v>
              </c:pt>
              <c:pt idx="9">
                <c:v>4</c:v>
              </c:pt>
              <c:pt idx="10">
                <c:v>50</c:v>
              </c:pt>
              <c:pt idx="11">
                <c:v>28</c:v>
              </c:pt>
              <c:pt idx="12">
                <c:v>1</c:v>
              </c:pt>
              <c:pt idx="13">
                <c:v>194</c:v>
              </c:pt>
              <c:pt idx="14">
                <c:v>34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3A3-4F54-A562-2636F322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A4-41B5-BA76-9A5468968C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A4-41B5-BA76-9A5468968C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1416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4-41B5-BA76-9A5468968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Sustracción internacional de menores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121</c:v>
              </c:pt>
              <c:pt idx="1">
                <c:v>73</c:v>
              </c:pt>
              <c:pt idx="2">
                <c:v>139</c:v>
              </c:pt>
              <c:pt idx="3">
                <c:v>27</c:v>
              </c:pt>
              <c:pt idx="4">
                <c:v>37</c:v>
              </c:pt>
              <c:pt idx="5">
                <c:v>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57-49F4-97C2-90D7C295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8B-43EA-9842-CA28DE5EE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8B-43EA-9842-CA28DE5EE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B-43EA-9842-CA28DE5EE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D5-49C2-B64D-91E877CD54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D5-49C2-B64D-91E877CD54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D5-49C2-B64D-91E877CD54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D5-49C2-B64D-91E877CD540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D5-49C2-B64D-91E877CD540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53</c:v>
                </c:pt>
                <c:pt idx="1">
                  <c:v>23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5-49C2-B64D-91E877CD54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411</c:v>
              </c:pt>
              <c:pt idx="1">
                <c:v>63</c:v>
              </c:pt>
              <c:pt idx="2">
                <c:v>3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29A7-4D43-9421-8890605B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23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B4E4-4652-A9F4-C70B01D1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</c:v>
              </c:pt>
              <c:pt idx="1">
                <c:v>24</c:v>
              </c:pt>
              <c:pt idx="2">
                <c:v>37</c:v>
              </c:pt>
              <c:pt idx="3">
                <c:v>82</c:v>
              </c:pt>
              <c:pt idx="4">
                <c:v>113</c:v>
              </c:pt>
              <c:pt idx="5">
                <c:v>127</c:v>
              </c:pt>
              <c:pt idx="6">
                <c:v>4</c:v>
              </c:pt>
              <c:pt idx="7">
                <c:v>9</c:v>
              </c:pt>
              <c:pt idx="8">
                <c:v>13</c:v>
              </c:pt>
              <c:pt idx="9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1-CC77-4893-92EA-9A83C0D2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B5B-4DA0-A649-C4DF26E6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E0-4397-94F2-E8C8D2E8A8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E0-4397-94F2-E8C8D2E8A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32</c:v>
                </c:pt>
                <c:pt idx="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0-4397-94F2-E8C8D2E8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D2-441C-9BE5-08DB3AB729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D2-441C-9BE5-08DB3AB729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D2-441C-9BE5-08DB3AB729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D2-441C-9BE5-08DB3AB7290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2-441C-9BE5-08DB3AB72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326</c:v>
                </c:pt>
                <c:pt idx="1">
                  <c:v>200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D2-441C-9BE5-08DB3AB7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1624</c:v>
              </c:pt>
              <c:pt idx="1">
                <c:v>319</c:v>
              </c:pt>
              <c:pt idx="2">
                <c:v>3</c:v>
              </c:pt>
              <c:pt idx="3">
                <c:v>25</c:v>
              </c:pt>
              <c:pt idx="4">
                <c:v>5</c:v>
              </c:pt>
              <c:pt idx="5">
                <c:v>4</c:v>
              </c:pt>
              <c:pt idx="6">
                <c:v>455</c:v>
              </c:pt>
            </c:numLit>
          </c:val>
          <c:extLst>
            <c:ext xmlns:c16="http://schemas.microsoft.com/office/drawing/2014/chart" uri="{C3380CC4-5D6E-409C-BE32-E72D297353CC}">
              <c16:uniqueId val="{00000000-21DE-4FF8-8CB1-3D57E7C5B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16-4BFB-8404-09C9A3AF0C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16-4BFB-8404-09C9A3AF0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864</c:v>
                </c:pt>
                <c:pt idx="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6-4BFB-8404-09C9A3AF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556</c:v>
              </c:pt>
              <c:pt idx="1">
                <c:v>325</c:v>
              </c:pt>
              <c:pt idx="2">
                <c:v>8</c:v>
              </c:pt>
              <c:pt idx="3">
                <c:v>10</c:v>
              </c:pt>
              <c:pt idx="4">
                <c:v>6</c:v>
              </c:pt>
              <c:pt idx="5">
                <c:v>9</c:v>
              </c:pt>
              <c:pt idx="6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67C8-4B09-9672-B562CB3B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9D2-42FF-B1A6-906FEFA8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8E-4706-B609-85E3CABB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E1-4B4C-B37E-BA6460D4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C8-4626-ABEE-789D83DC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F53-4A50-864B-840F3FCD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470</c:v>
              </c:pt>
              <c:pt idx="2">
                <c:v>78</c:v>
              </c:pt>
              <c:pt idx="3">
                <c:v>9</c:v>
              </c:pt>
              <c:pt idx="4">
                <c:v>71</c:v>
              </c:pt>
              <c:pt idx="5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0-9157-4789-AF8D-2988C106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890</c:v>
              </c:pt>
              <c:pt idx="2">
                <c:v>38</c:v>
              </c:pt>
              <c:pt idx="3">
                <c:v>104</c:v>
              </c:pt>
              <c:pt idx="4">
                <c:v>884</c:v>
              </c:pt>
            </c:numLit>
          </c:val>
          <c:extLst>
            <c:ext xmlns:c16="http://schemas.microsoft.com/office/drawing/2014/chart" uri="{C3380CC4-5D6E-409C-BE32-E72D297353CC}">
              <c16:uniqueId val="{00000000-7EBC-45E8-9594-7D045211B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57-4637-911F-8394EAA8B7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57-4637-911F-8394EAA8B7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51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57-4637-911F-8394EAA8B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852</c:v>
              </c:pt>
              <c:pt idx="2">
                <c:v>28</c:v>
              </c:pt>
              <c:pt idx="3">
                <c:v>107</c:v>
              </c:pt>
              <c:pt idx="4">
                <c:v>762</c:v>
              </c:pt>
            </c:numLit>
          </c:val>
          <c:extLst>
            <c:ext xmlns:c16="http://schemas.microsoft.com/office/drawing/2014/chart" uri="{C3380CC4-5D6E-409C-BE32-E72D297353CC}">
              <c16:uniqueId val="{00000000-EF36-4214-AD77-A87E917C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170</c:v>
              </c:pt>
              <c:pt idx="2">
                <c:v>30</c:v>
              </c:pt>
              <c:pt idx="3">
                <c:v>1</c:v>
              </c:pt>
              <c:pt idx="4">
                <c:v>28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395D-4719-9208-CC96D2653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194</c:v>
              </c:pt>
              <c:pt idx="2">
                <c:v>33</c:v>
              </c:pt>
              <c:pt idx="3">
                <c:v>37</c:v>
              </c:pt>
              <c:pt idx="4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BC4A-4F75-8857-095500EE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915</c:v>
              </c:pt>
              <c:pt idx="2">
                <c:v>32</c:v>
              </c:pt>
              <c:pt idx="3">
                <c:v>105</c:v>
              </c:pt>
              <c:pt idx="4">
                <c:v>765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A1-4318-89CA-AFD4088C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7</c:v>
              </c:pt>
              <c:pt idx="2">
                <c:v>1</c:v>
              </c:pt>
              <c:pt idx="3">
                <c:v>24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7C3-4740-A87F-B2137666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46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145E-41A0-B42E-FFADBB98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21EF-4AE9-AEE7-4ECB00AE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8D5-4FFA-A1FC-ED701A30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CC-411B-8F54-71368083F4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CC-411B-8F54-71368083F4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91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C-411B-8F54-71368083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0F-4C61-9A75-3665AFF620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0F-4C61-9A75-3665AFF620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0F-4C61-9A75-3665AFF6204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366</c:v>
                </c:pt>
                <c:pt idx="1">
                  <c:v>13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F-4C61-9A75-3665AFF620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E2-46B6-B469-7FB4FB8606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E2-46B6-B469-7FB4FB8606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323</c:v>
                </c:pt>
                <c:pt idx="1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2-46B6-B469-7FB4FB86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973AFC4-5837-4860-97A7-B1C9538A8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BFC9CC1-10B0-4D1C-A8F5-783E54FF7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171B33A-B811-4AFF-921C-FCDC3E42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FC7E42E-D48E-4741-BBF4-9058BEFB1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501983E-CCF7-4AD6-8298-514577120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ADF0DEC-D629-4A6C-B002-036F7D221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1A6BA53-857B-4C01-AA7E-42FB067B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D630975-A001-4A78-BB4A-1DD8D7B80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8C14E2B-0C2A-49DF-97D2-6A81C9496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FE15360-9A7C-4CCC-87A0-88D5F798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7E2F36A-9822-4091-B4F3-4AE7098E3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22B2581-7BAC-4491-B4F0-005214D6A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840616-4218-4278-AB56-60AA98BCF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EF5EC2-B4A5-42BB-BDD1-88E0D226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98077BD-5B99-4FA6-B419-19A4C37C0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1B4279B-C3BC-4252-907C-001939905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8EB6F66-5732-4F38-AD3A-D88EAFCB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FE6CC4E-EA63-4A35-B0EF-F5202B364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38C7A14-E8CB-40D7-877C-ED590689D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62E76AA-C3A0-48B9-837B-5EB397A8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A4CF7EC-DA34-4F1F-B539-341F7A9B0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B8629D1-A996-4FBF-9CE7-0F28C2EFC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7D2DEBC-A2AD-46F1-9AD8-5D2DC8E26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CB943BA-9AFD-4986-AA9D-775E9330A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A5B8C51-364E-44A3-A128-7907CDAC7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17B5918-7165-4EA1-A26C-F14E8B5A3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4281EF1-0921-492A-A2A2-34895308E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24993F9-588A-4761-A038-5E6D3A04D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315130E-2F56-4E29-9992-398D7C21C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591F0FE-74AB-40C1-8EF8-1C51BD5A2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966602A-5B1F-4F18-B804-4CCFC4B62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86F062B-8E3E-47C6-957F-E52E357B8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08048A7-1836-4ED5-A2DA-9D34CD35C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670EE59-A333-473B-8DCE-27151F678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333BA51-E724-4C3D-A2E3-90380F576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107950</xdr:colOff>
      <xdr:row>6</xdr:row>
      <xdr:rowOff>171450</xdr:rowOff>
    </xdr:from>
    <xdr:to>
      <xdr:col>21</xdr:col>
      <xdr:colOff>371475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780E50B-4975-45EA-88EC-BAA6BA473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117475</xdr:colOff>
      <xdr:row>7</xdr:row>
      <xdr:rowOff>123825</xdr:rowOff>
    </xdr:from>
    <xdr:to>
      <xdr:col>53</xdr:col>
      <xdr:colOff>241300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6187347-47E5-4FAA-9AFD-C33E47AAF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514350</xdr:colOff>
      <xdr:row>7</xdr:row>
      <xdr:rowOff>22225</xdr:rowOff>
    </xdr:from>
    <xdr:to>
      <xdr:col>60</xdr:col>
      <xdr:colOff>409575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12D5C5B-290F-4CF4-9CAE-3F0E958A1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24A2927-C08D-4A28-A7C3-1DC170523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123825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3BA799E-32CF-4160-A309-A3BFA5786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C336670-7716-43AB-86A9-E601C5EB2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FF5F687-9224-497D-8FED-F6B9D22E3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1444021-3012-4F1A-A9BB-38B058521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9CA9377-C3D7-48B9-98F3-5CF0D2F17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E3BD58A-0811-4485-8893-ABF41D0A4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31BBED3-7C08-48EF-ACBF-273123B98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2D07B2B-D696-4122-A3BB-50F87C1F2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1AEA7AF-3BFC-49B6-A603-5DD3FCD84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50D63FE-B463-4E84-91F6-BEDE68F5F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04C7B78-2F4B-4794-AC85-1684D8AD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728B5F8-3717-4274-8909-0049DE997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0614719-54EA-4EAA-B432-170BF7A24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2C5AE74-2496-453E-B8B3-12596AA48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4D1426B-EF5E-48F0-8D78-B16113EFC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D789AD0-13F5-4808-84E2-27CBBA0C7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A7B685CA-68C3-4D70-8574-3A8CB60D8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2E55A73-C2A6-4188-8BC9-8383F57A4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A80C480-DF67-4F7F-BE8F-9E89BE7D4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CF1B934-4B12-4A39-8C6D-6895F1A0D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F109A5C-A2D7-437C-9F03-500E7A52C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A809722-1BC0-4B76-A7D6-ED7E56DD6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166436C-3A6D-4688-AFA9-2A8670FCA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5B65B6B1-92E8-4585-93C8-1CF867F6B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D71C965-71D5-429B-AD41-5B2D635D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21B2896-4972-49A7-BF54-E07AA7147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6BA87D6-06BD-4839-A9F0-B2F12C3A6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11E177F-E4A3-4326-B782-749EA683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mVehClu9I6W86P2Ww47/pxapzlSYXZmaB5IcghLzUTr3EigJVP66BCisDE52e/WsKFi9C5oXUrfTQZBGfPCkcA==" saltValue="XLX/5l6ucg1y5v2M3Poh5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7</v>
      </c>
      <c r="D5" s="15">
        <v>0</v>
      </c>
      <c r="E5" s="24">
        <v>5</v>
      </c>
    </row>
    <row r="6" spans="1:5" x14ac:dyDescent="0.25">
      <c r="A6" s="23" t="s">
        <v>1174</v>
      </c>
      <c r="B6" s="18"/>
      <c r="C6" s="15">
        <v>7</v>
      </c>
      <c r="D6" s="15">
        <v>2</v>
      </c>
      <c r="E6" s="24">
        <v>3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24</v>
      </c>
      <c r="D8" s="15">
        <v>2</v>
      </c>
      <c r="E8" s="24">
        <v>22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1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0" t="s">
        <v>947</v>
      </c>
      <c r="B11" s="191"/>
      <c r="C11" s="32">
        <v>40</v>
      </c>
      <c r="D11" s="32">
        <v>4</v>
      </c>
      <c r="E11" s="32">
        <v>32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2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0" t="s">
        <v>947</v>
      </c>
      <c r="B17" s="191"/>
      <c r="C17" s="32">
        <v>2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2</v>
      </c>
    </row>
    <row r="22" spans="1:3" x14ac:dyDescent="0.25">
      <c r="A22" s="23" t="s">
        <v>1174</v>
      </c>
      <c r="B22" s="18"/>
      <c r="C22" s="24">
        <v>4</v>
      </c>
    </row>
    <row r="23" spans="1:3" x14ac:dyDescent="0.25">
      <c r="A23" s="23" t="s">
        <v>1175</v>
      </c>
      <c r="B23" s="18"/>
      <c r="C23" s="24">
        <v>8</v>
      </c>
    </row>
    <row r="24" spans="1:3" x14ac:dyDescent="0.25">
      <c r="A24" s="23" t="s">
        <v>1176</v>
      </c>
      <c r="B24" s="18"/>
      <c r="C24" s="24">
        <v>6</v>
      </c>
    </row>
    <row r="25" spans="1:3" x14ac:dyDescent="0.25">
      <c r="A25" s="23" t="s">
        <v>606</v>
      </c>
      <c r="B25" s="18"/>
      <c r="C25" s="24">
        <v>9</v>
      </c>
    </row>
    <row r="26" spans="1:3" x14ac:dyDescent="0.25">
      <c r="A26" s="23" t="s">
        <v>1177</v>
      </c>
      <c r="B26" s="18"/>
      <c r="C26" s="24">
        <v>29</v>
      </c>
    </row>
    <row r="27" spans="1:3" x14ac:dyDescent="0.25">
      <c r="A27" s="190" t="s">
        <v>947</v>
      </c>
      <c r="B27" s="191"/>
      <c r="C27" s="32">
        <v>58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46</v>
      </c>
    </row>
    <row r="34" spans="1:3" x14ac:dyDescent="0.25">
      <c r="A34" s="23" t="s">
        <v>1116</v>
      </c>
      <c r="B34" s="18"/>
      <c r="C34" s="24">
        <v>0</v>
      </c>
    </row>
    <row r="35" spans="1:3" x14ac:dyDescent="0.25">
      <c r="A35" s="23" t="s">
        <v>1184</v>
      </c>
      <c r="B35" s="18"/>
      <c r="C35" s="24">
        <v>9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55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1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0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1</v>
      </c>
    </row>
    <row r="50" spans="1:3" x14ac:dyDescent="0.25">
      <c r="A50" s="190" t="s">
        <v>947</v>
      </c>
      <c r="B50" s="191"/>
      <c r="C50" s="32">
        <v>3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0</v>
      </c>
    </row>
    <row r="54" spans="1:3" x14ac:dyDescent="0.25">
      <c r="A54" s="169"/>
      <c r="B54" s="14" t="s">
        <v>79</v>
      </c>
      <c r="C54" s="24">
        <v>0</v>
      </c>
    </row>
    <row r="55" spans="1:3" x14ac:dyDescent="0.25">
      <c r="A55" s="167" t="s">
        <v>1174</v>
      </c>
      <c r="B55" s="14" t="s">
        <v>78</v>
      </c>
      <c r="C55" s="24">
        <v>0</v>
      </c>
    </row>
    <row r="56" spans="1:3" x14ac:dyDescent="0.25">
      <c r="A56" s="169"/>
      <c r="B56" s="14" t="s">
        <v>79</v>
      </c>
      <c r="C56" s="24">
        <v>1</v>
      </c>
    </row>
    <row r="57" spans="1:3" x14ac:dyDescent="0.25">
      <c r="A57" s="167" t="s">
        <v>1175</v>
      </c>
      <c r="B57" s="14" t="s">
        <v>78</v>
      </c>
      <c r="C57" s="24">
        <v>0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4</v>
      </c>
    </row>
    <row r="60" spans="1:3" x14ac:dyDescent="0.25">
      <c r="A60" s="169"/>
      <c r="B60" s="14" t="s">
        <v>79</v>
      </c>
      <c r="C60" s="24">
        <v>0</v>
      </c>
    </row>
    <row r="61" spans="1:3" x14ac:dyDescent="0.25">
      <c r="A61" s="167" t="s">
        <v>606</v>
      </c>
      <c r="B61" s="14" t="s">
        <v>78</v>
      </c>
      <c r="C61" s="24">
        <v>0</v>
      </c>
    </row>
    <row r="62" spans="1:3" x14ac:dyDescent="0.25">
      <c r="A62" s="169"/>
      <c r="B62" s="14" t="s">
        <v>79</v>
      </c>
      <c r="C62" s="24">
        <v>0</v>
      </c>
    </row>
    <row r="63" spans="1:3" x14ac:dyDescent="0.25">
      <c r="A63" s="167" t="s">
        <v>1177</v>
      </c>
      <c r="B63" s="14" t="s">
        <v>78</v>
      </c>
      <c r="C63" s="24">
        <v>1</v>
      </c>
    </row>
    <row r="64" spans="1:3" x14ac:dyDescent="0.25">
      <c r="A64" s="169"/>
      <c r="B64" s="14" t="s">
        <v>79</v>
      </c>
      <c r="C64" s="24">
        <v>1</v>
      </c>
    </row>
    <row r="65" spans="1:3" x14ac:dyDescent="0.25">
      <c r="A65" s="190" t="s">
        <v>947</v>
      </c>
      <c r="B65" s="191"/>
      <c r="C65" s="32">
        <v>7</v>
      </c>
    </row>
  </sheetData>
  <sheetProtection algorithmName="SHA-512" hashValue="ET4fskCGrSNxcxZ7qyMXONwMmRWd0IUS0hlm4tCosYyckPwnSjRv8bELsk8iLWvhQWZ9+ck6kbH4VqYDQCKTcw==" saltValue="ri+OVB8Jnech1d5JoR+RN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60</v>
      </c>
      <c r="D5" s="15">
        <v>22</v>
      </c>
      <c r="E5" s="15">
        <v>20</v>
      </c>
      <c r="F5" s="24">
        <v>2</v>
      </c>
    </row>
    <row r="6" spans="1:6" x14ac:dyDescent="0.25">
      <c r="A6" s="172"/>
      <c r="B6" s="47" t="s">
        <v>1193</v>
      </c>
      <c r="C6" s="15">
        <v>10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10</v>
      </c>
      <c r="D8" s="15">
        <v>5</v>
      </c>
      <c r="E8" s="15">
        <v>1</v>
      </c>
      <c r="F8" s="24">
        <v>0</v>
      </c>
    </row>
    <row r="9" spans="1:6" x14ac:dyDescent="0.25">
      <c r="A9" s="171"/>
      <c r="B9" s="47" t="s">
        <v>1198</v>
      </c>
      <c r="C9" s="15">
        <v>3</v>
      </c>
      <c r="D9" s="15">
        <v>2</v>
      </c>
      <c r="E9" s="15">
        <v>0</v>
      </c>
      <c r="F9" s="24">
        <v>0</v>
      </c>
    </row>
    <row r="10" spans="1:6" ht="22.5" x14ac:dyDescent="0.25">
      <c r="A10" s="172"/>
      <c r="B10" s="47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0" t="s">
        <v>1200</v>
      </c>
      <c r="B11" s="47" t="s">
        <v>1201</v>
      </c>
      <c r="C11" s="15">
        <v>5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21</v>
      </c>
      <c r="D12" s="15">
        <v>9</v>
      </c>
      <c r="E12" s="15">
        <v>0</v>
      </c>
      <c r="F12" s="24">
        <v>11</v>
      </c>
    </row>
    <row r="13" spans="1:6" ht="22.5" x14ac:dyDescent="0.25">
      <c r="A13" s="13" t="s">
        <v>1203</v>
      </c>
      <c r="B13" s="47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103</v>
      </c>
      <c r="D14" s="15">
        <v>7</v>
      </c>
      <c r="E14" s="15">
        <v>0</v>
      </c>
      <c r="F14" s="24">
        <v>1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1"/>
      <c r="B17" s="47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1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1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1</v>
      </c>
      <c r="D20" s="15">
        <v>1</v>
      </c>
      <c r="E20" s="15">
        <v>0</v>
      </c>
      <c r="F20" s="24">
        <v>2</v>
      </c>
    </row>
    <row r="21" spans="1:6" x14ac:dyDescent="0.25">
      <c r="A21" s="190" t="s">
        <v>947</v>
      </c>
      <c r="B21" s="191"/>
      <c r="C21" s="32">
        <v>215</v>
      </c>
      <c r="D21" s="32">
        <v>46</v>
      </c>
      <c r="E21" s="32">
        <v>21</v>
      </c>
      <c r="F21" s="32">
        <v>16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16</v>
      </c>
    </row>
    <row r="25" spans="1:6" x14ac:dyDescent="0.25">
      <c r="A25" s="23" t="s">
        <v>111</v>
      </c>
      <c r="B25" s="18"/>
      <c r="C25" s="24">
        <v>13</v>
      </c>
    </row>
    <row r="26" spans="1:6" x14ac:dyDescent="0.25">
      <c r="A26" s="23" t="s">
        <v>1050</v>
      </c>
      <c r="B26" s="18"/>
      <c r="C26" s="24">
        <v>2</v>
      </c>
    </row>
    <row r="27" spans="1:6" x14ac:dyDescent="0.25">
      <c r="A27" s="190" t="s">
        <v>947</v>
      </c>
      <c r="B27" s="191"/>
      <c r="C27" s="32">
        <v>31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10</v>
      </c>
    </row>
    <row r="32" spans="1:6" x14ac:dyDescent="0.25">
      <c r="A32" s="23" t="s">
        <v>1217</v>
      </c>
      <c r="B32" s="18"/>
      <c r="C32" s="24">
        <v>5</v>
      </c>
    </row>
    <row r="33" spans="1:3" x14ac:dyDescent="0.25">
      <c r="A33" s="23" t="s">
        <v>79</v>
      </c>
      <c r="B33" s="18"/>
      <c r="C33" s="24">
        <v>6</v>
      </c>
    </row>
    <row r="34" spans="1:3" x14ac:dyDescent="0.25">
      <c r="A34" s="190" t="s">
        <v>947</v>
      </c>
      <c r="B34" s="191"/>
      <c r="C34" s="32">
        <v>21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46</v>
      </c>
    </row>
    <row r="39" spans="1:3" x14ac:dyDescent="0.25">
      <c r="A39" s="23" t="s">
        <v>1220</v>
      </c>
      <c r="B39" s="18"/>
      <c r="C39" s="24">
        <v>15</v>
      </c>
    </row>
    <row r="40" spans="1:3" x14ac:dyDescent="0.25">
      <c r="A40" s="190" t="s">
        <v>947</v>
      </c>
      <c r="B40" s="191"/>
      <c r="C40" s="32">
        <v>61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2qdP4r6+sKwg4Q45RWbtPpdCmPeEjgE5AVppvIhGJRW+pfCwgT2OvLoLiawq92sme1E3O38Cv4MJwx5JlRovTQ==" saltValue="/3flstGY//TxJrmUcvHAM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88FA-4D86-46B3-A749-D28A3368B38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20143</v>
      </c>
      <c r="D7" s="114">
        <f>SUM(DatosGenerales!C15:C19)</f>
        <v>3028</v>
      </c>
      <c r="E7" s="113">
        <f>SUM(DatosGenerales!C12:C14)</f>
        <v>16026</v>
      </c>
      <c r="I7" s="115">
        <f>DatosGenerales!C28</f>
        <v>4181</v>
      </c>
      <c r="J7" s="114">
        <f>DatosGenerales!C29</f>
        <v>625</v>
      </c>
      <c r="K7" s="113">
        <f>SUM(DatosGenerales!C30:C31)</f>
        <v>530</v>
      </c>
      <c r="L7" s="114">
        <f>DatosGenerales!C33</f>
        <v>2656</v>
      </c>
      <c r="M7" s="113">
        <f>DatosGenerales!C89</f>
        <v>1631</v>
      </c>
      <c r="N7" s="116">
        <f>L7-M7</f>
        <v>1025</v>
      </c>
      <c r="O7" s="116"/>
      <c r="Q7" s="115">
        <f>DatosGenerales!C33</f>
        <v>2656</v>
      </c>
      <c r="R7" s="114">
        <f>DatosGenerales!C46</f>
        <v>2006</v>
      </c>
      <c r="S7" s="114">
        <f>DatosGenerales!C47</f>
        <v>114</v>
      </c>
      <c r="T7" s="114">
        <f>DatosGenerales!C59</f>
        <v>43</v>
      </c>
      <c r="U7" s="114">
        <f>DatosGenerales!C72</f>
        <v>8</v>
      </c>
      <c r="V7" s="117">
        <f>SUM(Q7:U7)</f>
        <v>4827</v>
      </c>
      <c r="Z7" s="115">
        <f>SUM(DatosGenerales!C100,DatosGenerales!C101,DatosGenerales!C103)</f>
        <v>1416</v>
      </c>
      <c r="AA7" s="114">
        <f>SUM(DatosGenerales!C102,DatosGenerales!C104)</f>
        <v>680</v>
      </c>
      <c r="AB7" s="114">
        <f>DatosGenerales!C100</f>
        <v>864</v>
      </c>
      <c r="AC7" s="117">
        <f>DatosGenerales!C101</f>
        <v>411</v>
      </c>
      <c r="AH7" s="115">
        <f>SUM(DatosGenerales!C109,DatosGenerales!C110,DatosGenerales!C112)</f>
        <v>91</v>
      </c>
      <c r="AI7" s="114">
        <f>SUM(DatosGenerales!C111,DatosGenerales!C113)</f>
        <v>47</v>
      </c>
      <c r="AJ7" s="114">
        <f>DatosGenerales!C109</f>
        <v>51</v>
      </c>
      <c r="AK7" s="117">
        <f>DatosGenerales!C110</f>
        <v>32</v>
      </c>
      <c r="AP7" s="115">
        <f>SUM(DatosGenerales!C129:C130)</f>
        <v>366</v>
      </c>
      <c r="AQ7" s="114">
        <f>SUM(DatosGenerales!C131:C132)</f>
        <v>13</v>
      </c>
      <c r="AR7" s="117">
        <f>SUM(DatosGenerales!C133:C134)</f>
        <v>13</v>
      </c>
      <c r="AV7" s="115">
        <f>DatosGenerales!C139</f>
        <v>6</v>
      </c>
      <c r="AW7" s="114">
        <f>DatosGenerales!C140</f>
        <v>19</v>
      </c>
      <c r="AX7" s="114">
        <f>DatosGenerales!C141</f>
        <v>30</v>
      </c>
      <c r="AY7" s="114">
        <f>DatosGenerales!C142</f>
        <v>5</v>
      </c>
      <c r="AZ7" s="114">
        <f>DatosGenerales!C143</f>
        <v>58</v>
      </c>
      <c r="BA7" s="117">
        <f>DatosGenerales!C144</f>
        <v>5</v>
      </c>
      <c r="BE7" s="115">
        <f>DatosGenerales!C145</f>
        <v>33</v>
      </c>
      <c r="BF7" s="114">
        <f>DatosGenerales!C146</f>
        <v>90</v>
      </c>
      <c r="BG7" s="117">
        <f>DatosGenerales!C148</f>
        <v>20</v>
      </c>
      <c r="BK7" s="115">
        <f>SUM(DatosGenerales!C258:C272)</f>
        <v>1836</v>
      </c>
      <c r="BL7" s="114">
        <f>SUM(DatosGenerales!C255:C257)</f>
        <v>36</v>
      </c>
      <c r="BM7" s="114">
        <f>SUM(DatosGenerales!C273:C305)</f>
        <v>819</v>
      </c>
      <c r="BN7" s="114">
        <f>SUM(DatosGenerales!C250)</f>
        <v>10</v>
      </c>
      <c r="BO7" s="114">
        <f>SUM(DatosGenerales!C317:C325)</f>
        <v>2</v>
      </c>
      <c r="BP7" s="114">
        <f>SUM(DatosGenerales!C247:C249)</f>
        <v>0</v>
      </c>
      <c r="BQ7" s="114">
        <f>SUM(DatosGenerales!C306:C316)</f>
        <v>5</v>
      </c>
      <c r="BR7" s="114">
        <f>SUM(DatosGenerales!C251:C253)</f>
        <v>254</v>
      </c>
      <c r="BS7" s="117">
        <f>SUM(DatosGenerales!C244:C246)</f>
        <v>572</v>
      </c>
      <c r="BT7" s="117">
        <f>SUM(DatosGenerales!C254)</f>
        <v>18</v>
      </c>
      <c r="BU7" s="117">
        <f>SUM(DatosGenerales!C326:C338)</f>
        <v>115</v>
      </c>
      <c r="BV7" s="117">
        <f>SUM(DatosGenerales!C339:C360)</f>
        <v>1609</v>
      </c>
      <c r="BY7" s="115">
        <f>DatosGenerales!C197</f>
        <v>997</v>
      </c>
      <c r="BZ7" s="114">
        <f>DatosGenerales!C198</f>
        <v>3332</v>
      </c>
      <c r="CA7" s="117">
        <f>DatosGenerales!C199</f>
        <v>1100</v>
      </c>
      <c r="CF7" s="115">
        <f>DatosGenerales!C206</f>
        <v>149</v>
      </c>
      <c r="CG7" s="117">
        <f>DatosGenerales!C209</f>
        <v>128</v>
      </c>
      <c r="CM7" s="115">
        <f>DatosGenerales!C37</f>
        <v>10608</v>
      </c>
      <c r="CN7" s="117">
        <f>DatosGenerales!C38</f>
        <v>2450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323</v>
      </c>
      <c r="BL53" s="125">
        <f>SUM(DatosGenerales!C272,DatosGenerales!C261,DatosGenerales!C270)</f>
        <v>562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34</v>
      </c>
      <c r="BL66" s="125">
        <f>SUM(DatosGenerales!C260:C261)</f>
        <v>851</v>
      </c>
      <c r="BM66" s="125">
        <f>SUM(DatosGenerales!C269:C270)</f>
        <v>0</v>
      </c>
      <c r="BN66" s="125"/>
      <c r="BO66" s="112"/>
      <c r="BP66" s="112"/>
      <c r="BQ66" s="112"/>
      <c r="BR66" s="112"/>
      <c r="BS66" s="112"/>
    </row>
  </sheetData>
  <sheetProtection algorithmName="SHA-512" hashValue="pP1cuxzllpVHUf5SMrF6YgKutSwRjQBQZsTYR2SxZ9ApnXoy38sN44yMaGUXN3wqFFF8eri16tbgi1Ui0pseiw==" saltValue="IjvL6CY/V0Yartdjmcz+Q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77FE-6CAD-40CD-98C4-7A481F2AF27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UHTO10B/PXVyotBjxT7D66orFux9PLzgXULHyHyZp9aD/X9P5W6wgdavWDFRaIdHLFRzorRtLbD8q6BTUQhmIQ==" saltValue="G+GLm7pzwSENOYCCca2cx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C035-DF63-46E5-8189-A497DB46103F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121</v>
      </c>
    </row>
    <row r="8" spans="1:50" s="112" customFormat="1" ht="14.85" customHeight="1" x14ac:dyDescent="0.25">
      <c r="C8" s="198"/>
      <c r="D8" s="114">
        <f>DatosMenores!C56</f>
        <v>734</v>
      </c>
      <c r="E8" s="114">
        <f>DatosMenores!C57</f>
        <v>24</v>
      </c>
      <c r="F8" s="114">
        <f>DatosMenores!C58</f>
        <v>128</v>
      </c>
      <c r="G8" s="114">
        <f>DatosMenores!C59</f>
        <v>261</v>
      </c>
      <c r="H8" s="113">
        <f>DatosMenores!C60</f>
        <v>15</v>
      </c>
      <c r="I8" s="96"/>
      <c r="L8" s="113">
        <f>DatosMenores!C48</f>
        <v>28</v>
      </c>
      <c r="M8" s="114">
        <f>DatosMenores!C49</f>
        <v>33</v>
      </c>
      <c r="N8" s="114">
        <f>DatosMenores!C50</f>
        <v>149</v>
      </c>
      <c r="O8" s="114">
        <f>DatosMenores!C51</f>
        <v>1</v>
      </c>
      <c r="P8" s="113">
        <f>DatosMenores!C52</f>
        <v>0</v>
      </c>
      <c r="S8" s="113">
        <f>DatosMenores!C28</f>
        <v>180</v>
      </c>
      <c r="T8" s="114">
        <f>SUM(DatosMenores!C29:C32)</f>
        <v>58</v>
      </c>
      <c r="U8" s="114">
        <f>DatosMenores!C33</f>
        <v>0</v>
      </c>
      <c r="V8" s="114">
        <f>DatosMenores!C34</f>
        <v>117</v>
      </c>
      <c r="W8" s="114">
        <f>DatosMenores!C35</f>
        <v>5</v>
      </c>
      <c r="X8" s="114">
        <f>DatosMenores!C36</f>
        <v>0</v>
      </c>
      <c r="Y8" s="114">
        <f>DatosMenores!C38</f>
        <v>2</v>
      </c>
      <c r="Z8" s="114">
        <f>DatosMenores!C37</f>
        <v>18</v>
      </c>
      <c r="AA8" s="113">
        <f>DatosMenores!C39</f>
        <v>34</v>
      </c>
      <c r="AC8" s="98"/>
      <c r="AE8" s="115">
        <f>DatosMenores!C5</f>
        <v>0</v>
      </c>
      <c r="AF8" s="114">
        <f>DatosMenores!C6</f>
        <v>34</v>
      </c>
      <c r="AG8" s="114">
        <f>DatosMenores!C7</f>
        <v>4</v>
      </c>
      <c r="AH8" s="114">
        <f>DatosMenores!C8</f>
        <v>10</v>
      </c>
      <c r="AI8" s="114">
        <f>DatosMenores!C9</f>
        <v>85</v>
      </c>
      <c r="AJ8" s="113">
        <f>DatosMenores!C10</f>
        <v>88</v>
      </c>
      <c r="AK8" s="114">
        <f>DatosMenores!C11</f>
        <v>19</v>
      </c>
      <c r="AL8" s="114">
        <f>DatosMenores!C12</f>
        <v>28</v>
      </c>
      <c r="AM8" s="113">
        <f>DatosMenores!C13</f>
        <v>9</v>
      </c>
      <c r="AN8" s="98"/>
      <c r="AP8" s="115">
        <f>DatosMenores!C69</f>
        <v>121</v>
      </c>
      <c r="AQ8" s="115">
        <f>DatosMenores!C70</f>
        <v>73</v>
      </c>
      <c r="AR8" s="114">
        <f>DatosMenores!C71</f>
        <v>139</v>
      </c>
      <c r="AS8" s="114">
        <f>DatosMenores!C74</f>
        <v>0</v>
      </c>
      <c r="AT8" s="114">
        <f>DatosMenores!C75</f>
        <v>37</v>
      </c>
      <c r="AU8" s="113">
        <f>DatosMenores!C76</f>
        <v>0</v>
      </c>
      <c r="AW8" s="136" t="s">
        <v>1271</v>
      </c>
      <c r="AX8" s="137">
        <f>DatosMenores!C70</f>
        <v>73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139</v>
      </c>
    </row>
    <row r="10" spans="1:50" ht="29.85" customHeight="1" x14ac:dyDescent="0.25">
      <c r="C10" s="198"/>
      <c r="D10" s="113">
        <f>DatosMenores!C61</f>
        <v>314</v>
      </c>
      <c r="E10" s="114">
        <f>DatosMenores!C62</f>
        <v>129</v>
      </c>
      <c r="F10" s="117">
        <f>DatosMenores!C63</f>
        <v>10</v>
      </c>
      <c r="G10" s="117">
        <f>DatosMenores!C64</f>
        <v>210</v>
      </c>
      <c r="H10" s="117">
        <f>DatosMenores!C65</f>
        <v>77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5</v>
      </c>
      <c r="AF11" s="114">
        <f>DatosMenores!C15</f>
        <v>4</v>
      </c>
      <c r="AG11" s="114">
        <f>DatosMenores!C16</f>
        <v>50</v>
      </c>
      <c r="AH11" s="114">
        <f>DatosMenores!C17</f>
        <v>28</v>
      </c>
      <c r="AI11" s="114">
        <f>DatosMenores!C18</f>
        <v>1</v>
      </c>
      <c r="AJ11" s="114">
        <f>DatosMenores!C20</f>
        <v>34</v>
      </c>
      <c r="AK11" s="114">
        <f>DatosMenores!C21</f>
        <v>3</v>
      </c>
      <c r="AL11" s="113">
        <f>DatosMenores!C19</f>
        <v>194</v>
      </c>
      <c r="AP11" s="115">
        <f>DatosMenores!C78</f>
        <v>6</v>
      </c>
      <c r="AQ11" s="114">
        <f>DatosMenores!C77</f>
        <v>0</v>
      </c>
      <c r="AR11" s="114">
        <f>DatosMenores!C79</f>
        <v>1</v>
      </c>
      <c r="AS11" s="115">
        <f>DatosMenores!C72</f>
        <v>0</v>
      </c>
      <c r="AT11" s="113">
        <f>DatosMenores!C73</f>
        <v>27</v>
      </c>
      <c r="AW11" s="136" t="s">
        <v>1414</v>
      </c>
      <c r="AX11" s="137">
        <f>DatosMenores!C73</f>
        <v>27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37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0</v>
      </c>
    </row>
    <row r="16" spans="1:50" ht="12.75" customHeight="1" x14ac:dyDescent="0.25">
      <c r="AW16" s="136" t="s">
        <v>243</v>
      </c>
      <c r="AX16" s="137">
        <f>DatosMenores!C78</f>
        <v>6</v>
      </c>
    </row>
    <row r="17" spans="49:50" ht="12.75" customHeight="1" x14ac:dyDescent="0.25">
      <c r="AW17" s="136" t="s">
        <v>1276</v>
      </c>
      <c r="AX17" s="137">
        <f>DatosMenores!C79</f>
        <v>1</v>
      </c>
    </row>
  </sheetData>
  <sheetProtection algorithmName="SHA-512" hashValue="G0ep2JPAaD9c76DlJ7IRuOU51wVeJlvh7fa3EMOyNcZkhaMUFbY9ZOCqOTthLRU0z5w+0we4aWlbhC1WOXW6RQ==" saltValue="qIwAhIBwDOvLu9++b6SA7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D4B1-20DA-446F-8D55-8AD5E903211A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290</v>
      </c>
      <c r="F4" s="150" t="s">
        <v>1422</v>
      </c>
      <c r="G4" s="152">
        <f>DatosViolenciaDoméstica!E67</f>
        <v>19</v>
      </c>
      <c r="H4" s="153"/>
    </row>
    <row r="5" spans="1:30" x14ac:dyDescent="0.2">
      <c r="C5" s="150" t="s">
        <v>13</v>
      </c>
      <c r="D5" s="151">
        <f>DatosViolenciaDoméstica!C6</f>
        <v>279</v>
      </c>
      <c r="F5" s="150" t="s">
        <v>1423</v>
      </c>
      <c r="G5" s="154">
        <f>DatosViolenciaDoméstica!F67</f>
        <v>43</v>
      </c>
      <c r="H5" s="153"/>
    </row>
    <row r="6" spans="1:30" x14ac:dyDescent="0.2">
      <c r="C6" s="150" t="s">
        <v>1424</v>
      </c>
      <c r="D6" s="151">
        <f>DatosViolenciaDoméstica!C7</f>
        <v>93</v>
      </c>
    </row>
    <row r="7" spans="1:30" x14ac:dyDescent="0.2">
      <c r="C7" s="150" t="s">
        <v>57</v>
      </c>
      <c r="D7" s="151">
        <f>DatosViolenciaDoméstica!C8</f>
        <v>1</v>
      </c>
    </row>
    <row r="8" spans="1:30" x14ac:dyDescent="0.2">
      <c r="C8" s="150" t="s">
        <v>1425</v>
      </c>
      <c r="D8" s="151">
        <f>DatosViolenciaDoméstica!C9</f>
        <v>2</v>
      </c>
    </row>
    <row r="9" spans="1:30" x14ac:dyDescent="0.2">
      <c r="C9" s="150" t="s">
        <v>1426</v>
      </c>
      <c r="D9" s="151">
        <f>SUM(DatosViolenciaDoméstica!C10:C11)</f>
        <v>4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TpcRoC/3NCPeTcbAze/Ow6X7z2an+54bf4p480QrmdbwQwfL22TRMxL1bxgPhxSN5zxt5s5byrgxf/eOJhKcCw==" saltValue="V+ApxP7NXwgXCHfRcS6i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8485-F660-40B1-9384-136B9F33A73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1535</v>
      </c>
      <c r="F4" s="150" t="s">
        <v>1422</v>
      </c>
      <c r="G4" s="152">
        <f>DatosViolenciaGénero!E82</f>
        <v>135</v>
      </c>
      <c r="H4" s="153"/>
    </row>
    <row r="5" spans="1:30" x14ac:dyDescent="0.2">
      <c r="C5" s="150" t="s">
        <v>37</v>
      </c>
      <c r="D5" s="151">
        <f>DatosViolenciaGénero!C5</f>
        <v>1135</v>
      </c>
      <c r="F5" s="150" t="s">
        <v>1423</v>
      </c>
      <c r="G5" s="152">
        <f>DatosViolenciaGénero!F82</f>
        <v>218</v>
      </c>
      <c r="H5" s="153"/>
    </row>
    <row r="6" spans="1:30" x14ac:dyDescent="0.2">
      <c r="C6" s="150" t="s">
        <v>1424</v>
      </c>
      <c r="D6" s="160">
        <f>DatosViolenciaGénero!C8</f>
        <v>136</v>
      </c>
    </row>
    <row r="7" spans="1:30" x14ac:dyDescent="0.2">
      <c r="C7" s="150" t="s">
        <v>57</v>
      </c>
      <c r="D7" s="160">
        <f>DatosViolenciaGénero!C9</f>
        <v>7</v>
      </c>
    </row>
    <row r="8" spans="1:30" x14ac:dyDescent="0.2">
      <c r="C8" s="150" t="s">
        <v>1428</v>
      </c>
      <c r="D8" s="151">
        <f>DatosViolenciaGénero!C11</f>
        <v>0</v>
      </c>
    </row>
    <row r="9" spans="1:30" x14ac:dyDescent="0.2">
      <c r="C9" s="150" t="s">
        <v>1429</v>
      </c>
      <c r="D9" s="151">
        <f>DatosViolenciaGénero!C12</f>
        <v>1</v>
      </c>
    </row>
    <row r="10" spans="1:30" x14ac:dyDescent="0.2">
      <c r="C10" s="150" t="s">
        <v>1421</v>
      </c>
      <c r="D10" s="160">
        <f>DatosViolenciaGénero!C6</f>
        <v>460</v>
      </c>
    </row>
    <row r="11" spans="1:30" x14ac:dyDescent="0.2">
      <c r="C11" s="150" t="s">
        <v>1425</v>
      </c>
      <c r="D11" s="160">
        <f>DatosViolenciaGénero!C10</f>
        <v>10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bDwl6cQ/IiA+LL+MLNRy2EbN9RS/WiouRoGXAxlADyomt+GGHk22qclVDJwvw9D2V+z3E2L58zb3e6OYGn2u6Q==" saltValue="MtyOWCPoZd6K3C4lN7W+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6768-661D-4185-97A4-AAF33B30577F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vkEtnzKcEJNSPiCXWijDfeOxlffQwpyArWkEvxMX78qkQvAhgPODLP/4sjdhJGYR5dfc1MmtBp+3jdIAZ5Mjvw==" saltValue="b1lgFMe2igD77RD5AyCpA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4667-FD77-49F8-B3C5-BDBC10CA1C0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zZQP+tTurNemqAz01/hCS+5pS0GpZeFyUIR9uZPDl84uuO7jlnljxuW5m2lVr3gfc6ti98zuu373I31KGHmVlA==" saltValue="zSRkjw0DQrukdCkjj/qW3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B8ED-66E5-4E38-98A6-D7887C693F1B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0</v>
      </c>
      <c r="N6" s="165">
        <f>DatosMedioAmbiente!C55</f>
        <v>0</v>
      </c>
      <c r="O6" s="165">
        <f>DatosMedioAmbiente!C57</f>
        <v>0</v>
      </c>
      <c r="P6" s="165">
        <f>DatosMedioAmbiente!C59</f>
        <v>4</v>
      </c>
      <c r="Q6" s="165">
        <f>DatosMedioAmbiente!C61</f>
        <v>0</v>
      </c>
      <c r="R6" s="165">
        <f>DatosMedioAmbiente!C63</f>
        <v>1</v>
      </c>
      <c r="S6" s="163"/>
      <c r="U6" s="166">
        <f>DatosMedioAmbiente!C54</f>
        <v>0</v>
      </c>
      <c r="V6" s="166">
        <f>DatosMedioAmbiente!C56</f>
        <v>1</v>
      </c>
      <c r="W6" s="166">
        <f>DatosMedioAmbiente!C58</f>
        <v>0</v>
      </c>
      <c r="X6" s="166">
        <f>DatosMedioAmbiente!C60</f>
        <v>0</v>
      </c>
      <c r="Y6" s="166">
        <f>DatosMedioAmbiente!C62</f>
        <v>0</v>
      </c>
      <c r="Z6" s="166">
        <f>DatosMedioAmbiente!C64</f>
        <v>1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35fIdGHs/SRkN/Ef3+pBg9L3/+rKjxgOTocqbZPKBw2Y/rtgtmZ0xkNo03lLMehsBvuVtKJ3t+SJKzis/txSPQ==" saltValue="CKRn3fqADNm9oKTsMCBj4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6085</v>
      </c>
      <c r="D7" s="15">
        <v>5461</v>
      </c>
      <c r="E7" s="16">
        <v>0.114264786669108</v>
      </c>
    </row>
    <row r="8" spans="1:5" x14ac:dyDescent="0.25">
      <c r="A8" s="171"/>
      <c r="B8" s="14" t="s">
        <v>20</v>
      </c>
      <c r="C8" s="15">
        <v>20143</v>
      </c>
      <c r="D8" s="15">
        <v>25308</v>
      </c>
      <c r="E8" s="16">
        <v>-0.20408566461197999</v>
      </c>
    </row>
    <row r="9" spans="1:5" x14ac:dyDescent="0.25">
      <c r="A9" s="171"/>
      <c r="B9" s="14" t="s">
        <v>21</v>
      </c>
      <c r="C9" s="15">
        <v>15511</v>
      </c>
      <c r="D9" s="15">
        <v>22146</v>
      </c>
      <c r="E9" s="16">
        <v>-0.29960263704506501</v>
      </c>
    </row>
    <row r="10" spans="1:5" x14ac:dyDescent="0.25">
      <c r="A10" s="171"/>
      <c r="B10" s="14" t="s">
        <v>22</v>
      </c>
      <c r="C10" s="15">
        <v>838</v>
      </c>
      <c r="D10" s="15">
        <v>1082</v>
      </c>
      <c r="E10" s="16">
        <v>-0.22550831792976</v>
      </c>
    </row>
    <row r="11" spans="1:5" x14ac:dyDescent="0.25">
      <c r="A11" s="172"/>
      <c r="B11" s="14" t="s">
        <v>23</v>
      </c>
      <c r="C11" s="15">
        <v>8005</v>
      </c>
      <c r="D11" s="15">
        <v>6085</v>
      </c>
      <c r="E11" s="16">
        <v>0.315529991783073</v>
      </c>
    </row>
    <row r="12" spans="1:5" x14ac:dyDescent="0.25">
      <c r="A12" s="170" t="s">
        <v>24</v>
      </c>
      <c r="B12" s="14" t="s">
        <v>25</v>
      </c>
      <c r="C12" s="15">
        <v>3770</v>
      </c>
      <c r="D12" s="15">
        <v>4908</v>
      </c>
      <c r="E12" s="16">
        <v>-0.23186634066829701</v>
      </c>
    </row>
    <row r="13" spans="1:5" x14ac:dyDescent="0.25">
      <c r="A13" s="171"/>
      <c r="B13" s="14" t="s">
        <v>26</v>
      </c>
      <c r="C13" s="15">
        <v>2216</v>
      </c>
      <c r="D13" s="15">
        <v>2995</v>
      </c>
      <c r="E13" s="16">
        <v>-0.26010016694490801</v>
      </c>
    </row>
    <row r="14" spans="1:5" x14ac:dyDescent="0.25">
      <c r="A14" s="172"/>
      <c r="B14" s="14" t="s">
        <v>27</v>
      </c>
      <c r="C14" s="15">
        <v>10040</v>
      </c>
      <c r="D14" s="15">
        <v>14246</v>
      </c>
      <c r="E14" s="16">
        <v>-0.29524076933876198</v>
      </c>
    </row>
    <row r="15" spans="1:5" x14ac:dyDescent="0.25">
      <c r="A15" s="170" t="s">
        <v>28</v>
      </c>
      <c r="B15" s="14" t="s">
        <v>29</v>
      </c>
      <c r="C15" s="15">
        <v>368</v>
      </c>
      <c r="D15" s="15">
        <v>531</v>
      </c>
      <c r="E15" s="16">
        <v>-0.306967984934087</v>
      </c>
    </row>
    <row r="16" spans="1:5" x14ac:dyDescent="0.25">
      <c r="A16" s="171"/>
      <c r="B16" s="14" t="s">
        <v>30</v>
      </c>
      <c r="C16" s="15">
        <v>2241</v>
      </c>
      <c r="D16" s="15">
        <v>2705</v>
      </c>
      <c r="E16" s="16">
        <v>-0.17153419593345701</v>
      </c>
    </row>
    <row r="17" spans="1:5" x14ac:dyDescent="0.25">
      <c r="A17" s="171"/>
      <c r="B17" s="14" t="s">
        <v>31</v>
      </c>
      <c r="C17" s="15">
        <v>42</v>
      </c>
      <c r="D17" s="15">
        <v>53</v>
      </c>
      <c r="E17" s="16">
        <v>-0.20754716981132099</v>
      </c>
    </row>
    <row r="18" spans="1:5" x14ac:dyDescent="0.25">
      <c r="A18" s="171"/>
      <c r="B18" s="14" t="s">
        <v>32</v>
      </c>
      <c r="C18" s="15">
        <v>4</v>
      </c>
      <c r="D18" s="15">
        <v>4</v>
      </c>
      <c r="E18" s="16">
        <v>0</v>
      </c>
    </row>
    <row r="19" spans="1:5" x14ac:dyDescent="0.25">
      <c r="A19" s="172"/>
      <c r="B19" s="14" t="s">
        <v>33</v>
      </c>
      <c r="C19" s="15">
        <v>373</v>
      </c>
      <c r="D19" s="15">
        <v>324</v>
      </c>
      <c r="E19" s="16">
        <v>0.15123456790123399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406</v>
      </c>
      <c r="D23" s="15">
        <v>856</v>
      </c>
      <c r="E23" s="16">
        <v>-0.52570093457943901</v>
      </c>
    </row>
    <row r="24" spans="1:5" x14ac:dyDescent="0.25">
      <c r="A24" s="13" t="s">
        <v>36</v>
      </c>
      <c r="B24" s="18"/>
      <c r="C24" s="15">
        <v>42</v>
      </c>
      <c r="D24" s="15">
        <v>164</v>
      </c>
      <c r="E24" s="16">
        <v>-0.74390243902439002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4181</v>
      </c>
      <c r="D28" s="15">
        <v>5529</v>
      </c>
      <c r="E28" s="16">
        <v>-0.24380538976306701</v>
      </c>
    </row>
    <row r="29" spans="1:5" x14ac:dyDescent="0.25">
      <c r="A29" s="170" t="s">
        <v>39</v>
      </c>
      <c r="B29" s="14" t="s">
        <v>40</v>
      </c>
      <c r="C29" s="15">
        <v>625</v>
      </c>
      <c r="D29" s="15">
        <v>767</v>
      </c>
      <c r="E29" s="16">
        <v>-0.18513689700130401</v>
      </c>
    </row>
    <row r="30" spans="1:5" x14ac:dyDescent="0.25">
      <c r="A30" s="171"/>
      <c r="B30" s="14" t="s">
        <v>41</v>
      </c>
      <c r="C30" s="15">
        <v>437</v>
      </c>
      <c r="D30" s="15">
        <v>562</v>
      </c>
      <c r="E30" s="16">
        <v>-0.222419928825623</v>
      </c>
    </row>
    <row r="31" spans="1:5" x14ac:dyDescent="0.25">
      <c r="A31" s="171"/>
      <c r="B31" s="14" t="s">
        <v>42</v>
      </c>
      <c r="C31" s="15">
        <v>93</v>
      </c>
      <c r="D31" s="15">
        <v>124</v>
      </c>
      <c r="E31" s="16">
        <v>-0.25</v>
      </c>
    </row>
    <row r="32" spans="1:5" x14ac:dyDescent="0.25">
      <c r="A32" s="171"/>
      <c r="B32" s="14" t="s">
        <v>43</v>
      </c>
      <c r="C32" s="15">
        <v>332</v>
      </c>
      <c r="D32" s="15">
        <v>452</v>
      </c>
      <c r="E32" s="16">
        <v>-0.265486725663717</v>
      </c>
    </row>
    <row r="33" spans="1:5" x14ac:dyDescent="0.25">
      <c r="A33" s="172"/>
      <c r="B33" s="14" t="s">
        <v>44</v>
      </c>
      <c r="C33" s="15">
        <v>2656</v>
      </c>
      <c r="D33" s="15">
        <v>3628</v>
      </c>
      <c r="E33" s="16">
        <v>-0.26791620727673598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10608</v>
      </c>
      <c r="D37" s="15">
        <v>12132</v>
      </c>
      <c r="E37" s="16">
        <v>-0.12561819980217601</v>
      </c>
    </row>
    <row r="38" spans="1:5" x14ac:dyDescent="0.25">
      <c r="A38" s="13" t="s">
        <v>47</v>
      </c>
      <c r="B38" s="18"/>
      <c r="C38" s="15">
        <v>2450</v>
      </c>
      <c r="D38" s="15">
        <v>3477</v>
      </c>
      <c r="E38" s="16">
        <v>-0.29536957146965798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1439</v>
      </c>
      <c r="D42" s="15">
        <v>1495</v>
      </c>
      <c r="E42" s="16">
        <v>-3.7458193979933101E-2</v>
      </c>
    </row>
    <row r="43" spans="1:5" x14ac:dyDescent="0.25">
      <c r="A43" s="171"/>
      <c r="B43" s="14" t="s">
        <v>50</v>
      </c>
      <c r="C43" s="15">
        <v>35</v>
      </c>
      <c r="D43" s="15">
        <v>30</v>
      </c>
      <c r="E43" s="16">
        <v>0.16666666666666699</v>
      </c>
    </row>
    <row r="44" spans="1:5" x14ac:dyDescent="0.25">
      <c r="A44" s="171"/>
      <c r="B44" s="14" t="s">
        <v>51</v>
      </c>
      <c r="C44" s="15">
        <v>2229</v>
      </c>
      <c r="D44" s="15">
        <v>2692</v>
      </c>
      <c r="E44" s="16">
        <v>-0.17199108469539401</v>
      </c>
    </row>
    <row r="45" spans="1:5" x14ac:dyDescent="0.25">
      <c r="A45" s="172"/>
      <c r="B45" s="14" t="s">
        <v>23</v>
      </c>
      <c r="C45" s="15">
        <v>1308</v>
      </c>
      <c r="D45" s="15">
        <v>1439</v>
      </c>
      <c r="E45" s="16">
        <v>-9.1035441278665696E-2</v>
      </c>
    </row>
    <row r="46" spans="1:5" x14ac:dyDescent="0.25">
      <c r="A46" s="170" t="s">
        <v>52</v>
      </c>
      <c r="B46" s="14" t="s">
        <v>53</v>
      </c>
      <c r="C46" s="15">
        <v>2006</v>
      </c>
      <c r="D46" s="15">
        <v>2311</v>
      </c>
      <c r="E46" s="16">
        <v>-0.131977498918217</v>
      </c>
    </row>
    <row r="47" spans="1:5" x14ac:dyDescent="0.25">
      <c r="A47" s="171"/>
      <c r="B47" s="14" t="s">
        <v>54</v>
      </c>
      <c r="C47" s="15">
        <v>114</v>
      </c>
      <c r="D47" s="15">
        <v>117</v>
      </c>
      <c r="E47" s="16">
        <v>-2.5641025641025599E-2</v>
      </c>
    </row>
    <row r="48" spans="1:5" x14ac:dyDescent="0.25">
      <c r="A48" s="171"/>
      <c r="B48" s="14" t="s">
        <v>55</v>
      </c>
      <c r="C48" s="15">
        <v>233</v>
      </c>
      <c r="D48" s="15">
        <v>299</v>
      </c>
      <c r="E48" s="16">
        <v>-0.220735785953177</v>
      </c>
    </row>
    <row r="49" spans="1:5" x14ac:dyDescent="0.25">
      <c r="A49" s="172"/>
      <c r="B49" s="14" t="s">
        <v>56</v>
      </c>
      <c r="C49" s="15">
        <v>42</v>
      </c>
      <c r="D49" s="15">
        <v>51</v>
      </c>
      <c r="E49" s="16">
        <v>-0.17647058823529399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46</v>
      </c>
      <c r="D53" s="15">
        <v>71</v>
      </c>
      <c r="E53" s="16">
        <v>-0.352112676056338</v>
      </c>
    </row>
    <row r="54" spans="1:5" x14ac:dyDescent="0.25">
      <c r="A54" s="171"/>
      <c r="B54" s="14" t="s">
        <v>50</v>
      </c>
      <c r="C54" s="15">
        <v>3</v>
      </c>
      <c r="D54" s="15">
        <v>3</v>
      </c>
      <c r="E54" s="16">
        <v>0</v>
      </c>
    </row>
    <row r="55" spans="1:5" x14ac:dyDescent="0.25">
      <c r="A55" s="171"/>
      <c r="B55" s="14" t="s">
        <v>19</v>
      </c>
      <c r="C55" s="15">
        <v>38</v>
      </c>
      <c r="D55" s="15">
        <v>28</v>
      </c>
      <c r="E55" s="16">
        <v>0.35714285714285698</v>
      </c>
    </row>
    <row r="56" spans="1:5" x14ac:dyDescent="0.25">
      <c r="A56" s="171"/>
      <c r="B56" s="14" t="s">
        <v>23</v>
      </c>
      <c r="C56" s="15">
        <v>44</v>
      </c>
      <c r="D56" s="15">
        <v>38</v>
      </c>
      <c r="E56" s="16">
        <v>0.157894736842105</v>
      </c>
    </row>
    <row r="57" spans="1:5" x14ac:dyDescent="0.25">
      <c r="A57" s="171"/>
      <c r="B57" s="14" t="s">
        <v>59</v>
      </c>
      <c r="C57" s="15">
        <v>42</v>
      </c>
      <c r="D57" s="15">
        <v>62</v>
      </c>
      <c r="E57" s="16">
        <v>-0.32258064516128998</v>
      </c>
    </row>
    <row r="58" spans="1:5" x14ac:dyDescent="0.25">
      <c r="A58" s="172"/>
      <c r="B58" s="14" t="s">
        <v>60</v>
      </c>
      <c r="C58" s="15">
        <v>1</v>
      </c>
      <c r="D58" s="15">
        <v>2</v>
      </c>
      <c r="E58" s="16">
        <v>-0.5</v>
      </c>
    </row>
    <row r="59" spans="1:5" x14ac:dyDescent="0.25">
      <c r="A59" s="170" t="s">
        <v>61</v>
      </c>
      <c r="B59" s="14" t="s">
        <v>62</v>
      </c>
      <c r="C59" s="15">
        <v>43</v>
      </c>
      <c r="D59" s="15">
        <v>52</v>
      </c>
      <c r="E59" s="16">
        <v>-0.17307692307692299</v>
      </c>
    </row>
    <row r="60" spans="1:5" x14ac:dyDescent="0.25">
      <c r="A60" s="171"/>
      <c r="B60" s="14" t="s">
        <v>55</v>
      </c>
      <c r="C60" s="15">
        <v>7</v>
      </c>
      <c r="D60" s="15">
        <v>6</v>
      </c>
      <c r="E60" s="16">
        <v>0.16666666666666699</v>
      </c>
    </row>
    <row r="61" spans="1:5" x14ac:dyDescent="0.25">
      <c r="A61" s="172"/>
      <c r="B61" s="14" t="s">
        <v>63</v>
      </c>
      <c r="C61" s="15">
        <v>4</v>
      </c>
      <c r="D61" s="15">
        <v>4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4</v>
      </c>
      <c r="D65" s="15">
        <v>2</v>
      </c>
      <c r="E65" s="16">
        <v>1</v>
      </c>
    </row>
    <row r="66" spans="1:5" x14ac:dyDescent="0.25">
      <c r="A66" s="13" t="s">
        <v>36</v>
      </c>
      <c r="B66" s="18"/>
      <c r="C66" s="15">
        <v>0</v>
      </c>
      <c r="D66" s="15">
        <v>1</v>
      </c>
      <c r="E66" s="16">
        <v>-1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7</v>
      </c>
      <c r="D70" s="15">
        <v>10</v>
      </c>
      <c r="E70" s="16">
        <v>-0.3</v>
      </c>
    </row>
    <row r="71" spans="1:5" x14ac:dyDescent="0.25">
      <c r="A71" s="174"/>
      <c r="B71" s="14" t="s">
        <v>55</v>
      </c>
      <c r="C71" s="15">
        <v>0</v>
      </c>
      <c r="D71" s="15">
        <v>1</v>
      </c>
      <c r="E71" s="16">
        <v>-1</v>
      </c>
    </row>
    <row r="72" spans="1:5" x14ac:dyDescent="0.25">
      <c r="A72" s="174"/>
      <c r="B72" s="14" t="s">
        <v>62</v>
      </c>
      <c r="C72" s="15">
        <v>8</v>
      </c>
      <c r="D72" s="15">
        <v>3</v>
      </c>
      <c r="E72" s="16">
        <v>1.6666666666666701</v>
      </c>
    </row>
    <row r="73" spans="1:5" x14ac:dyDescent="0.25">
      <c r="A73" s="174"/>
      <c r="B73" s="14" t="s">
        <v>66</v>
      </c>
      <c r="C73" s="15">
        <v>3</v>
      </c>
      <c r="D73" s="15">
        <v>3</v>
      </c>
      <c r="E73" s="16">
        <v>0</v>
      </c>
    </row>
    <row r="74" spans="1:5" x14ac:dyDescent="0.25">
      <c r="A74" s="175"/>
      <c r="B74" s="14" t="s">
        <v>67</v>
      </c>
      <c r="C74" s="15">
        <v>2</v>
      </c>
      <c r="D74" s="15">
        <v>2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2391</v>
      </c>
      <c r="D78" s="15">
        <v>3477</v>
      </c>
      <c r="E78" s="16">
        <v>-0.31233822260569399</v>
      </c>
    </row>
    <row r="79" spans="1:5" x14ac:dyDescent="0.25">
      <c r="A79" s="172"/>
      <c r="B79" s="14" t="s">
        <v>71</v>
      </c>
      <c r="C79" s="15">
        <v>898</v>
      </c>
      <c r="D79" s="15">
        <v>1156</v>
      </c>
      <c r="E79" s="16">
        <v>-0.22318339100345999</v>
      </c>
    </row>
    <row r="80" spans="1:5" x14ac:dyDescent="0.25">
      <c r="A80" s="170" t="s">
        <v>72</v>
      </c>
      <c r="B80" s="14" t="s">
        <v>70</v>
      </c>
      <c r="C80" s="15">
        <v>2281</v>
      </c>
      <c r="D80" s="15">
        <v>3019</v>
      </c>
      <c r="E80" s="16">
        <v>-0.244451805233521</v>
      </c>
    </row>
    <row r="81" spans="1:5" x14ac:dyDescent="0.25">
      <c r="A81" s="172"/>
      <c r="B81" s="14" t="s">
        <v>71</v>
      </c>
      <c r="C81" s="15">
        <v>2895</v>
      </c>
      <c r="D81" s="15">
        <v>2196</v>
      </c>
      <c r="E81" s="16">
        <v>0.31830601092896199</v>
      </c>
    </row>
    <row r="82" spans="1:5" x14ac:dyDescent="0.25">
      <c r="A82" s="170" t="s">
        <v>73</v>
      </c>
      <c r="B82" s="14" t="s">
        <v>70</v>
      </c>
      <c r="C82" s="15">
        <v>139</v>
      </c>
      <c r="D82" s="15">
        <v>196</v>
      </c>
      <c r="E82" s="16">
        <v>-0.29081632653061201</v>
      </c>
    </row>
    <row r="83" spans="1:5" x14ac:dyDescent="0.25">
      <c r="A83" s="172"/>
      <c r="B83" s="14" t="s">
        <v>71</v>
      </c>
      <c r="C83" s="15">
        <v>33</v>
      </c>
      <c r="D83" s="15">
        <v>115</v>
      </c>
      <c r="E83" s="16">
        <v>-0.713043478260869</v>
      </c>
    </row>
    <row r="84" spans="1:5" x14ac:dyDescent="0.25">
      <c r="A84" s="170" t="s">
        <v>74</v>
      </c>
      <c r="B84" s="14" t="s">
        <v>70</v>
      </c>
      <c r="C84" s="15">
        <v>0</v>
      </c>
      <c r="D84" s="20"/>
      <c r="E84" s="16">
        <v>0</v>
      </c>
    </row>
    <row r="85" spans="1:5" x14ac:dyDescent="0.25">
      <c r="A85" s="172"/>
      <c r="B85" s="14" t="s">
        <v>71</v>
      </c>
      <c r="C85" s="15">
        <v>0</v>
      </c>
      <c r="D85" s="20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1631</v>
      </c>
      <c r="D89" s="15">
        <v>2314</v>
      </c>
      <c r="E89" s="16">
        <v>-0.29515989628349198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1020</v>
      </c>
      <c r="D94" s="15">
        <v>1366</v>
      </c>
      <c r="E94" s="16">
        <v>-0.25329428989751102</v>
      </c>
    </row>
    <row r="95" spans="1:5" x14ac:dyDescent="0.25">
      <c r="A95" s="13" t="s">
        <v>79</v>
      </c>
      <c r="B95" s="18"/>
      <c r="C95" s="15">
        <v>1364</v>
      </c>
      <c r="D95" s="15">
        <v>2089</v>
      </c>
      <c r="E95" s="16">
        <v>-0.347056007659167</v>
      </c>
    </row>
    <row r="96" spans="1:5" x14ac:dyDescent="0.25">
      <c r="A96" s="13" t="s">
        <v>76</v>
      </c>
      <c r="B96" s="18"/>
      <c r="C96" s="15">
        <v>2</v>
      </c>
      <c r="D96" s="15">
        <v>1</v>
      </c>
      <c r="E96" s="16">
        <v>1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864</v>
      </c>
      <c r="D100" s="15">
        <v>1282</v>
      </c>
      <c r="E100" s="16">
        <v>-0.32605304212168501</v>
      </c>
    </row>
    <row r="101" spans="1:5" x14ac:dyDescent="0.25">
      <c r="A101" s="171"/>
      <c r="B101" s="14" t="s">
        <v>82</v>
      </c>
      <c r="C101" s="15">
        <v>411</v>
      </c>
      <c r="D101" s="15">
        <v>649</v>
      </c>
      <c r="E101" s="16">
        <v>-0.36671802773497703</v>
      </c>
    </row>
    <row r="102" spans="1:5" x14ac:dyDescent="0.25">
      <c r="A102" s="172"/>
      <c r="B102" s="14" t="s">
        <v>83</v>
      </c>
      <c r="C102" s="15">
        <v>101</v>
      </c>
      <c r="D102" s="15">
        <v>153</v>
      </c>
      <c r="E102" s="16">
        <v>-0.33986928104575198</v>
      </c>
    </row>
    <row r="103" spans="1:5" x14ac:dyDescent="0.25">
      <c r="A103" s="170" t="s">
        <v>79</v>
      </c>
      <c r="B103" s="14" t="s">
        <v>84</v>
      </c>
      <c r="C103" s="15">
        <v>141</v>
      </c>
      <c r="D103" s="15">
        <v>124</v>
      </c>
      <c r="E103" s="16">
        <v>0.13709677419354799</v>
      </c>
    </row>
    <row r="104" spans="1:5" x14ac:dyDescent="0.25">
      <c r="A104" s="172"/>
      <c r="B104" s="14" t="s">
        <v>83</v>
      </c>
      <c r="C104" s="15">
        <v>579</v>
      </c>
      <c r="D104" s="15">
        <v>811</v>
      </c>
      <c r="E104" s="16">
        <v>-0.28606658446362498</v>
      </c>
    </row>
    <row r="105" spans="1:5" x14ac:dyDescent="0.25">
      <c r="A105" s="13" t="s">
        <v>76</v>
      </c>
      <c r="B105" s="18"/>
      <c r="C105" s="15">
        <v>48</v>
      </c>
      <c r="D105" s="15">
        <v>61</v>
      </c>
      <c r="E105" s="16">
        <v>-0.213114754098361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51</v>
      </c>
      <c r="D109" s="15">
        <v>91</v>
      </c>
      <c r="E109" s="16">
        <v>-0.439560439560439</v>
      </c>
    </row>
    <row r="110" spans="1:5" x14ac:dyDescent="0.25">
      <c r="A110" s="171"/>
      <c r="B110" s="14" t="s">
        <v>82</v>
      </c>
      <c r="C110" s="15">
        <v>32</v>
      </c>
      <c r="D110" s="15">
        <v>29</v>
      </c>
      <c r="E110" s="16">
        <v>0.10344827586206901</v>
      </c>
    </row>
    <row r="111" spans="1:5" x14ac:dyDescent="0.25">
      <c r="A111" s="172"/>
      <c r="B111" s="14" t="s">
        <v>83</v>
      </c>
      <c r="C111" s="15">
        <v>16</v>
      </c>
      <c r="D111" s="15">
        <v>30</v>
      </c>
      <c r="E111" s="16">
        <v>-0.46666666666666701</v>
      </c>
    </row>
    <row r="112" spans="1:5" x14ac:dyDescent="0.25">
      <c r="A112" s="170" t="s">
        <v>79</v>
      </c>
      <c r="B112" s="14" t="s">
        <v>84</v>
      </c>
      <c r="C112" s="15">
        <v>8</v>
      </c>
      <c r="D112" s="15">
        <v>6</v>
      </c>
      <c r="E112" s="16">
        <v>0.33333333333333298</v>
      </c>
    </row>
    <row r="113" spans="1:5" x14ac:dyDescent="0.25">
      <c r="A113" s="172"/>
      <c r="B113" s="14" t="s">
        <v>83</v>
      </c>
      <c r="C113" s="15">
        <v>31</v>
      </c>
      <c r="D113" s="15">
        <v>41</v>
      </c>
      <c r="E113" s="16">
        <v>-0.24390243902438999</v>
      </c>
    </row>
    <row r="114" spans="1:5" x14ac:dyDescent="0.25">
      <c r="A114" s="13" t="s">
        <v>76</v>
      </c>
      <c r="B114" s="18"/>
      <c r="C114" s="15">
        <v>4</v>
      </c>
      <c r="D114" s="15">
        <v>5</v>
      </c>
      <c r="E114" s="16">
        <v>-0.2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20"/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20"/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454</v>
      </c>
      <c r="D120" s="15">
        <v>411</v>
      </c>
      <c r="E120" s="16">
        <v>0.104622871046229</v>
      </c>
    </row>
    <row r="121" spans="1:5" x14ac:dyDescent="0.25">
      <c r="A121" s="172"/>
      <c r="B121" s="14" t="s">
        <v>89</v>
      </c>
      <c r="C121" s="15">
        <v>799</v>
      </c>
      <c r="D121" s="15">
        <v>780</v>
      </c>
      <c r="E121" s="16">
        <v>2.4358974358974401E-2</v>
      </c>
    </row>
    <row r="122" spans="1:5" x14ac:dyDescent="0.25">
      <c r="A122" s="170" t="s">
        <v>91</v>
      </c>
      <c r="B122" s="14" t="s">
        <v>88</v>
      </c>
      <c r="C122" s="15">
        <v>9069</v>
      </c>
      <c r="D122" s="15">
        <v>10328</v>
      </c>
      <c r="E122" s="16">
        <v>-0.12190162664601099</v>
      </c>
    </row>
    <row r="123" spans="1:5" x14ac:dyDescent="0.25">
      <c r="A123" s="172"/>
      <c r="B123" s="14" t="s">
        <v>89</v>
      </c>
      <c r="C123" s="15">
        <v>17941</v>
      </c>
      <c r="D123" s="15">
        <v>20163</v>
      </c>
      <c r="E123" s="16">
        <v>-0.11020185488270599</v>
      </c>
    </row>
    <row r="124" spans="1:5" x14ac:dyDescent="0.25">
      <c r="A124" s="170" t="s">
        <v>92</v>
      </c>
      <c r="B124" s="14" t="s">
        <v>88</v>
      </c>
      <c r="C124" s="15">
        <v>0</v>
      </c>
      <c r="D124" s="20"/>
      <c r="E124" s="16">
        <v>0</v>
      </c>
    </row>
    <row r="125" spans="1:5" x14ac:dyDescent="0.25">
      <c r="A125" s="172"/>
      <c r="B125" s="14" t="s">
        <v>89</v>
      </c>
      <c r="C125" s="15">
        <v>0</v>
      </c>
      <c r="D125" s="20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254</v>
      </c>
      <c r="D129" s="15">
        <v>243</v>
      </c>
      <c r="E129" s="16">
        <v>4.52674897119342E-2</v>
      </c>
    </row>
    <row r="130" spans="1:5" x14ac:dyDescent="0.25">
      <c r="A130" s="172"/>
      <c r="B130" s="14" t="s">
        <v>96</v>
      </c>
      <c r="C130" s="15">
        <v>112</v>
      </c>
      <c r="D130" s="15">
        <v>120</v>
      </c>
      <c r="E130" s="16">
        <v>-6.6666666666666693E-2</v>
      </c>
    </row>
    <row r="131" spans="1:5" x14ac:dyDescent="0.25">
      <c r="A131" s="170" t="s">
        <v>97</v>
      </c>
      <c r="B131" s="14" t="s">
        <v>95</v>
      </c>
      <c r="C131" s="15">
        <v>10</v>
      </c>
      <c r="D131" s="15">
        <v>14</v>
      </c>
      <c r="E131" s="16">
        <v>-0.28571428571428598</v>
      </c>
    </row>
    <row r="132" spans="1:5" x14ac:dyDescent="0.25">
      <c r="A132" s="172"/>
      <c r="B132" s="14" t="s">
        <v>96</v>
      </c>
      <c r="C132" s="15">
        <v>3</v>
      </c>
      <c r="D132" s="15">
        <v>7</v>
      </c>
      <c r="E132" s="16">
        <v>-0.57142857142857095</v>
      </c>
    </row>
    <row r="133" spans="1:5" x14ac:dyDescent="0.25">
      <c r="A133" s="170" t="s">
        <v>98</v>
      </c>
      <c r="B133" s="14" t="s">
        <v>95</v>
      </c>
      <c r="C133" s="15">
        <v>13</v>
      </c>
      <c r="D133" s="15">
        <v>26</v>
      </c>
      <c r="E133" s="16">
        <v>-0.5</v>
      </c>
    </row>
    <row r="134" spans="1:5" x14ac:dyDescent="0.25">
      <c r="A134" s="172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123</v>
      </c>
      <c r="D138" s="15">
        <v>229</v>
      </c>
      <c r="E138" s="16">
        <v>-0.46288209606986902</v>
      </c>
    </row>
    <row r="139" spans="1:5" x14ac:dyDescent="0.25">
      <c r="A139" s="170" t="s">
        <v>102</v>
      </c>
      <c r="B139" s="14" t="s">
        <v>103</v>
      </c>
      <c r="C139" s="15">
        <v>6</v>
      </c>
      <c r="D139" s="15">
        <v>10</v>
      </c>
      <c r="E139" s="16">
        <v>-0.4</v>
      </c>
    </row>
    <row r="140" spans="1:5" x14ac:dyDescent="0.25">
      <c r="A140" s="171"/>
      <c r="B140" s="14" t="s">
        <v>104</v>
      </c>
      <c r="C140" s="15">
        <v>19</v>
      </c>
      <c r="D140" s="15">
        <v>111</v>
      </c>
      <c r="E140" s="16">
        <v>-0.82882882882882902</v>
      </c>
    </row>
    <row r="141" spans="1:5" x14ac:dyDescent="0.25">
      <c r="A141" s="171"/>
      <c r="B141" s="14" t="s">
        <v>105</v>
      </c>
      <c r="C141" s="15">
        <v>30</v>
      </c>
      <c r="D141" s="15">
        <v>30</v>
      </c>
      <c r="E141" s="16">
        <v>0</v>
      </c>
    </row>
    <row r="142" spans="1:5" x14ac:dyDescent="0.25">
      <c r="A142" s="171"/>
      <c r="B142" s="14" t="s">
        <v>106</v>
      </c>
      <c r="C142" s="15">
        <v>5</v>
      </c>
      <c r="D142" s="15">
        <v>2</v>
      </c>
      <c r="E142" s="16">
        <v>1.5</v>
      </c>
    </row>
    <row r="143" spans="1:5" x14ac:dyDescent="0.25">
      <c r="A143" s="171"/>
      <c r="B143" s="14" t="s">
        <v>107</v>
      </c>
      <c r="C143" s="15">
        <v>58</v>
      </c>
      <c r="D143" s="15">
        <v>63</v>
      </c>
      <c r="E143" s="16">
        <v>-7.9365079365079402E-2</v>
      </c>
    </row>
    <row r="144" spans="1:5" x14ac:dyDescent="0.25">
      <c r="A144" s="172"/>
      <c r="B144" s="14" t="s">
        <v>108</v>
      </c>
      <c r="C144" s="15">
        <v>5</v>
      </c>
      <c r="D144" s="15">
        <v>13</v>
      </c>
      <c r="E144" s="16">
        <v>-0.61538461538461497</v>
      </c>
    </row>
    <row r="145" spans="1:5" x14ac:dyDescent="0.25">
      <c r="A145" s="170" t="s">
        <v>109</v>
      </c>
      <c r="B145" s="14" t="s">
        <v>110</v>
      </c>
      <c r="C145" s="15">
        <v>33</v>
      </c>
      <c r="D145" s="15">
        <v>128</v>
      </c>
      <c r="E145" s="16">
        <v>-0.7421875</v>
      </c>
    </row>
    <row r="146" spans="1:5" x14ac:dyDescent="0.25">
      <c r="A146" s="172"/>
      <c r="B146" s="14" t="s">
        <v>111</v>
      </c>
      <c r="C146" s="15">
        <v>90</v>
      </c>
      <c r="D146" s="15">
        <v>101</v>
      </c>
      <c r="E146" s="16">
        <v>-0.10891089108910899</v>
      </c>
    </row>
    <row r="147" spans="1:5" x14ac:dyDescent="0.25">
      <c r="A147" s="170" t="s">
        <v>112</v>
      </c>
      <c r="B147" s="14" t="s">
        <v>19</v>
      </c>
      <c r="C147" s="15">
        <v>20</v>
      </c>
      <c r="D147" s="15">
        <v>20</v>
      </c>
      <c r="E147" s="16">
        <v>0</v>
      </c>
    </row>
    <row r="148" spans="1:5" x14ac:dyDescent="0.25">
      <c r="A148" s="172"/>
      <c r="B148" s="14" t="s">
        <v>23</v>
      </c>
      <c r="C148" s="15">
        <v>20</v>
      </c>
      <c r="D148" s="15">
        <v>20</v>
      </c>
      <c r="E148" s="16">
        <v>0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20"/>
      <c r="D153" s="20"/>
      <c r="E153" s="16">
        <v>0</v>
      </c>
    </row>
    <row r="154" spans="1:5" x14ac:dyDescent="0.25">
      <c r="A154" s="171"/>
      <c r="B154" s="14" t="s">
        <v>117</v>
      </c>
      <c r="C154" s="20"/>
      <c r="D154" s="20"/>
      <c r="E154" s="16">
        <v>0</v>
      </c>
    </row>
    <row r="155" spans="1:5" x14ac:dyDescent="0.25">
      <c r="A155" s="171"/>
      <c r="B155" s="14" t="s">
        <v>118</v>
      </c>
      <c r="C155" s="20"/>
      <c r="D155" s="20"/>
      <c r="E155" s="16">
        <v>0</v>
      </c>
    </row>
    <row r="156" spans="1:5" x14ac:dyDescent="0.25">
      <c r="A156" s="171"/>
      <c r="B156" s="14" t="s">
        <v>119</v>
      </c>
      <c r="C156" s="20"/>
      <c r="D156" s="20"/>
      <c r="E156" s="16">
        <v>0</v>
      </c>
    </row>
    <row r="157" spans="1:5" x14ac:dyDescent="0.25">
      <c r="A157" s="171"/>
      <c r="B157" s="14" t="s">
        <v>120</v>
      </c>
      <c r="C157" s="20"/>
      <c r="D157" s="20"/>
      <c r="E157" s="16">
        <v>0</v>
      </c>
    </row>
    <row r="158" spans="1:5" x14ac:dyDescent="0.25">
      <c r="A158" s="171"/>
      <c r="B158" s="14" t="s">
        <v>121</v>
      </c>
      <c r="C158" s="20"/>
      <c r="D158" s="20"/>
      <c r="E158" s="16">
        <v>0</v>
      </c>
    </row>
    <row r="159" spans="1:5" x14ac:dyDescent="0.25">
      <c r="A159" s="171"/>
      <c r="B159" s="14" t="s">
        <v>122</v>
      </c>
      <c r="C159" s="20"/>
      <c r="D159" s="20"/>
      <c r="E159" s="16">
        <v>0</v>
      </c>
    </row>
    <row r="160" spans="1:5" x14ac:dyDescent="0.25">
      <c r="A160" s="171"/>
      <c r="B160" s="14" t="s">
        <v>123</v>
      </c>
      <c r="C160" s="20"/>
      <c r="D160" s="20"/>
      <c r="E160" s="16">
        <v>0</v>
      </c>
    </row>
    <row r="161" spans="1:5" x14ac:dyDescent="0.25">
      <c r="A161" s="171"/>
      <c r="B161" s="14" t="s">
        <v>124</v>
      </c>
      <c r="C161" s="20"/>
      <c r="D161" s="20"/>
      <c r="E161" s="16">
        <v>0</v>
      </c>
    </row>
    <row r="162" spans="1:5" x14ac:dyDescent="0.25">
      <c r="A162" s="171"/>
      <c r="B162" s="14" t="s">
        <v>125</v>
      </c>
      <c r="C162" s="20"/>
      <c r="D162" s="20"/>
      <c r="E162" s="16">
        <v>0</v>
      </c>
    </row>
    <row r="163" spans="1:5" x14ac:dyDescent="0.25">
      <c r="A163" s="171"/>
      <c r="B163" s="14" t="s">
        <v>126</v>
      </c>
      <c r="C163" s="20"/>
      <c r="D163" s="20"/>
      <c r="E163" s="16">
        <v>0</v>
      </c>
    </row>
    <row r="164" spans="1:5" x14ac:dyDescent="0.25">
      <c r="A164" s="171"/>
      <c r="B164" s="14" t="s">
        <v>127</v>
      </c>
      <c r="C164" s="20"/>
      <c r="D164" s="20"/>
      <c r="E164" s="16">
        <v>0</v>
      </c>
    </row>
    <row r="165" spans="1:5" x14ac:dyDescent="0.25">
      <c r="A165" s="171"/>
      <c r="B165" s="14" t="s">
        <v>128</v>
      </c>
      <c r="C165" s="20"/>
      <c r="D165" s="20"/>
      <c r="E165" s="16">
        <v>0</v>
      </c>
    </row>
    <row r="166" spans="1:5" x14ac:dyDescent="0.25">
      <c r="A166" s="171"/>
      <c r="B166" s="14" t="s">
        <v>129</v>
      </c>
      <c r="C166" s="20"/>
      <c r="D166" s="20"/>
      <c r="E166" s="16">
        <v>0</v>
      </c>
    </row>
    <row r="167" spans="1:5" x14ac:dyDescent="0.25">
      <c r="A167" s="171"/>
      <c r="B167" s="14" t="s">
        <v>130</v>
      </c>
      <c r="C167" s="20"/>
      <c r="D167" s="20"/>
      <c r="E167" s="16">
        <v>0</v>
      </c>
    </row>
    <row r="168" spans="1:5" x14ac:dyDescent="0.25">
      <c r="A168" s="171"/>
      <c r="B168" s="14" t="s">
        <v>131</v>
      </c>
      <c r="C168" s="20"/>
      <c r="D168" s="20"/>
      <c r="E168" s="16">
        <v>0</v>
      </c>
    </row>
    <row r="169" spans="1:5" x14ac:dyDescent="0.25">
      <c r="A169" s="171"/>
      <c r="B169" s="14" t="s">
        <v>132</v>
      </c>
      <c r="C169" s="20"/>
      <c r="D169" s="20"/>
      <c r="E169" s="16">
        <v>0</v>
      </c>
    </row>
    <row r="170" spans="1:5" x14ac:dyDescent="0.25">
      <c r="A170" s="171"/>
      <c r="B170" s="14" t="s">
        <v>133</v>
      </c>
      <c r="C170" s="20"/>
      <c r="D170" s="20"/>
      <c r="E170" s="16">
        <v>0</v>
      </c>
    </row>
    <row r="171" spans="1:5" x14ac:dyDescent="0.25">
      <c r="A171" s="171"/>
      <c r="B171" s="14" t="s">
        <v>134</v>
      </c>
      <c r="C171" s="20"/>
      <c r="D171" s="20"/>
      <c r="E171" s="16">
        <v>0</v>
      </c>
    </row>
    <row r="172" spans="1:5" x14ac:dyDescent="0.25">
      <c r="A172" s="172"/>
      <c r="B172" s="14" t="s">
        <v>135</v>
      </c>
      <c r="C172" s="20"/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20"/>
      <c r="D173" s="20"/>
      <c r="E173" s="16">
        <v>0</v>
      </c>
    </row>
    <row r="174" spans="1:5" x14ac:dyDescent="0.25">
      <c r="A174" s="171"/>
      <c r="B174" s="14" t="s">
        <v>117</v>
      </c>
      <c r="C174" s="20"/>
      <c r="D174" s="20"/>
      <c r="E174" s="16">
        <v>0</v>
      </c>
    </row>
    <row r="175" spans="1:5" x14ac:dyDescent="0.25">
      <c r="A175" s="171"/>
      <c r="B175" s="14" t="s">
        <v>118</v>
      </c>
      <c r="C175" s="20"/>
      <c r="D175" s="20"/>
      <c r="E175" s="16">
        <v>0</v>
      </c>
    </row>
    <row r="176" spans="1:5" x14ac:dyDescent="0.25">
      <c r="A176" s="171"/>
      <c r="B176" s="14" t="s">
        <v>119</v>
      </c>
      <c r="C176" s="20"/>
      <c r="D176" s="20"/>
      <c r="E176" s="16">
        <v>0</v>
      </c>
    </row>
    <row r="177" spans="1:5" x14ac:dyDescent="0.25">
      <c r="A177" s="171"/>
      <c r="B177" s="14" t="s">
        <v>120</v>
      </c>
      <c r="C177" s="20"/>
      <c r="D177" s="20"/>
      <c r="E177" s="16">
        <v>0</v>
      </c>
    </row>
    <row r="178" spans="1:5" x14ac:dyDescent="0.25">
      <c r="A178" s="171"/>
      <c r="B178" s="14" t="s">
        <v>121</v>
      </c>
      <c r="C178" s="20"/>
      <c r="D178" s="20"/>
      <c r="E178" s="16">
        <v>0</v>
      </c>
    </row>
    <row r="179" spans="1:5" x14ac:dyDescent="0.25">
      <c r="A179" s="171"/>
      <c r="B179" s="14" t="s">
        <v>122</v>
      </c>
      <c r="C179" s="20"/>
      <c r="D179" s="20"/>
      <c r="E179" s="16">
        <v>0</v>
      </c>
    </row>
    <row r="180" spans="1:5" x14ac:dyDescent="0.25">
      <c r="A180" s="171"/>
      <c r="B180" s="14" t="s">
        <v>123</v>
      </c>
      <c r="C180" s="20"/>
      <c r="D180" s="20"/>
      <c r="E180" s="16">
        <v>0</v>
      </c>
    </row>
    <row r="181" spans="1:5" x14ac:dyDescent="0.25">
      <c r="A181" s="171"/>
      <c r="B181" s="14" t="s">
        <v>124</v>
      </c>
      <c r="C181" s="20"/>
      <c r="D181" s="20"/>
      <c r="E181" s="16">
        <v>0</v>
      </c>
    </row>
    <row r="182" spans="1:5" x14ac:dyDescent="0.25">
      <c r="A182" s="171"/>
      <c r="B182" s="14" t="s">
        <v>125</v>
      </c>
      <c r="C182" s="20"/>
      <c r="D182" s="20"/>
      <c r="E182" s="16">
        <v>0</v>
      </c>
    </row>
    <row r="183" spans="1:5" x14ac:dyDescent="0.25">
      <c r="A183" s="171"/>
      <c r="B183" s="14" t="s">
        <v>126</v>
      </c>
      <c r="C183" s="20"/>
      <c r="D183" s="20"/>
      <c r="E183" s="16">
        <v>0</v>
      </c>
    </row>
    <row r="184" spans="1:5" x14ac:dyDescent="0.25">
      <c r="A184" s="171"/>
      <c r="B184" s="14" t="s">
        <v>127</v>
      </c>
      <c r="C184" s="20"/>
      <c r="D184" s="20"/>
      <c r="E184" s="16">
        <v>0</v>
      </c>
    </row>
    <row r="185" spans="1:5" x14ac:dyDescent="0.25">
      <c r="A185" s="171"/>
      <c r="B185" s="14" t="s">
        <v>128</v>
      </c>
      <c r="C185" s="20"/>
      <c r="D185" s="20"/>
      <c r="E185" s="16">
        <v>0</v>
      </c>
    </row>
    <row r="186" spans="1:5" x14ac:dyDescent="0.25">
      <c r="A186" s="171"/>
      <c r="B186" s="14" t="s">
        <v>129</v>
      </c>
      <c r="C186" s="20"/>
      <c r="D186" s="20"/>
      <c r="E186" s="16">
        <v>0</v>
      </c>
    </row>
    <row r="187" spans="1:5" x14ac:dyDescent="0.25">
      <c r="A187" s="171"/>
      <c r="B187" s="14" t="s">
        <v>130</v>
      </c>
      <c r="C187" s="20"/>
      <c r="D187" s="20"/>
      <c r="E187" s="16">
        <v>0</v>
      </c>
    </row>
    <row r="188" spans="1:5" x14ac:dyDescent="0.25">
      <c r="A188" s="171"/>
      <c r="B188" s="14" t="s">
        <v>131</v>
      </c>
      <c r="C188" s="20"/>
      <c r="D188" s="20"/>
      <c r="E188" s="16">
        <v>0</v>
      </c>
    </row>
    <row r="189" spans="1:5" x14ac:dyDescent="0.25">
      <c r="A189" s="171"/>
      <c r="B189" s="14" t="s">
        <v>132</v>
      </c>
      <c r="C189" s="20"/>
      <c r="D189" s="20"/>
      <c r="E189" s="16">
        <v>0</v>
      </c>
    </row>
    <row r="190" spans="1:5" x14ac:dyDescent="0.25">
      <c r="A190" s="171"/>
      <c r="B190" s="14" t="s">
        <v>133</v>
      </c>
      <c r="C190" s="20"/>
      <c r="D190" s="20"/>
      <c r="E190" s="16">
        <v>0</v>
      </c>
    </row>
    <row r="191" spans="1:5" x14ac:dyDescent="0.25">
      <c r="A191" s="171"/>
      <c r="B191" s="14" t="s">
        <v>137</v>
      </c>
      <c r="C191" s="20"/>
      <c r="D191" s="20"/>
      <c r="E191" s="16">
        <v>0</v>
      </c>
    </row>
    <row r="192" spans="1:5" x14ac:dyDescent="0.25">
      <c r="A192" s="171"/>
      <c r="B192" s="14" t="s">
        <v>134</v>
      </c>
      <c r="C192" s="20"/>
      <c r="D192" s="20"/>
      <c r="E192" s="16">
        <v>0</v>
      </c>
    </row>
    <row r="193" spans="1:5" x14ac:dyDescent="0.25">
      <c r="A193" s="172"/>
      <c r="B193" s="14" t="s">
        <v>135</v>
      </c>
      <c r="C193" s="20"/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997</v>
      </c>
      <c r="D197" s="15">
        <v>1475</v>
      </c>
      <c r="E197" s="16">
        <v>-0.32406779661016899</v>
      </c>
    </row>
    <row r="198" spans="1:5" x14ac:dyDescent="0.25">
      <c r="A198" s="13" t="s">
        <v>140</v>
      </c>
      <c r="B198" s="18"/>
      <c r="C198" s="15">
        <v>3332</v>
      </c>
      <c r="D198" s="15">
        <v>2711</v>
      </c>
      <c r="E198" s="16">
        <v>0.22906676503135401</v>
      </c>
    </row>
    <row r="199" spans="1:5" x14ac:dyDescent="0.25">
      <c r="A199" s="13" t="s">
        <v>141</v>
      </c>
      <c r="B199" s="18"/>
      <c r="C199" s="15">
        <v>1100</v>
      </c>
      <c r="D199" s="15">
        <v>1661</v>
      </c>
      <c r="E199" s="16">
        <v>-0.33774834437086099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214</v>
      </c>
      <c r="D203" s="15">
        <v>258</v>
      </c>
      <c r="E203" s="16">
        <v>-0.170542635658915</v>
      </c>
    </row>
    <row r="204" spans="1:5" x14ac:dyDescent="0.25">
      <c r="A204" s="171"/>
      <c r="B204" s="14" t="s">
        <v>19</v>
      </c>
      <c r="C204" s="15">
        <v>78</v>
      </c>
      <c r="D204" s="15">
        <v>55</v>
      </c>
      <c r="E204" s="16">
        <v>0.41818181818181799</v>
      </c>
    </row>
    <row r="205" spans="1:5" x14ac:dyDescent="0.25">
      <c r="A205" s="172"/>
      <c r="B205" s="14" t="s">
        <v>23</v>
      </c>
      <c r="C205" s="15">
        <v>90</v>
      </c>
      <c r="D205" s="15">
        <v>78</v>
      </c>
      <c r="E205" s="16">
        <v>0.15384615384615399</v>
      </c>
    </row>
    <row r="206" spans="1:5" x14ac:dyDescent="0.25">
      <c r="A206" s="170" t="s">
        <v>145</v>
      </c>
      <c r="B206" s="14" t="s">
        <v>146</v>
      </c>
      <c r="C206" s="15">
        <v>149</v>
      </c>
      <c r="D206" s="15">
        <v>175</v>
      </c>
      <c r="E206" s="16">
        <v>-0.14857142857142799</v>
      </c>
    </row>
    <row r="207" spans="1:5" x14ac:dyDescent="0.25">
      <c r="A207" s="171"/>
      <c r="B207" s="14" t="s">
        <v>147</v>
      </c>
      <c r="C207" s="15">
        <v>106</v>
      </c>
      <c r="D207" s="15">
        <v>164</v>
      </c>
      <c r="E207" s="16">
        <v>-0.353658536585366</v>
      </c>
    </row>
    <row r="208" spans="1:5" x14ac:dyDescent="0.25">
      <c r="A208" s="172"/>
      <c r="B208" s="14" t="s">
        <v>148</v>
      </c>
      <c r="C208" s="15">
        <v>1</v>
      </c>
      <c r="D208" s="15">
        <v>6</v>
      </c>
      <c r="E208" s="16">
        <v>-0.83333333333333304</v>
      </c>
    </row>
    <row r="209" spans="1:5" x14ac:dyDescent="0.25">
      <c r="A209" s="13" t="s">
        <v>149</v>
      </c>
      <c r="B209" s="18"/>
      <c r="C209" s="15">
        <v>128</v>
      </c>
      <c r="D209" s="15">
        <v>148</v>
      </c>
      <c r="E209" s="16">
        <v>-0.135135135135135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56</v>
      </c>
      <c r="D213" s="15">
        <v>41</v>
      </c>
      <c r="E213" s="16">
        <v>0.36585365853658502</v>
      </c>
    </row>
    <row r="214" spans="1:5" x14ac:dyDescent="0.25">
      <c r="A214" s="170" t="s">
        <v>152</v>
      </c>
      <c r="B214" s="14" t="s">
        <v>153</v>
      </c>
      <c r="C214" s="15">
        <v>6</v>
      </c>
      <c r="D214" s="15">
        <v>3</v>
      </c>
      <c r="E214" s="16">
        <v>1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2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19</v>
      </c>
      <c r="E217" s="16">
        <v>-1</v>
      </c>
    </row>
    <row r="218" spans="1:5" x14ac:dyDescent="0.25">
      <c r="A218" s="13" t="s">
        <v>157</v>
      </c>
      <c r="B218" s="18"/>
      <c r="C218" s="15">
        <v>0</v>
      </c>
      <c r="D218" s="15">
        <v>3</v>
      </c>
      <c r="E218" s="16">
        <v>-1</v>
      </c>
    </row>
    <row r="219" spans="1:5" x14ac:dyDescent="0.25">
      <c r="A219" s="13" t="s">
        <v>108</v>
      </c>
      <c r="B219" s="18"/>
      <c r="C219" s="15">
        <v>0</v>
      </c>
      <c r="D219" s="15">
        <v>0</v>
      </c>
      <c r="E219" s="16">
        <v>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93</v>
      </c>
      <c r="D223" s="15">
        <v>68</v>
      </c>
      <c r="E223" s="16">
        <v>0.36764705882352899</v>
      </c>
    </row>
    <row r="224" spans="1:5" x14ac:dyDescent="0.25">
      <c r="A224" s="170" t="s">
        <v>66</v>
      </c>
      <c r="B224" s="14" t="s">
        <v>160</v>
      </c>
      <c r="C224" s="15">
        <v>37</v>
      </c>
      <c r="D224" s="15">
        <v>3</v>
      </c>
      <c r="E224" s="16">
        <v>11.3333333333333</v>
      </c>
    </row>
    <row r="225" spans="1:5" x14ac:dyDescent="0.25">
      <c r="A225" s="172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14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8</v>
      </c>
      <c r="D227" s="15">
        <v>5</v>
      </c>
      <c r="E227" s="16">
        <v>0.6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2"/>
      <c r="B233" s="14" t="s">
        <v>167</v>
      </c>
      <c r="C233" s="15">
        <v>50</v>
      </c>
      <c r="D233" s="15">
        <v>66</v>
      </c>
      <c r="E233" s="16">
        <v>-0.24242424242424199</v>
      </c>
    </row>
    <row r="234" spans="1:5" x14ac:dyDescent="0.25">
      <c r="A234" s="13" t="s">
        <v>168</v>
      </c>
      <c r="B234" s="18"/>
      <c r="C234" s="15">
        <v>3</v>
      </c>
      <c r="D234" s="15">
        <v>9</v>
      </c>
      <c r="E234" s="16">
        <v>-0.66666666666666696</v>
      </c>
    </row>
    <row r="235" spans="1:5" x14ac:dyDescent="0.25">
      <c r="A235" s="13" t="s">
        <v>169</v>
      </c>
      <c r="B235" s="18"/>
      <c r="C235" s="15">
        <v>1</v>
      </c>
      <c r="D235" s="15">
        <v>2</v>
      </c>
      <c r="E235" s="16">
        <v>-0.5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1</v>
      </c>
      <c r="E244" s="24">
        <v>0</v>
      </c>
    </row>
    <row r="245" spans="1:5" x14ac:dyDescent="0.25">
      <c r="A245" s="168"/>
      <c r="B245" s="14" t="s">
        <v>178</v>
      </c>
      <c r="C245" s="15">
        <v>562</v>
      </c>
      <c r="D245" s="15">
        <v>623</v>
      </c>
      <c r="E245" s="24">
        <v>0</v>
      </c>
    </row>
    <row r="246" spans="1:5" x14ac:dyDescent="0.25">
      <c r="A246" s="169"/>
      <c r="B246" s="14" t="s">
        <v>179</v>
      </c>
      <c r="C246" s="15">
        <v>10</v>
      </c>
      <c r="D246" s="15">
        <v>2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8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10</v>
      </c>
      <c r="D250" s="15">
        <v>25</v>
      </c>
      <c r="E250" s="24">
        <v>23</v>
      </c>
    </row>
    <row r="251" spans="1:5" x14ac:dyDescent="0.25">
      <c r="A251" s="167" t="s">
        <v>186</v>
      </c>
      <c r="B251" s="14" t="s">
        <v>187</v>
      </c>
      <c r="C251" s="15">
        <v>226</v>
      </c>
      <c r="D251" s="15">
        <v>120</v>
      </c>
      <c r="E251" s="24">
        <v>28</v>
      </c>
    </row>
    <row r="252" spans="1:5" x14ac:dyDescent="0.25">
      <c r="A252" s="168"/>
      <c r="B252" s="14" t="s">
        <v>188</v>
      </c>
      <c r="C252" s="15">
        <v>10</v>
      </c>
      <c r="D252" s="15">
        <v>14</v>
      </c>
      <c r="E252" s="24">
        <v>1</v>
      </c>
    </row>
    <row r="253" spans="1:5" x14ac:dyDescent="0.25">
      <c r="A253" s="169"/>
      <c r="B253" s="14" t="s">
        <v>189</v>
      </c>
      <c r="C253" s="15">
        <v>18</v>
      </c>
      <c r="D253" s="15">
        <v>20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18</v>
      </c>
      <c r="D254" s="15">
        <v>14</v>
      </c>
      <c r="E254" s="24">
        <v>23</v>
      </c>
    </row>
    <row r="255" spans="1:5" x14ac:dyDescent="0.25">
      <c r="A255" s="167" t="s">
        <v>192</v>
      </c>
      <c r="B255" s="14" t="s">
        <v>183</v>
      </c>
      <c r="C255" s="15">
        <v>9</v>
      </c>
      <c r="D255" s="15">
        <v>2</v>
      </c>
      <c r="E255" s="24">
        <v>4</v>
      </c>
    </row>
    <row r="256" spans="1:5" x14ac:dyDescent="0.25">
      <c r="A256" s="168"/>
      <c r="B256" s="14" t="s">
        <v>193</v>
      </c>
      <c r="C256" s="15">
        <v>26</v>
      </c>
      <c r="D256" s="15">
        <v>39</v>
      </c>
      <c r="E256" s="24">
        <v>29</v>
      </c>
    </row>
    <row r="257" spans="1:5" x14ac:dyDescent="0.25">
      <c r="A257" s="169"/>
      <c r="B257" s="14" t="s">
        <v>194</v>
      </c>
      <c r="C257" s="15">
        <v>1</v>
      </c>
      <c r="D257" s="15">
        <v>5</v>
      </c>
      <c r="E257" s="24">
        <v>5</v>
      </c>
    </row>
    <row r="258" spans="1:5" x14ac:dyDescent="0.25">
      <c r="A258" s="167" t="s">
        <v>195</v>
      </c>
      <c r="B258" s="14" t="s">
        <v>196</v>
      </c>
      <c r="C258" s="15">
        <v>2</v>
      </c>
      <c r="D258" s="15">
        <v>2</v>
      </c>
      <c r="E258" s="24">
        <v>1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306</v>
      </c>
      <c r="D260" s="15">
        <v>458</v>
      </c>
      <c r="E260" s="24">
        <v>286</v>
      </c>
    </row>
    <row r="261" spans="1:5" x14ac:dyDescent="0.25">
      <c r="A261" s="168"/>
      <c r="B261" s="14" t="s">
        <v>199</v>
      </c>
      <c r="C261" s="15">
        <v>545</v>
      </c>
      <c r="D261" s="15">
        <v>585</v>
      </c>
      <c r="E261" s="24">
        <v>0</v>
      </c>
    </row>
    <row r="262" spans="1:5" x14ac:dyDescent="0.25">
      <c r="A262" s="168"/>
      <c r="B262" s="14" t="s">
        <v>200</v>
      </c>
      <c r="C262" s="15">
        <v>40</v>
      </c>
      <c r="D262" s="15">
        <v>14</v>
      </c>
      <c r="E262" s="24">
        <v>4</v>
      </c>
    </row>
    <row r="263" spans="1:5" x14ac:dyDescent="0.25">
      <c r="A263" s="168"/>
      <c r="B263" s="14" t="s">
        <v>201</v>
      </c>
      <c r="C263" s="15">
        <v>274</v>
      </c>
      <c r="D263" s="15">
        <v>432</v>
      </c>
      <c r="E263" s="24">
        <v>355</v>
      </c>
    </row>
    <row r="264" spans="1:5" x14ac:dyDescent="0.25">
      <c r="A264" s="168"/>
      <c r="B264" s="14" t="s">
        <v>202</v>
      </c>
      <c r="C264" s="15">
        <v>128</v>
      </c>
      <c r="D264" s="15">
        <v>146</v>
      </c>
      <c r="E264" s="24">
        <v>2</v>
      </c>
    </row>
    <row r="265" spans="1:5" x14ac:dyDescent="0.25">
      <c r="A265" s="168"/>
      <c r="B265" s="14" t="s">
        <v>203</v>
      </c>
      <c r="C265" s="15">
        <v>0</v>
      </c>
      <c r="D265" s="15">
        <v>0</v>
      </c>
      <c r="E265" s="24">
        <v>0</v>
      </c>
    </row>
    <row r="266" spans="1:5" x14ac:dyDescent="0.25">
      <c r="A266" s="168"/>
      <c r="B266" s="14" t="s">
        <v>204</v>
      </c>
      <c r="C266" s="15">
        <v>506</v>
      </c>
      <c r="D266" s="15">
        <v>98</v>
      </c>
      <c r="E266" s="24">
        <v>776</v>
      </c>
    </row>
    <row r="267" spans="1:5" x14ac:dyDescent="0.25">
      <c r="A267" s="168"/>
      <c r="B267" s="14" t="s">
        <v>205</v>
      </c>
      <c r="C267" s="15">
        <v>1</v>
      </c>
      <c r="D267" s="15">
        <v>3</v>
      </c>
      <c r="E267" s="24">
        <v>3</v>
      </c>
    </row>
    <row r="268" spans="1:5" x14ac:dyDescent="0.25">
      <c r="A268" s="168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8"/>
      <c r="B269" s="14" t="s">
        <v>207</v>
      </c>
      <c r="C269" s="15">
        <v>0</v>
      </c>
      <c r="D269" s="15">
        <v>0</v>
      </c>
      <c r="E269" s="24">
        <v>0</v>
      </c>
    </row>
    <row r="270" spans="1:5" x14ac:dyDescent="0.25">
      <c r="A270" s="168"/>
      <c r="B270" s="14" t="s">
        <v>208</v>
      </c>
      <c r="C270" s="15">
        <v>0</v>
      </c>
      <c r="D270" s="15">
        <v>0</v>
      </c>
      <c r="E270" s="24">
        <v>0</v>
      </c>
    </row>
    <row r="271" spans="1:5" x14ac:dyDescent="0.25">
      <c r="A271" s="168"/>
      <c r="B271" s="14" t="s">
        <v>209</v>
      </c>
      <c r="C271" s="15">
        <v>17</v>
      </c>
      <c r="D271" s="15">
        <v>27</v>
      </c>
      <c r="E271" s="24">
        <v>5</v>
      </c>
    </row>
    <row r="272" spans="1:5" x14ac:dyDescent="0.25">
      <c r="A272" s="169"/>
      <c r="B272" s="14" t="s">
        <v>210</v>
      </c>
      <c r="C272" s="15">
        <v>17</v>
      </c>
      <c r="D272" s="15">
        <v>19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37</v>
      </c>
      <c r="D277" s="15">
        <v>57</v>
      </c>
      <c r="E277" s="24">
        <v>11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31</v>
      </c>
      <c r="D280" s="15">
        <v>27</v>
      </c>
      <c r="E280" s="24">
        <v>26</v>
      </c>
    </row>
    <row r="281" spans="1:5" x14ac:dyDescent="0.25">
      <c r="A281" s="168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8"/>
      <c r="B282" s="14" t="s">
        <v>221</v>
      </c>
      <c r="C282" s="15">
        <v>4</v>
      </c>
      <c r="D282" s="15">
        <v>0</v>
      </c>
      <c r="E282" s="24">
        <v>2</v>
      </c>
    </row>
    <row r="283" spans="1:5" x14ac:dyDescent="0.25">
      <c r="A283" s="168"/>
      <c r="B283" s="14" t="s">
        <v>222</v>
      </c>
      <c r="C283" s="15">
        <v>15</v>
      </c>
      <c r="D283" s="15">
        <v>25</v>
      </c>
      <c r="E283" s="24">
        <v>19</v>
      </c>
    </row>
    <row r="284" spans="1:5" x14ac:dyDescent="0.25">
      <c r="A284" s="168"/>
      <c r="B284" s="14" t="s">
        <v>223</v>
      </c>
      <c r="C284" s="15">
        <v>1</v>
      </c>
      <c r="D284" s="15">
        <v>0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1</v>
      </c>
      <c r="D286" s="15">
        <v>0</v>
      </c>
      <c r="E286" s="24">
        <v>2</v>
      </c>
    </row>
    <row r="287" spans="1:5" x14ac:dyDescent="0.25">
      <c r="A287" s="168"/>
      <c r="B287" s="14" t="s">
        <v>226</v>
      </c>
      <c r="C287" s="15">
        <v>4</v>
      </c>
      <c r="D287" s="15">
        <v>3</v>
      </c>
      <c r="E287" s="24">
        <v>11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619</v>
      </c>
      <c r="D290" s="15">
        <v>902</v>
      </c>
      <c r="E290" s="24">
        <v>347</v>
      </c>
    </row>
    <row r="291" spans="1:5" x14ac:dyDescent="0.25">
      <c r="A291" s="168"/>
      <c r="B291" s="14" t="s">
        <v>230</v>
      </c>
      <c r="C291" s="15">
        <v>2</v>
      </c>
      <c r="D291" s="15">
        <v>2</v>
      </c>
      <c r="E291" s="24">
        <v>0</v>
      </c>
    </row>
    <row r="292" spans="1:5" x14ac:dyDescent="0.25">
      <c r="A292" s="168"/>
      <c r="B292" s="14" t="s">
        <v>231</v>
      </c>
      <c r="C292" s="15">
        <v>1</v>
      </c>
      <c r="D292" s="15">
        <v>0</v>
      </c>
      <c r="E292" s="24">
        <v>1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17</v>
      </c>
      <c r="D294" s="15">
        <v>74</v>
      </c>
      <c r="E294" s="24">
        <v>1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27</v>
      </c>
      <c r="D296" s="15">
        <v>61</v>
      </c>
      <c r="E296" s="24">
        <v>60</v>
      </c>
    </row>
    <row r="297" spans="1:5" x14ac:dyDescent="0.25">
      <c r="A297" s="168"/>
      <c r="B297" s="14" t="s">
        <v>236</v>
      </c>
      <c r="C297" s="15">
        <v>45</v>
      </c>
      <c r="D297" s="15">
        <v>33</v>
      </c>
      <c r="E297" s="24">
        <v>65</v>
      </c>
    </row>
    <row r="298" spans="1:5" x14ac:dyDescent="0.25">
      <c r="A298" s="168"/>
      <c r="B298" s="14" t="s">
        <v>237</v>
      </c>
      <c r="C298" s="15">
        <v>1</v>
      </c>
      <c r="D298" s="15">
        <v>2</v>
      </c>
      <c r="E298" s="24">
        <v>1</v>
      </c>
    </row>
    <row r="299" spans="1:5" x14ac:dyDescent="0.25">
      <c r="A299" s="168"/>
      <c r="B299" s="14" t="s">
        <v>238</v>
      </c>
      <c r="C299" s="15">
        <v>1</v>
      </c>
      <c r="D299" s="15">
        <v>2</v>
      </c>
      <c r="E299" s="24">
        <v>0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8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6</v>
      </c>
      <c r="D304" s="15">
        <v>7</v>
      </c>
      <c r="E304" s="24">
        <v>4</v>
      </c>
    </row>
    <row r="305" spans="1:5" x14ac:dyDescent="0.25">
      <c r="A305" s="169"/>
      <c r="B305" s="14" t="s">
        <v>244</v>
      </c>
      <c r="C305" s="15">
        <v>7</v>
      </c>
      <c r="D305" s="15">
        <v>5</v>
      </c>
      <c r="E305" s="24">
        <v>8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8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3</v>
      </c>
      <c r="D311" s="15">
        <v>4</v>
      </c>
      <c r="E311" s="24">
        <v>0</v>
      </c>
    </row>
    <row r="312" spans="1:5" x14ac:dyDescent="0.25">
      <c r="A312" s="168"/>
      <c r="B312" s="14" t="s">
        <v>252</v>
      </c>
      <c r="C312" s="15">
        <v>2</v>
      </c>
      <c r="D312" s="15">
        <v>2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0</v>
      </c>
      <c r="D317" s="15">
        <v>0</v>
      </c>
      <c r="E317" s="24">
        <v>4</v>
      </c>
    </row>
    <row r="318" spans="1:5" x14ac:dyDescent="0.25">
      <c r="A318" s="168"/>
      <c r="B318" s="14" t="s">
        <v>259</v>
      </c>
      <c r="C318" s="15">
        <v>1</v>
      </c>
      <c r="D318" s="15">
        <v>2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0</v>
      </c>
      <c r="D320" s="15">
        <v>0</v>
      </c>
      <c r="E320" s="24">
        <v>0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1</v>
      </c>
      <c r="D322" s="15">
        <v>1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62</v>
      </c>
      <c r="D327" s="15">
        <v>68</v>
      </c>
      <c r="E327" s="24">
        <v>0</v>
      </c>
    </row>
    <row r="328" spans="1:5" x14ac:dyDescent="0.25">
      <c r="A328" s="168"/>
      <c r="B328" s="14" t="s">
        <v>270</v>
      </c>
      <c r="C328" s="15">
        <v>47</v>
      </c>
      <c r="D328" s="15">
        <v>47</v>
      </c>
      <c r="E328" s="24">
        <v>0</v>
      </c>
    </row>
    <row r="329" spans="1:5" x14ac:dyDescent="0.25">
      <c r="A329" s="168"/>
      <c r="B329" s="14" t="s">
        <v>271</v>
      </c>
      <c r="C329" s="15">
        <v>6</v>
      </c>
      <c r="D329" s="15">
        <v>6</v>
      </c>
      <c r="E329" s="24">
        <v>0</v>
      </c>
    </row>
    <row r="330" spans="1:5" x14ac:dyDescent="0.25">
      <c r="A330" s="168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8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1</v>
      </c>
      <c r="D340" s="15">
        <v>0</v>
      </c>
      <c r="E340" s="24">
        <v>1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20</v>
      </c>
      <c r="D342" s="15">
        <v>40</v>
      </c>
      <c r="E342" s="24">
        <v>24</v>
      </c>
    </row>
    <row r="343" spans="1:5" x14ac:dyDescent="0.25">
      <c r="A343" s="168"/>
      <c r="B343" s="14" t="s">
        <v>220</v>
      </c>
      <c r="C343" s="15">
        <v>101</v>
      </c>
      <c r="D343" s="15">
        <v>128</v>
      </c>
      <c r="E343" s="24">
        <v>45</v>
      </c>
    </row>
    <row r="344" spans="1:5" x14ac:dyDescent="0.25">
      <c r="A344" s="168"/>
      <c r="B344" s="14" t="s">
        <v>221</v>
      </c>
      <c r="C344" s="15">
        <v>2</v>
      </c>
      <c r="D344" s="15">
        <v>1</v>
      </c>
      <c r="E344" s="24">
        <v>2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1</v>
      </c>
      <c r="D346" s="15">
        <v>1</v>
      </c>
      <c r="E346" s="24">
        <v>1</v>
      </c>
    </row>
    <row r="347" spans="1:5" x14ac:dyDescent="0.25">
      <c r="A347" s="168"/>
      <c r="B347" s="14" t="s">
        <v>285</v>
      </c>
      <c r="C347" s="15">
        <v>2</v>
      </c>
      <c r="D347" s="15">
        <v>0</v>
      </c>
      <c r="E347" s="24">
        <v>1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4</v>
      </c>
      <c r="D350" s="15">
        <v>4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752</v>
      </c>
      <c r="D352" s="15">
        <v>761</v>
      </c>
      <c r="E352" s="24">
        <v>0</v>
      </c>
    </row>
    <row r="353" spans="1:5" x14ac:dyDescent="0.25">
      <c r="A353" s="168"/>
      <c r="B353" s="14" t="s">
        <v>288</v>
      </c>
      <c r="C353" s="15">
        <v>48</v>
      </c>
      <c r="D353" s="15">
        <v>65</v>
      </c>
      <c r="E353" s="24">
        <v>6</v>
      </c>
    </row>
    <row r="354" spans="1:5" x14ac:dyDescent="0.25">
      <c r="A354" s="168"/>
      <c r="B354" s="14" t="s">
        <v>289</v>
      </c>
      <c r="C354" s="15">
        <v>260</v>
      </c>
      <c r="D354" s="15">
        <v>279</v>
      </c>
      <c r="E354" s="24">
        <v>231</v>
      </c>
    </row>
    <row r="355" spans="1:5" x14ac:dyDescent="0.25">
      <c r="A355" s="168"/>
      <c r="B355" s="14" t="s">
        <v>236</v>
      </c>
      <c r="C355" s="15">
        <v>4</v>
      </c>
      <c r="D355" s="15">
        <v>1</v>
      </c>
      <c r="E355" s="24">
        <v>3</v>
      </c>
    </row>
    <row r="356" spans="1:5" x14ac:dyDescent="0.25">
      <c r="A356" s="168"/>
      <c r="B356" s="14" t="s">
        <v>290</v>
      </c>
      <c r="C356" s="15">
        <v>9</v>
      </c>
      <c r="D356" s="15">
        <v>5</v>
      </c>
      <c r="E356" s="24">
        <v>2</v>
      </c>
    </row>
    <row r="357" spans="1:5" x14ac:dyDescent="0.25">
      <c r="A357" s="168"/>
      <c r="B357" s="14" t="s">
        <v>291</v>
      </c>
      <c r="C357" s="15">
        <v>2</v>
      </c>
      <c r="D357" s="15">
        <v>6</v>
      </c>
      <c r="E357" s="24">
        <v>6</v>
      </c>
    </row>
    <row r="358" spans="1:5" x14ac:dyDescent="0.25">
      <c r="A358" s="168"/>
      <c r="B358" s="14" t="s">
        <v>292</v>
      </c>
      <c r="C358" s="15">
        <v>40</v>
      </c>
      <c r="D358" s="15">
        <v>69</v>
      </c>
      <c r="E358" s="24">
        <v>26</v>
      </c>
    </row>
    <row r="359" spans="1:5" x14ac:dyDescent="0.25">
      <c r="A359" s="168"/>
      <c r="B359" s="14" t="s">
        <v>241</v>
      </c>
      <c r="C359" s="15">
        <v>49</v>
      </c>
      <c r="D359" s="15">
        <v>284</v>
      </c>
      <c r="E359" s="24">
        <v>0</v>
      </c>
    </row>
    <row r="360" spans="1:5" x14ac:dyDescent="0.25">
      <c r="A360" s="169"/>
      <c r="B360" s="14" t="s">
        <v>293</v>
      </c>
      <c r="C360" s="15">
        <v>314</v>
      </c>
      <c r="D360" s="15">
        <v>2014</v>
      </c>
      <c r="E360" s="24">
        <v>51</v>
      </c>
    </row>
  </sheetData>
  <sheetProtection algorithmName="SHA-512" hashValue="go9ZP83IKjDtuwL1OWRfuDebmveS2WnhJA33gxwVXYaaHQt0JPpyzOPgsx1CsQCysxmII9dBz0SLkSR7WJ9WfQ==" saltValue="dtO7gdhd5MeeJVEdN8696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CBB1-A471-49E9-A6F0-890B2826FD1D}">
  <dimension ref="A1:BI17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966</v>
      </c>
      <c r="G2" s="80" t="s">
        <v>1261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B2" s="80" t="s">
        <v>1120</v>
      </c>
      <c r="AD2" s="80" t="s">
        <v>638</v>
      </c>
      <c r="AE2" s="80" t="s">
        <v>1173</v>
      </c>
      <c r="AF2" s="80" t="s">
        <v>1183</v>
      </c>
      <c r="AI2" s="80" t="s">
        <v>198</v>
      </c>
      <c r="AL2" s="80" t="s">
        <v>638</v>
      </c>
      <c r="AM2" s="80" t="s">
        <v>638</v>
      </c>
      <c r="AN2" s="80" t="s">
        <v>638</v>
      </c>
      <c r="AO2" s="80" t="s">
        <v>638</v>
      </c>
      <c r="AV2" s="80" t="s">
        <v>638</v>
      </c>
      <c r="AW2" s="80" t="s">
        <v>1176</v>
      </c>
      <c r="AX2" s="80" t="s">
        <v>1174</v>
      </c>
      <c r="AY2" s="80" t="s">
        <v>20</v>
      </c>
      <c r="AZ2" s="80" t="s">
        <v>999</v>
      </c>
      <c r="BA2" s="80" t="s">
        <v>79</v>
      </c>
      <c r="BB2" s="80" t="s">
        <v>991</v>
      </c>
      <c r="BC2" s="80" t="s">
        <v>970</v>
      </c>
      <c r="BD2" s="80" t="s">
        <v>325</v>
      </c>
      <c r="BE2" s="80" t="s">
        <v>1270</v>
      </c>
      <c r="BF2" s="80" t="s">
        <v>101</v>
      </c>
      <c r="BG2" s="80" t="s">
        <v>101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1173</v>
      </c>
      <c r="G3" s="80" t="s">
        <v>1233</v>
      </c>
      <c r="H3" s="80" t="s">
        <v>1233</v>
      </c>
      <c r="I3" s="80" t="s">
        <v>1233</v>
      </c>
      <c r="J3" s="80" t="s">
        <v>1234</v>
      </c>
      <c r="K3" s="80" t="s">
        <v>1233</v>
      </c>
      <c r="L3" s="80" t="s">
        <v>1233</v>
      </c>
      <c r="M3" s="80" t="s">
        <v>1238</v>
      </c>
      <c r="N3" s="80" t="s">
        <v>966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B3" s="80" t="s">
        <v>1121</v>
      </c>
      <c r="AD3" s="80" t="s">
        <v>640</v>
      </c>
      <c r="AE3" s="80" t="s">
        <v>1174</v>
      </c>
      <c r="AF3" s="80" t="s">
        <v>1184</v>
      </c>
      <c r="AI3" s="80" t="s">
        <v>199</v>
      </c>
      <c r="AL3" s="80" t="s">
        <v>640</v>
      </c>
      <c r="AM3" s="80" t="s">
        <v>640</v>
      </c>
      <c r="AN3" s="80" t="s">
        <v>640</v>
      </c>
      <c r="AO3" s="80" t="s">
        <v>640</v>
      </c>
      <c r="AV3" s="80" t="s">
        <v>640</v>
      </c>
      <c r="AW3" s="80" t="s">
        <v>1177</v>
      </c>
      <c r="AX3" s="80" t="s">
        <v>1177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952</v>
      </c>
      <c r="BE3" s="80" t="s">
        <v>1271</v>
      </c>
      <c r="BF3" s="80" t="s">
        <v>111</v>
      </c>
      <c r="BG3" s="80" t="s">
        <v>111</v>
      </c>
      <c r="BH3" s="80" t="s">
        <v>1133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1234</v>
      </c>
      <c r="F4" s="80" t="s">
        <v>1246</v>
      </c>
      <c r="G4" s="80" t="s">
        <v>1234</v>
      </c>
      <c r="H4" s="80" t="s">
        <v>1234</v>
      </c>
      <c r="I4" s="80" t="s">
        <v>1234</v>
      </c>
      <c r="J4" s="80" t="s">
        <v>1236</v>
      </c>
      <c r="K4" s="80" t="s">
        <v>1234</v>
      </c>
      <c r="L4" s="80" t="s">
        <v>1234</v>
      </c>
      <c r="M4" s="80" t="s">
        <v>966</v>
      </c>
      <c r="N4" s="80" t="s">
        <v>1248</v>
      </c>
      <c r="O4" s="80" t="s">
        <v>1234</v>
      </c>
      <c r="P4" s="80" t="s">
        <v>1281</v>
      </c>
      <c r="Q4" s="80" t="s">
        <v>1281</v>
      </c>
      <c r="R4" s="80" t="s">
        <v>1032</v>
      </c>
      <c r="S4" s="80" t="s">
        <v>1280</v>
      </c>
      <c r="T4" s="80" t="s">
        <v>1280</v>
      </c>
      <c r="V4" s="80" t="s">
        <v>31</v>
      </c>
      <c r="W4" s="80" t="s">
        <v>1377</v>
      </c>
      <c r="AA4" s="80" t="s">
        <v>1122</v>
      </c>
      <c r="AB4" s="80" t="s">
        <v>1126</v>
      </c>
      <c r="AD4" s="80" t="s">
        <v>642</v>
      </c>
      <c r="AE4" s="80" t="s">
        <v>1175</v>
      </c>
      <c r="AI4" s="80" t="s">
        <v>200</v>
      </c>
      <c r="AL4" s="80" t="s">
        <v>642</v>
      </c>
      <c r="AM4" s="80" t="s">
        <v>642</v>
      </c>
      <c r="AN4" s="80" t="s">
        <v>642</v>
      </c>
      <c r="AO4" s="80" t="s">
        <v>642</v>
      </c>
      <c r="AV4" s="80" t="s">
        <v>642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953</v>
      </c>
      <c r="BE4" s="80" t="s">
        <v>1272</v>
      </c>
      <c r="BH4" s="80" t="s">
        <v>1134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1236</v>
      </c>
      <c r="F5" s="80" t="s">
        <v>1248</v>
      </c>
      <c r="G5" s="80" t="s">
        <v>966</v>
      </c>
      <c r="H5" s="80" t="s">
        <v>1239</v>
      </c>
      <c r="I5" s="80" t="s">
        <v>1236</v>
      </c>
      <c r="J5" s="80" t="s">
        <v>1239</v>
      </c>
      <c r="K5" s="80" t="s">
        <v>1236</v>
      </c>
      <c r="L5" s="80" t="s">
        <v>1236</v>
      </c>
      <c r="M5" s="80" t="s">
        <v>1248</v>
      </c>
      <c r="N5" s="80" t="s">
        <v>1249</v>
      </c>
      <c r="O5" s="80" t="s">
        <v>966</v>
      </c>
      <c r="P5" s="80" t="s">
        <v>1284</v>
      </c>
      <c r="Q5" s="80" t="s">
        <v>1282</v>
      </c>
      <c r="R5" s="80" t="s">
        <v>1033</v>
      </c>
      <c r="S5" s="80" t="s">
        <v>1281</v>
      </c>
      <c r="T5" s="80" t="s">
        <v>1281</v>
      </c>
      <c r="V5" s="80" t="s">
        <v>32</v>
      </c>
      <c r="AD5" s="80" t="s">
        <v>644</v>
      </c>
      <c r="AE5" s="80" t="s">
        <v>1176</v>
      </c>
      <c r="AI5" s="80" t="s">
        <v>201</v>
      </c>
      <c r="AL5" s="80" t="s">
        <v>646</v>
      </c>
      <c r="AM5" s="80" t="s">
        <v>646</v>
      </c>
      <c r="AN5" s="80" t="s">
        <v>644</v>
      </c>
      <c r="AO5" s="80" t="s">
        <v>646</v>
      </c>
      <c r="AV5" s="80" t="s">
        <v>646</v>
      </c>
      <c r="AY5" s="80" t="s">
        <v>996</v>
      </c>
      <c r="AZ5" s="80" t="s">
        <v>1002</v>
      </c>
      <c r="BC5" s="80" t="s">
        <v>977</v>
      </c>
      <c r="BD5" s="80" t="s">
        <v>954</v>
      </c>
      <c r="BE5" s="80" t="s">
        <v>1414</v>
      </c>
    </row>
    <row r="6" spans="1:61" x14ac:dyDescent="0.2">
      <c r="A6" s="80" t="s">
        <v>1371</v>
      </c>
      <c r="B6" s="80" t="s">
        <v>107</v>
      </c>
      <c r="C6" s="80" t="s">
        <v>1352</v>
      </c>
      <c r="D6" s="80" t="s">
        <v>1238</v>
      </c>
      <c r="E6" s="80" t="s">
        <v>1238</v>
      </c>
      <c r="F6" s="80" t="s">
        <v>1249</v>
      </c>
      <c r="G6" s="80" t="s">
        <v>1246</v>
      </c>
      <c r="H6" s="80" t="s">
        <v>966</v>
      </c>
      <c r="I6" s="80" t="s">
        <v>966</v>
      </c>
      <c r="J6" s="80" t="s">
        <v>966</v>
      </c>
      <c r="K6" s="80" t="s">
        <v>1238</v>
      </c>
      <c r="L6" s="80" t="s">
        <v>1238</v>
      </c>
      <c r="M6" s="80" t="s">
        <v>1249</v>
      </c>
      <c r="N6" s="80" t="s">
        <v>1252</v>
      </c>
      <c r="O6" s="80" t="s">
        <v>1246</v>
      </c>
      <c r="Q6" s="80" t="s">
        <v>1283</v>
      </c>
      <c r="R6" s="80" t="s">
        <v>1034</v>
      </c>
      <c r="S6" s="80" t="s">
        <v>1282</v>
      </c>
      <c r="T6" s="80" t="s">
        <v>1282</v>
      </c>
      <c r="V6" s="80" t="s">
        <v>33</v>
      </c>
      <c r="AD6" s="80" t="s">
        <v>646</v>
      </c>
      <c r="AE6" s="80" t="s">
        <v>606</v>
      </c>
      <c r="AI6" s="80" t="s">
        <v>202</v>
      </c>
      <c r="AL6" s="80" t="s">
        <v>648</v>
      </c>
      <c r="AM6" s="80" t="s">
        <v>648</v>
      </c>
      <c r="AN6" s="80" t="s">
        <v>646</v>
      </c>
      <c r="AO6" s="80" t="s">
        <v>648</v>
      </c>
      <c r="AV6" s="80" t="s">
        <v>648</v>
      </c>
      <c r="AY6" s="80" t="s">
        <v>997</v>
      </c>
      <c r="AZ6" s="80" t="s">
        <v>997</v>
      </c>
      <c r="BC6" s="80" t="s">
        <v>1411</v>
      </c>
      <c r="BD6" s="80" t="s">
        <v>955</v>
      </c>
      <c r="BE6" s="80" t="s">
        <v>1011</v>
      </c>
    </row>
    <row r="7" spans="1:61" x14ac:dyDescent="0.2">
      <c r="B7" s="80" t="s">
        <v>108</v>
      </c>
      <c r="C7" s="80" t="s">
        <v>1354</v>
      </c>
      <c r="D7" s="80" t="s">
        <v>1240</v>
      </c>
      <c r="E7" s="80" t="s">
        <v>966</v>
      </c>
      <c r="F7" s="80" t="s">
        <v>1251</v>
      </c>
      <c r="G7" s="80" t="s">
        <v>1247</v>
      </c>
      <c r="H7" s="80" t="s">
        <v>1246</v>
      </c>
      <c r="I7" s="80" t="s">
        <v>1246</v>
      </c>
      <c r="J7" s="80" t="s">
        <v>1246</v>
      </c>
      <c r="K7" s="80" t="s">
        <v>966</v>
      </c>
      <c r="L7" s="80" t="s">
        <v>1239</v>
      </c>
      <c r="O7" s="80" t="s">
        <v>1247</v>
      </c>
      <c r="Q7" s="80" t="s">
        <v>1284</v>
      </c>
      <c r="R7" s="80" t="s">
        <v>1035</v>
      </c>
      <c r="S7" s="80" t="s">
        <v>1283</v>
      </c>
      <c r="T7" s="80" t="s">
        <v>1283</v>
      </c>
      <c r="AD7" s="80" t="s">
        <v>648</v>
      </c>
      <c r="AI7" s="80" t="s">
        <v>204</v>
      </c>
      <c r="AN7" s="80" t="s">
        <v>648</v>
      </c>
      <c r="AV7" s="80" t="s">
        <v>650</v>
      </c>
      <c r="BC7" s="80" t="s">
        <v>979</v>
      </c>
      <c r="BD7" s="80" t="s">
        <v>956</v>
      </c>
      <c r="BE7" s="80" t="s">
        <v>243</v>
      </c>
    </row>
    <row r="8" spans="1:61" x14ac:dyDescent="0.2">
      <c r="C8" s="80" t="s">
        <v>187</v>
      </c>
      <c r="D8" s="80" t="s">
        <v>966</v>
      </c>
      <c r="E8" s="80" t="s">
        <v>1246</v>
      </c>
      <c r="F8" s="80" t="s">
        <v>108</v>
      </c>
      <c r="G8" s="80" t="s">
        <v>1250</v>
      </c>
      <c r="H8" s="80" t="s">
        <v>1247</v>
      </c>
      <c r="I8" s="80" t="s">
        <v>1247</v>
      </c>
      <c r="J8" s="80" t="s">
        <v>1247</v>
      </c>
      <c r="K8" s="80" t="s">
        <v>1245</v>
      </c>
      <c r="L8" s="80" t="s">
        <v>1240</v>
      </c>
      <c r="O8" s="80" t="s">
        <v>1248</v>
      </c>
      <c r="R8" s="80" t="s">
        <v>1036</v>
      </c>
      <c r="S8" s="80" t="s">
        <v>1284</v>
      </c>
      <c r="T8" s="80" t="s">
        <v>1284</v>
      </c>
      <c r="AI8" s="80" t="s">
        <v>209</v>
      </c>
      <c r="BC8" s="80" t="s">
        <v>968</v>
      </c>
      <c r="BD8" s="80" t="s">
        <v>509</v>
      </c>
      <c r="BE8" s="80" t="s">
        <v>1276</v>
      </c>
    </row>
    <row r="9" spans="1:61" x14ac:dyDescent="0.2">
      <c r="C9" s="80" t="s">
        <v>1355</v>
      </c>
      <c r="D9" s="80" t="s">
        <v>1246</v>
      </c>
      <c r="E9" s="80" t="s">
        <v>1248</v>
      </c>
      <c r="G9" s="80" t="s">
        <v>1252</v>
      </c>
      <c r="H9" s="80" t="s">
        <v>1248</v>
      </c>
      <c r="I9" s="80" t="s">
        <v>1248</v>
      </c>
      <c r="J9" s="80" t="s">
        <v>1248</v>
      </c>
      <c r="K9" s="80" t="s">
        <v>1246</v>
      </c>
      <c r="L9" s="80" t="s">
        <v>966</v>
      </c>
      <c r="O9" s="80" t="s">
        <v>1250</v>
      </c>
      <c r="R9" s="80" t="s">
        <v>1037</v>
      </c>
      <c r="AI9" s="80" t="s">
        <v>210</v>
      </c>
      <c r="BD9" s="80" t="s">
        <v>957</v>
      </c>
    </row>
    <row r="10" spans="1:61" x14ac:dyDescent="0.2">
      <c r="C10" s="80" t="s">
        <v>1356</v>
      </c>
      <c r="D10" s="80" t="s">
        <v>1247</v>
      </c>
      <c r="E10" s="80" t="s">
        <v>1250</v>
      </c>
      <c r="G10" s="80" t="s">
        <v>108</v>
      </c>
      <c r="H10" s="80" t="s">
        <v>1250</v>
      </c>
      <c r="I10" s="80" t="s">
        <v>1250</v>
      </c>
      <c r="J10" s="80" t="s">
        <v>1250</v>
      </c>
      <c r="K10" s="80" t="s">
        <v>1250</v>
      </c>
      <c r="L10" s="80" t="s">
        <v>1246</v>
      </c>
      <c r="O10" s="80" t="s">
        <v>1252</v>
      </c>
      <c r="R10" s="80" t="s">
        <v>1038</v>
      </c>
      <c r="AI10" s="80" t="s">
        <v>108</v>
      </c>
      <c r="BD10" s="80" t="s">
        <v>958</v>
      </c>
    </row>
    <row r="11" spans="1:61" x14ac:dyDescent="0.2">
      <c r="C11" s="80" t="s">
        <v>267</v>
      </c>
      <c r="D11" s="80" t="s">
        <v>1248</v>
      </c>
      <c r="E11" s="80" t="s">
        <v>1252</v>
      </c>
      <c r="H11" s="80" t="s">
        <v>1252</v>
      </c>
      <c r="I11" s="80" t="s">
        <v>1252</v>
      </c>
      <c r="J11" s="80" t="s">
        <v>1252</v>
      </c>
      <c r="K11" s="80" t="s">
        <v>1252</v>
      </c>
      <c r="L11" s="80" t="s">
        <v>1248</v>
      </c>
      <c r="O11" s="80" t="s">
        <v>108</v>
      </c>
      <c r="R11" s="80" t="s">
        <v>1039</v>
      </c>
      <c r="BD11" s="80" t="s">
        <v>642</v>
      </c>
    </row>
    <row r="12" spans="1:61" x14ac:dyDescent="0.2">
      <c r="C12" s="80" t="s">
        <v>1357</v>
      </c>
      <c r="D12" s="80" t="s">
        <v>1250</v>
      </c>
      <c r="E12" s="80" t="s">
        <v>1257</v>
      </c>
      <c r="H12" s="80" t="s">
        <v>108</v>
      </c>
      <c r="I12" s="80" t="s">
        <v>108</v>
      </c>
      <c r="J12" s="80" t="s">
        <v>108</v>
      </c>
      <c r="L12" s="80" t="s">
        <v>1250</v>
      </c>
      <c r="BD12" s="80" t="s">
        <v>959</v>
      </c>
    </row>
    <row r="13" spans="1:61" x14ac:dyDescent="0.2">
      <c r="D13" s="80" t="s">
        <v>1252</v>
      </c>
      <c r="L13" s="80" t="s">
        <v>1252</v>
      </c>
      <c r="BD13" s="80" t="s">
        <v>960</v>
      </c>
    </row>
    <row r="14" spans="1:61" x14ac:dyDescent="0.2">
      <c r="D14" s="80" t="s">
        <v>1256</v>
      </c>
      <c r="BD14" s="80" t="s">
        <v>961</v>
      </c>
    </row>
    <row r="15" spans="1:61" x14ac:dyDescent="0.2">
      <c r="D15" s="80" t="s">
        <v>108</v>
      </c>
      <c r="BD15" s="80" t="s">
        <v>108</v>
      </c>
    </row>
    <row r="16" spans="1:61" x14ac:dyDescent="0.2">
      <c r="BD16" s="80" t="s">
        <v>963</v>
      </c>
    </row>
    <row r="17" spans="56:56" x14ac:dyDescent="0.2">
      <c r="BD17" s="80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F3D6-7EB0-41CC-8250-AAC7CF10380C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1624</v>
      </c>
      <c r="D4" s="88">
        <f>SUM(DatosViolenciaGénero!D63:D69)</f>
        <v>556</v>
      </c>
    </row>
    <row r="5" spans="2:4" x14ac:dyDescent="0.2">
      <c r="B5" s="87" t="s">
        <v>1234</v>
      </c>
      <c r="C5" s="88">
        <f>SUM(DatosViolenciaGénero!C70:C73)</f>
        <v>319</v>
      </c>
      <c r="D5" s="88">
        <f>SUM(DatosViolenciaGénero!D70:D73)</f>
        <v>325</v>
      </c>
    </row>
    <row r="6" spans="2:4" ht="12.75" customHeight="1" x14ac:dyDescent="0.2">
      <c r="B6" s="87" t="s">
        <v>1280</v>
      </c>
      <c r="C6" s="88">
        <f>DatosViolenciaGénero!C74</f>
        <v>3</v>
      </c>
      <c r="D6" s="88">
        <f>DatosViolenciaGénero!D74</f>
        <v>8</v>
      </c>
    </row>
    <row r="7" spans="2:4" ht="12.75" customHeight="1" x14ac:dyDescent="0.2">
      <c r="B7" s="87" t="s">
        <v>1281</v>
      </c>
      <c r="C7" s="88">
        <f>SUM(DatosViolenciaGénero!C75:C77)</f>
        <v>25</v>
      </c>
      <c r="D7" s="88">
        <f>SUM(DatosViolenciaGénero!D75:D77)</f>
        <v>10</v>
      </c>
    </row>
    <row r="8" spans="2:4" ht="12.75" customHeight="1" x14ac:dyDescent="0.2">
      <c r="B8" s="87" t="s">
        <v>1282</v>
      </c>
      <c r="C8" s="88">
        <f>DatosViolenciaGénero!C81</f>
        <v>5</v>
      </c>
      <c r="D8" s="88">
        <f>DatosViolenciaGénero!D81</f>
        <v>6</v>
      </c>
    </row>
    <row r="9" spans="2:4" ht="12.75" customHeight="1" x14ac:dyDescent="0.2">
      <c r="B9" s="87" t="s">
        <v>1283</v>
      </c>
      <c r="C9" s="88">
        <f>DatosViolenciaGénero!C78</f>
        <v>4</v>
      </c>
      <c r="D9" s="88">
        <f>DatosViolenciaGénero!D78</f>
        <v>9</v>
      </c>
    </row>
    <row r="10" spans="2:4" ht="12.75" customHeight="1" x14ac:dyDescent="0.2">
      <c r="B10" s="87" t="s">
        <v>1284</v>
      </c>
      <c r="C10" s="88">
        <f>SUM(DatosViolenciaGénero!C79:C80)</f>
        <v>455</v>
      </c>
      <c r="D10" s="88">
        <f>SUM(DatosViolenciaGénero!D79:D80)</f>
        <v>151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32</v>
      </c>
    </row>
    <row r="16" spans="2:4" ht="13.5" thickBot="1" x14ac:dyDescent="0.25">
      <c r="B16" s="91" t="s">
        <v>1287</v>
      </c>
      <c r="C16" s="92">
        <f>DatosViolenciaGénero!C39</f>
        <v>602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1144-FF6E-43D7-836A-D6B928E8E09C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411</v>
      </c>
      <c r="D4" s="88">
        <f>SUM(DatosViolenciaDoméstica!D48:D54)</f>
        <v>142</v>
      </c>
    </row>
    <row r="5" spans="2:4" x14ac:dyDescent="0.2">
      <c r="B5" s="87" t="s">
        <v>1234</v>
      </c>
      <c r="C5" s="88">
        <f>SUM(DatosViolenciaDoméstica!C55:C58)</f>
        <v>63</v>
      </c>
      <c r="D5" s="88">
        <f>SUM(DatosViolenciaDoméstica!D55:D58)</f>
        <v>23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3</v>
      </c>
      <c r="D7" s="88">
        <f>SUM(DatosViolenciaDoméstica!D60:D62)</f>
        <v>3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1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1</v>
      </c>
    </row>
    <row r="10" spans="2:4" ht="12.75" customHeight="1" x14ac:dyDescent="0.2">
      <c r="B10" s="87" t="s">
        <v>1284</v>
      </c>
      <c r="C10" s="88">
        <f>SUM(DatosViolenciaDoméstica!C64:C65)</f>
        <v>31</v>
      </c>
      <c r="D10" s="88">
        <f>SUM(DatosViolenciaDoméstica!D64:D65)</f>
        <v>20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22</v>
      </c>
    </row>
    <row r="16" spans="2:4" ht="13.5" thickBot="1" x14ac:dyDescent="0.25">
      <c r="B16" s="91" t="s">
        <v>1287</v>
      </c>
      <c r="C16" s="92">
        <f>DatosViolenciaDoméstica!C34</f>
        <v>82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2C68-3603-4A2C-BD2C-2E817EFAA54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121</v>
      </c>
    </row>
    <row r="5" spans="2:3" x14ac:dyDescent="0.2">
      <c r="B5" s="81" t="s">
        <v>1271</v>
      </c>
      <c r="C5" s="83">
        <f>DatosMenores!C70</f>
        <v>73</v>
      </c>
    </row>
    <row r="6" spans="2:3" x14ac:dyDescent="0.2">
      <c r="B6" s="81" t="s">
        <v>1272</v>
      </c>
      <c r="C6" s="83">
        <f>DatosMenores!C71</f>
        <v>139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37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6</v>
      </c>
    </row>
    <row r="11" spans="2:3" x14ac:dyDescent="0.2">
      <c r="B11" s="81" t="s">
        <v>1275</v>
      </c>
      <c r="C11" s="83">
        <f>DatosMenores!C77</f>
        <v>0</v>
      </c>
    </row>
    <row r="12" spans="2:3" x14ac:dyDescent="0.2">
      <c r="B12" s="81" t="s">
        <v>1276</v>
      </c>
      <c r="C12" s="83">
        <f>DatosMenores!C79</f>
        <v>1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27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465E-D23A-41EB-959D-C36D042BC492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4903</v>
      </c>
      <c r="E11" s="66">
        <f>DatosDelitos!H6+DatosDelitos!H14-DatosDelitos!H18</f>
        <v>229</v>
      </c>
      <c r="F11" s="66">
        <f>DatosDelitos!I6+DatosDelitos!I14-DatosDelitos!I18</f>
        <v>320</v>
      </c>
      <c r="G11" s="66">
        <f>DatosDelitos!J6+DatosDelitos!J14-DatosDelitos!J18</f>
        <v>10</v>
      </c>
      <c r="H11" s="67">
        <f>DatosDelitos!K6+DatosDelitos!K14-DatosDelitos!K18</f>
        <v>15</v>
      </c>
      <c r="I11" s="67">
        <f>DatosDelitos!L6+DatosDelitos!L14-DatosDelitos!L18</f>
        <v>4</v>
      </c>
      <c r="J11" s="67">
        <f>DatosDelitos!M6+DatosDelitos!M14-DatosDelitos!M18</f>
        <v>9</v>
      </c>
      <c r="K11" s="67">
        <f>DatosDelitos!O6+DatosDelitos!O14-DatosDelitos!O18</f>
        <v>51</v>
      </c>
      <c r="L11" s="68">
        <f>DatosDelitos!P6+DatosDelitos!P14-DatosDelitos!P18</f>
        <v>190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1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1221</v>
      </c>
      <c r="E15" s="70">
        <f>DatosDelitos!H18+DatosDelitos!H45</f>
        <v>219</v>
      </c>
      <c r="F15" s="70">
        <f>DatosDelitos!I17+DatosDelitos!I45</f>
        <v>22</v>
      </c>
      <c r="G15" s="70">
        <f>DatosDelitos!J18+DatosDelitos!J45</f>
        <v>6</v>
      </c>
      <c r="H15" s="70">
        <f>DatosDelitos!K18+DatosDelitos!K45</f>
        <v>5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22</v>
      </c>
      <c r="L15" s="71">
        <f>DatosDelitos!P18+DatosDelitos!P45</f>
        <v>206</v>
      </c>
    </row>
    <row r="16" spans="2:13" ht="13.15" customHeight="1" x14ac:dyDescent="0.2">
      <c r="B16" s="208" t="s">
        <v>1234</v>
      </c>
      <c r="C16" s="208"/>
      <c r="D16" s="69">
        <f>DatosDelitos!C31</f>
        <v>707</v>
      </c>
      <c r="E16" s="70">
        <f>DatosDelitos!H31</f>
        <v>80</v>
      </c>
      <c r="F16" s="70">
        <f>DatosDelitos!I31</f>
        <v>218</v>
      </c>
      <c r="G16" s="70">
        <f>DatosDelitos!J31</f>
        <v>2</v>
      </c>
      <c r="H16" s="70">
        <f>DatosDelitos!K31</f>
        <v>7</v>
      </c>
      <c r="I16" s="70">
        <f>DatosDelitos!L31</f>
        <v>0</v>
      </c>
      <c r="J16" s="70">
        <f>DatosDelitos!M31</f>
        <v>0</v>
      </c>
      <c r="K16" s="70">
        <f>DatosDelitos!O31</f>
        <v>20</v>
      </c>
      <c r="L16" s="71">
        <f>DatosDelitos!P31</f>
        <v>170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3</v>
      </c>
      <c r="E17" s="70">
        <f>DatosDelitos!H43-DatosDelitos!H45</f>
        <v>1</v>
      </c>
      <c r="F17" s="70">
        <f>DatosDelitos!I43-DatosDelitos!I45</f>
        <v>2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1</v>
      </c>
    </row>
    <row r="18" spans="2:12" ht="13.15" customHeight="1" x14ac:dyDescent="0.2">
      <c r="B18" s="208" t="s">
        <v>1236</v>
      </c>
      <c r="C18" s="208"/>
      <c r="D18" s="69">
        <f>DatosDelitos!C51</f>
        <v>386</v>
      </c>
      <c r="E18" s="70">
        <f>DatosDelitos!H51</f>
        <v>53</v>
      </c>
      <c r="F18" s="70">
        <f>DatosDelitos!I51</f>
        <v>51</v>
      </c>
      <c r="G18" s="70">
        <f>DatosDelitos!J51</f>
        <v>36</v>
      </c>
      <c r="H18" s="70">
        <f>DatosDelitos!K51</f>
        <v>37</v>
      </c>
      <c r="I18" s="70">
        <f>DatosDelitos!L51</f>
        <v>0</v>
      </c>
      <c r="J18" s="70">
        <f>DatosDelitos!M51</f>
        <v>0</v>
      </c>
      <c r="K18" s="70">
        <f>DatosDelitos!O51</f>
        <v>29</v>
      </c>
      <c r="L18" s="71">
        <f>DatosDelitos!P51</f>
        <v>41</v>
      </c>
    </row>
    <row r="19" spans="2:12" ht="13.15" customHeight="1" x14ac:dyDescent="0.2">
      <c r="B19" s="208" t="s">
        <v>1237</v>
      </c>
      <c r="C19" s="208"/>
      <c r="D19" s="69">
        <f>DatosDelitos!C73</f>
        <v>5</v>
      </c>
      <c r="E19" s="70">
        <f>DatosDelitos!H73</f>
        <v>2</v>
      </c>
      <c r="F19" s="70">
        <f>DatosDelitos!I73</f>
        <v>1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1</v>
      </c>
    </row>
    <row r="20" spans="2:12" ht="27" customHeight="1" x14ac:dyDescent="0.2">
      <c r="B20" s="208" t="s">
        <v>1238</v>
      </c>
      <c r="C20" s="208"/>
      <c r="D20" s="69">
        <f>DatosDelitos!C75</f>
        <v>109</v>
      </c>
      <c r="E20" s="70">
        <f>DatosDelitos!H75</f>
        <v>14</v>
      </c>
      <c r="F20" s="70">
        <f>DatosDelitos!I75</f>
        <v>21</v>
      </c>
      <c r="G20" s="70">
        <f>DatosDelitos!J75</f>
        <v>1</v>
      </c>
      <c r="H20" s="70">
        <f>DatosDelitos!K75</f>
        <v>2</v>
      </c>
      <c r="I20" s="70">
        <f>DatosDelitos!L75</f>
        <v>1</v>
      </c>
      <c r="J20" s="70">
        <f>DatosDelitos!M75</f>
        <v>0</v>
      </c>
      <c r="K20" s="70">
        <f>DatosDelitos!O75</f>
        <v>2</v>
      </c>
      <c r="L20" s="71">
        <f>DatosDelitos!P75</f>
        <v>12</v>
      </c>
    </row>
    <row r="21" spans="2:12" ht="13.15" customHeight="1" x14ac:dyDescent="0.2">
      <c r="B21" s="209" t="s">
        <v>1239</v>
      </c>
      <c r="C21" s="209"/>
      <c r="D21" s="69">
        <f>DatosDelitos!C83</f>
        <v>65</v>
      </c>
      <c r="E21" s="70">
        <f>DatosDelitos!H83</f>
        <v>4</v>
      </c>
      <c r="F21" s="70">
        <f>DatosDelitos!I83</f>
        <v>101</v>
      </c>
      <c r="G21" s="70">
        <f>DatosDelitos!J83</f>
        <v>0</v>
      </c>
      <c r="H21" s="70">
        <f>DatosDelitos!K83</f>
        <v>2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43</v>
      </c>
    </row>
    <row r="22" spans="2:12" ht="13.15" customHeight="1" x14ac:dyDescent="0.2">
      <c r="B22" s="208" t="s">
        <v>1240</v>
      </c>
      <c r="C22" s="208"/>
      <c r="D22" s="69">
        <f>DatosDelitos!C86</f>
        <v>215</v>
      </c>
      <c r="E22" s="70">
        <f>DatosDelitos!H86</f>
        <v>44</v>
      </c>
      <c r="F22" s="70">
        <f>DatosDelitos!I86</f>
        <v>48</v>
      </c>
      <c r="G22" s="70">
        <f>DatosDelitos!J86</f>
        <v>0</v>
      </c>
      <c r="H22" s="70">
        <f>DatosDelitos!K86</f>
        <v>1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38</v>
      </c>
    </row>
    <row r="23" spans="2:12" ht="13.15" customHeight="1" x14ac:dyDescent="0.2">
      <c r="B23" s="208" t="s">
        <v>966</v>
      </c>
      <c r="C23" s="208"/>
      <c r="D23" s="69">
        <f>DatosDelitos!C98</f>
        <v>5427</v>
      </c>
      <c r="E23" s="70">
        <f>DatosDelitos!H98</f>
        <v>1088</v>
      </c>
      <c r="F23" s="70">
        <f>DatosDelitos!I98</f>
        <v>797</v>
      </c>
      <c r="G23" s="70">
        <f>DatosDelitos!J98</f>
        <v>3</v>
      </c>
      <c r="H23" s="70">
        <f>DatosDelitos!K98</f>
        <v>7</v>
      </c>
      <c r="I23" s="70">
        <f>DatosDelitos!L98</f>
        <v>3</v>
      </c>
      <c r="J23" s="70">
        <f>DatosDelitos!M98</f>
        <v>2</v>
      </c>
      <c r="K23" s="70">
        <f>DatosDelitos!O98</f>
        <v>125</v>
      </c>
      <c r="L23" s="71">
        <f>DatosDelitos!P98</f>
        <v>579</v>
      </c>
    </row>
    <row r="24" spans="2:12" ht="27" customHeight="1" x14ac:dyDescent="0.2">
      <c r="B24" s="208" t="s">
        <v>1241</v>
      </c>
      <c r="C24" s="208"/>
      <c r="D24" s="69">
        <f>DatosDelitos!C132</f>
        <v>3</v>
      </c>
      <c r="E24" s="70">
        <f>DatosDelitos!H132</f>
        <v>5</v>
      </c>
      <c r="F24" s="70">
        <f>DatosDelitos!I132</f>
        <v>6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4</v>
      </c>
    </row>
    <row r="25" spans="2:12" ht="13.15" customHeight="1" x14ac:dyDescent="0.2">
      <c r="B25" s="208" t="s">
        <v>1242</v>
      </c>
      <c r="C25" s="208"/>
      <c r="D25" s="69">
        <f>DatosDelitos!C138</f>
        <v>8</v>
      </c>
      <c r="E25" s="70">
        <f>DatosDelitos!H138</f>
        <v>3</v>
      </c>
      <c r="F25" s="70">
        <f>DatosDelitos!I138</f>
        <v>5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4</v>
      </c>
    </row>
    <row r="26" spans="2:12" ht="13.15" customHeight="1" x14ac:dyDescent="0.2">
      <c r="B26" s="209" t="s">
        <v>1243</v>
      </c>
      <c r="C26" s="209"/>
      <c r="D26" s="69">
        <f>DatosDelitos!C145</f>
        <v>16</v>
      </c>
      <c r="E26" s="70">
        <f>DatosDelitos!H145</f>
        <v>2</v>
      </c>
      <c r="F26" s="70">
        <f>DatosDelitos!I145</f>
        <v>2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0</v>
      </c>
      <c r="L26" s="71">
        <f>DatosDelitos!P145</f>
        <v>1</v>
      </c>
    </row>
    <row r="27" spans="2:12" ht="38.25" customHeight="1" x14ac:dyDescent="0.2">
      <c r="B27" s="208" t="s">
        <v>1244</v>
      </c>
      <c r="C27" s="208"/>
      <c r="D27" s="69">
        <f>DatosDelitos!C148</f>
        <v>47</v>
      </c>
      <c r="E27" s="70">
        <f>DatosDelitos!H148</f>
        <v>4</v>
      </c>
      <c r="F27" s="70">
        <f>DatosDelitos!I148</f>
        <v>3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5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33</v>
      </c>
      <c r="E28" s="70">
        <f>DatosDelitos!H157+SUM(DatosDelitos!H168:H173)</f>
        <v>3</v>
      </c>
      <c r="F28" s="70">
        <f>DatosDelitos!I157+SUM(DatosDelitos!I168:I173)</f>
        <v>1</v>
      </c>
      <c r="G28" s="70">
        <f>DatosDelitos!J157+SUM(DatosDelitos!J168:J173)</f>
        <v>1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1</v>
      </c>
    </row>
    <row r="29" spans="2:12" ht="13.15" customHeight="1" x14ac:dyDescent="0.2">
      <c r="B29" s="208" t="s">
        <v>1246</v>
      </c>
      <c r="C29" s="208"/>
      <c r="D29" s="69">
        <f>SUM(DatosDelitos!C174:C178)</f>
        <v>648</v>
      </c>
      <c r="E29" s="70">
        <f>SUM(DatosDelitos!H174:H178)</f>
        <v>236</v>
      </c>
      <c r="F29" s="70">
        <f>SUM(DatosDelitos!I174:I178)</f>
        <v>224</v>
      </c>
      <c r="G29" s="70">
        <f>SUM(DatosDelitos!J174:J178)</f>
        <v>1</v>
      </c>
      <c r="H29" s="70">
        <f>SUM(DatosDelitos!K174:K178)</f>
        <v>3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102</v>
      </c>
      <c r="L29" s="70">
        <f>SUM(DatosDelitos!P174:P178)</f>
        <v>144</v>
      </c>
    </row>
    <row r="30" spans="2:12" ht="13.15" customHeight="1" x14ac:dyDescent="0.2">
      <c r="B30" s="208" t="s">
        <v>1247</v>
      </c>
      <c r="C30" s="208"/>
      <c r="D30" s="69">
        <f>DatosDelitos!C179</f>
        <v>1162</v>
      </c>
      <c r="E30" s="70">
        <f>DatosDelitos!H179</f>
        <v>347</v>
      </c>
      <c r="F30" s="70">
        <f>DatosDelitos!I179</f>
        <v>382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0</v>
      </c>
      <c r="L30" s="70">
        <f>DatosDelitos!P179</f>
        <v>1821</v>
      </c>
    </row>
    <row r="31" spans="2:12" ht="13.15" customHeight="1" x14ac:dyDescent="0.2">
      <c r="B31" s="208" t="s">
        <v>1248</v>
      </c>
      <c r="C31" s="208"/>
      <c r="D31" s="69">
        <f>DatosDelitos!C187</f>
        <v>378</v>
      </c>
      <c r="E31" s="70">
        <f>DatosDelitos!H187</f>
        <v>118</v>
      </c>
      <c r="F31" s="70">
        <f>DatosDelitos!I187</f>
        <v>146</v>
      </c>
      <c r="G31" s="70">
        <f>DatosDelitos!J187</f>
        <v>0</v>
      </c>
      <c r="H31" s="70">
        <f>DatosDelitos!K187</f>
        <v>2</v>
      </c>
      <c r="I31" s="70">
        <f>DatosDelitos!L187</f>
        <v>2</v>
      </c>
      <c r="J31" s="70">
        <f>DatosDelitos!M187</f>
        <v>1</v>
      </c>
      <c r="K31" s="70">
        <f>DatosDelitos!O187</f>
        <v>3</v>
      </c>
      <c r="L31" s="70">
        <f>DatosDelitos!P187</f>
        <v>73</v>
      </c>
    </row>
    <row r="32" spans="2:12" ht="13.15" customHeight="1" x14ac:dyDescent="0.2">
      <c r="B32" s="208" t="s">
        <v>1249</v>
      </c>
      <c r="C32" s="208"/>
      <c r="D32" s="69">
        <f>DatosDelitos!C202</f>
        <v>20</v>
      </c>
      <c r="E32" s="70">
        <f>DatosDelitos!H202</f>
        <v>6</v>
      </c>
      <c r="F32" s="70">
        <f>DatosDelitos!I202</f>
        <v>7</v>
      </c>
      <c r="G32" s="70">
        <f>DatosDelitos!J202</f>
        <v>0</v>
      </c>
      <c r="H32" s="70">
        <f>DatosDelitos!K202</f>
        <v>0</v>
      </c>
      <c r="I32" s="70">
        <f>DatosDelitos!L202</f>
        <v>2</v>
      </c>
      <c r="J32" s="70">
        <f>DatosDelitos!M202</f>
        <v>1</v>
      </c>
      <c r="K32" s="70">
        <f>DatosDelitos!O202</f>
        <v>0</v>
      </c>
      <c r="L32" s="70">
        <f>DatosDelitos!P202</f>
        <v>1</v>
      </c>
    </row>
    <row r="33" spans="2:13" ht="13.15" customHeight="1" x14ac:dyDescent="0.2">
      <c r="B33" s="208" t="s">
        <v>1250</v>
      </c>
      <c r="C33" s="208"/>
      <c r="D33" s="69">
        <f>DatosDelitos!C224</f>
        <v>668</v>
      </c>
      <c r="E33" s="70">
        <f>DatosDelitos!H224</f>
        <v>160</v>
      </c>
      <c r="F33" s="70">
        <f>DatosDelitos!I224</f>
        <v>170</v>
      </c>
      <c r="G33" s="70">
        <f>DatosDelitos!J224</f>
        <v>1</v>
      </c>
      <c r="H33" s="70">
        <f>DatosDelitos!K224</f>
        <v>2</v>
      </c>
      <c r="I33" s="70">
        <f>DatosDelitos!L224</f>
        <v>0</v>
      </c>
      <c r="J33" s="70">
        <f>DatosDelitos!M224</f>
        <v>0</v>
      </c>
      <c r="K33" s="70">
        <f>DatosDelitos!O224</f>
        <v>17</v>
      </c>
      <c r="L33" s="70">
        <f>DatosDelitos!P224</f>
        <v>207</v>
      </c>
    </row>
    <row r="34" spans="2:13" ht="13.15" customHeight="1" x14ac:dyDescent="0.2">
      <c r="B34" s="208" t="s">
        <v>1251</v>
      </c>
      <c r="C34" s="208"/>
      <c r="D34" s="69">
        <f>DatosDelitos!C245</f>
        <v>10</v>
      </c>
      <c r="E34" s="70">
        <f>DatosDelitos!H245</f>
        <v>3</v>
      </c>
      <c r="F34" s="70">
        <f>DatosDelitos!I245</f>
        <v>1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2</v>
      </c>
    </row>
    <row r="35" spans="2:13" ht="13.15" customHeight="1" x14ac:dyDescent="0.2">
      <c r="B35" s="208" t="s">
        <v>1252</v>
      </c>
      <c r="C35" s="208"/>
      <c r="D35" s="69">
        <f>DatosDelitos!C272</f>
        <v>659</v>
      </c>
      <c r="E35" s="70">
        <f>DatosDelitos!H272</f>
        <v>175</v>
      </c>
      <c r="F35" s="70">
        <f>DatosDelitos!I272</f>
        <v>189</v>
      </c>
      <c r="G35" s="70">
        <f>DatosDelitos!J272</f>
        <v>2</v>
      </c>
      <c r="H35" s="70">
        <f>DatosDelitos!K272</f>
        <v>6</v>
      </c>
      <c r="I35" s="70">
        <f>DatosDelitos!L272</f>
        <v>0</v>
      </c>
      <c r="J35" s="70">
        <f>DatosDelitos!M272</f>
        <v>1</v>
      </c>
      <c r="K35" s="70">
        <f>DatosDelitos!O272</f>
        <v>21</v>
      </c>
      <c r="L35" s="70">
        <f>DatosDelitos!P272</f>
        <v>219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28</v>
      </c>
      <c r="E38" s="70">
        <f>DatosDelitos!H313+DatosDelitos!H319+DatosDelitos!H321</f>
        <v>14</v>
      </c>
      <c r="F38" s="70">
        <f>DatosDelitos!I313+DatosDelitos!I319+DatosDelitos!I321</f>
        <v>11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0</v>
      </c>
    </row>
    <row r="39" spans="2:13" ht="13.15" customHeight="1" x14ac:dyDescent="0.2">
      <c r="B39" s="208" t="s">
        <v>1256</v>
      </c>
      <c r="C39" s="208"/>
      <c r="D39" s="69">
        <f>DatosDelitos!C324</f>
        <v>4876</v>
      </c>
      <c r="E39" s="70">
        <f>DatosDelitos!H324</f>
        <v>0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0</v>
      </c>
    </row>
    <row r="40" spans="2:13" ht="13.15" customHeight="1" x14ac:dyDescent="0.2">
      <c r="B40" s="208" t="s">
        <v>1257</v>
      </c>
      <c r="C40" s="208"/>
      <c r="D40" s="69">
        <f>DatosDelitos!C326</f>
        <v>8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1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21606</v>
      </c>
      <c r="E43" s="72">
        <f t="shared" ref="E43:L43" si="0">SUM(E11:E42)</f>
        <v>2810</v>
      </c>
      <c r="F43" s="72">
        <f t="shared" si="0"/>
        <v>2728</v>
      </c>
      <c r="G43" s="72">
        <f t="shared" si="0"/>
        <v>63</v>
      </c>
      <c r="H43" s="72">
        <f t="shared" si="0"/>
        <v>89</v>
      </c>
      <c r="I43" s="72">
        <f t="shared" si="0"/>
        <v>12</v>
      </c>
      <c r="J43" s="72">
        <f t="shared" si="0"/>
        <v>14</v>
      </c>
      <c r="K43" s="72">
        <f t="shared" si="0"/>
        <v>393</v>
      </c>
      <c r="L43" s="72">
        <f t="shared" si="0"/>
        <v>3763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162</v>
      </c>
      <c r="E50" s="75">
        <f>DatosDelitos!G14-DatosDelitos!G18</f>
        <v>124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1291</v>
      </c>
      <c r="E54" s="75">
        <f>DatosDelitos!G18+DatosDelitos!G45</f>
        <v>474</v>
      </c>
    </row>
    <row r="55" spans="2:5" ht="13.15" customHeight="1" x14ac:dyDescent="0.25">
      <c r="B55" s="210" t="s">
        <v>1234</v>
      </c>
      <c r="C55" s="210"/>
      <c r="D55" s="75">
        <f>DatosDelitos!F31</f>
        <v>362</v>
      </c>
      <c r="E55" s="75">
        <f>DatosDelitos!G31</f>
        <v>321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0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22</v>
      </c>
      <c r="E57" s="75">
        <f>DatosDelitos!G51</f>
        <v>10</v>
      </c>
    </row>
    <row r="58" spans="2:5" ht="13.15" customHeight="1" x14ac:dyDescent="0.25">
      <c r="B58" s="210" t="s">
        <v>1237</v>
      </c>
      <c r="C58" s="210"/>
      <c r="D58" s="75">
        <f>DatosDelitos!F73</f>
        <v>1</v>
      </c>
      <c r="E58" s="75">
        <f>DatosDelitos!G73</f>
        <v>1</v>
      </c>
    </row>
    <row r="59" spans="2:5" ht="27" customHeight="1" x14ac:dyDescent="0.25">
      <c r="B59" s="210" t="s">
        <v>1262</v>
      </c>
      <c r="C59" s="210"/>
      <c r="D59" s="75">
        <f>DatosDelitos!F75</f>
        <v>8</v>
      </c>
      <c r="E59" s="75">
        <f>DatosDelitos!G75</f>
        <v>10</v>
      </c>
    </row>
    <row r="60" spans="2:5" ht="13.15" customHeight="1" x14ac:dyDescent="0.25">
      <c r="B60" s="210" t="s">
        <v>1239</v>
      </c>
      <c r="C60" s="210"/>
      <c r="D60" s="75">
        <f>DatosDelitos!F83</f>
        <v>47</v>
      </c>
      <c r="E60" s="75">
        <f>DatosDelitos!G83</f>
        <v>149</v>
      </c>
    </row>
    <row r="61" spans="2:5" ht="13.15" customHeight="1" x14ac:dyDescent="0.25">
      <c r="B61" s="210" t="s">
        <v>1240</v>
      </c>
      <c r="C61" s="210"/>
      <c r="D61" s="75">
        <f>DatosDelitos!F86</f>
        <v>15</v>
      </c>
      <c r="E61" s="75">
        <f>DatosDelitos!G86</f>
        <v>1</v>
      </c>
    </row>
    <row r="62" spans="2:5" ht="13.15" customHeight="1" x14ac:dyDescent="0.25">
      <c r="B62" s="210" t="s">
        <v>966</v>
      </c>
      <c r="C62" s="210"/>
      <c r="D62" s="75">
        <f>DatosDelitos!F98</f>
        <v>414</v>
      </c>
      <c r="E62" s="75">
        <f>DatosDelitos!G98</f>
        <v>278</v>
      </c>
    </row>
    <row r="63" spans="2:5" ht="27" customHeight="1" x14ac:dyDescent="0.25">
      <c r="B63" s="210" t="s">
        <v>1263</v>
      </c>
      <c r="C63" s="210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1</v>
      </c>
      <c r="E65" s="75">
        <f>DatosDelitos!G145</f>
        <v>1</v>
      </c>
    </row>
    <row r="66" spans="2:5" ht="40.5" customHeight="1" x14ac:dyDescent="0.25">
      <c r="B66" s="210" t="s">
        <v>1244</v>
      </c>
      <c r="C66" s="210"/>
      <c r="D66" s="75">
        <f>DatosDelitos!F148</f>
        <v>0</v>
      </c>
      <c r="E66" s="75">
        <f>DatosDelitos!G148</f>
        <v>0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1</v>
      </c>
      <c r="E67" s="75">
        <f>DatosDelitos!G157+SUM(DatosDelitos!G168:H173)</f>
        <v>0</v>
      </c>
    </row>
    <row r="68" spans="2:5" ht="13.15" customHeight="1" x14ac:dyDescent="0.25">
      <c r="B68" s="210" t="s">
        <v>1246</v>
      </c>
      <c r="C68" s="210"/>
      <c r="D68" s="75">
        <f>SUM(DatosDelitos!F174:G178)</f>
        <v>53</v>
      </c>
      <c r="E68" s="75">
        <f>SUM(DatosDelitos!G174:H178)</f>
        <v>259</v>
      </c>
    </row>
    <row r="69" spans="2:5" ht="13.15" customHeight="1" x14ac:dyDescent="0.25">
      <c r="B69" s="210" t="s">
        <v>1247</v>
      </c>
      <c r="C69" s="210"/>
      <c r="D69" s="75">
        <f>DatosDelitos!F179</f>
        <v>1922</v>
      </c>
      <c r="E69" s="75">
        <f>DatosDelitos!G179</f>
        <v>1754</v>
      </c>
    </row>
    <row r="70" spans="2:5" ht="13.15" customHeight="1" x14ac:dyDescent="0.25">
      <c r="B70" s="210" t="s">
        <v>1248</v>
      </c>
      <c r="C70" s="210"/>
      <c r="D70" s="75">
        <f>DatosDelitos!F187</f>
        <v>16</v>
      </c>
      <c r="E70" s="75">
        <f>DatosDelitos!G187</f>
        <v>17</v>
      </c>
    </row>
    <row r="71" spans="2:5" ht="13.15" customHeight="1" x14ac:dyDescent="0.25">
      <c r="B71" s="210" t="s">
        <v>1249</v>
      </c>
      <c r="C71" s="210"/>
      <c r="D71" s="75">
        <f>DatosDelitos!F202</f>
        <v>0</v>
      </c>
      <c r="E71" s="75">
        <f>DatosDelitos!G202</f>
        <v>0</v>
      </c>
    </row>
    <row r="72" spans="2:5" ht="13.15" customHeight="1" x14ac:dyDescent="0.25">
      <c r="B72" s="210" t="s">
        <v>1250</v>
      </c>
      <c r="C72" s="210"/>
      <c r="D72" s="75">
        <f>DatosDelitos!F224</f>
        <v>263</v>
      </c>
      <c r="E72" s="75">
        <f>DatosDelitos!G224</f>
        <v>174</v>
      </c>
    </row>
    <row r="73" spans="2:5" ht="13.15" customHeight="1" x14ac:dyDescent="0.25">
      <c r="B73" s="210" t="s">
        <v>1251</v>
      </c>
      <c r="C73" s="210"/>
      <c r="D73" s="75">
        <f>DatosDelitos!F245</f>
        <v>2</v>
      </c>
      <c r="E73" s="75">
        <f>DatosDelitos!G245</f>
        <v>1</v>
      </c>
    </row>
    <row r="74" spans="2:5" ht="13.15" customHeight="1" x14ac:dyDescent="0.25">
      <c r="B74" s="210" t="s">
        <v>1252</v>
      </c>
      <c r="C74" s="210"/>
      <c r="D74" s="75">
        <f>DatosDelitos!F272</f>
        <v>286</v>
      </c>
      <c r="E74" s="75">
        <f>DatosDelitos!G272</f>
        <v>190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2</v>
      </c>
      <c r="E78" s="75">
        <f>DatosDelitos!G324</f>
        <v>0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4868</v>
      </c>
      <c r="E82" s="75">
        <f>SUM(E49:E81)</f>
        <v>3764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3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3</v>
      </c>
    </row>
    <row r="92" spans="2:13" ht="13.15" customHeight="1" x14ac:dyDescent="0.25">
      <c r="B92" s="210" t="s">
        <v>1234</v>
      </c>
      <c r="C92" s="210"/>
      <c r="D92" s="75">
        <f>DatosDelitos!N31</f>
        <v>3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0</v>
      </c>
    </row>
    <row r="94" spans="2:13" ht="13.15" customHeight="1" x14ac:dyDescent="0.25">
      <c r="B94" s="210" t="s">
        <v>1236</v>
      </c>
      <c r="C94" s="210"/>
      <c r="D94" s="75">
        <f>DatosDelitos!N51</f>
        <v>1</v>
      </c>
    </row>
    <row r="95" spans="2:13" ht="13.15" customHeight="1" x14ac:dyDescent="0.25">
      <c r="B95" s="210" t="s">
        <v>1237</v>
      </c>
      <c r="C95" s="210"/>
      <c r="D95" s="75">
        <f>DatosDelitos!N73</f>
        <v>0</v>
      </c>
    </row>
    <row r="96" spans="2:13" ht="27" customHeight="1" x14ac:dyDescent="0.25">
      <c r="B96" s="210" t="s">
        <v>1262</v>
      </c>
      <c r="C96" s="210"/>
      <c r="D96" s="75">
        <f>DatosDelitos!N75</f>
        <v>2</v>
      </c>
    </row>
    <row r="97" spans="2:4" ht="13.15" customHeight="1" x14ac:dyDescent="0.25">
      <c r="B97" s="210" t="s">
        <v>1239</v>
      </c>
      <c r="C97" s="210"/>
      <c r="D97" s="75">
        <f>DatosDelitos!N83</f>
        <v>6</v>
      </c>
    </row>
    <row r="98" spans="2:4" ht="13.15" customHeight="1" x14ac:dyDescent="0.25">
      <c r="B98" s="210" t="s">
        <v>1240</v>
      </c>
      <c r="C98" s="210"/>
      <c r="D98" s="75">
        <f>DatosDelitos!N86</f>
        <v>0</v>
      </c>
    </row>
    <row r="99" spans="2:4" ht="13.15" customHeight="1" x14ac:dyDescent="0.25">
      <c r="B99" s="210" t="s">
        <v>966</v>
      </c>
      <c r="C99" s="210"/>
      <c r="D99" s="75">
        <f>DatosDelitos!N98</f>
        <v>19</v>
      </c>
    </row>
    <row r="100" spans="2:4" ht="27" customHeight="1" x14ac:dyDescent="0.25">
      <c r="B100" s="210" t="s">
        <v>1263</v>
      </c>
      <c r="C100" s="210"/>
      <c r="D100" s="75">
        <f>DatosDelitos!N132</f>
        <v>0</v>
      </c>
    </row>
    <row r="101" spans="2:4" ht="13.15" customHeight="1" x14ac:dyDescent="0.25">
      <c r="B101" s="210" t="s">
        <v>1242</v>
      </c>
      <c r="C101" s="210"/>
      <c r="D101" s="75">
        <f>DatosDelitos!N138</f>
        <v>0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7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1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31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1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1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105</v>
      </c>
    </row>
    <row r="109" spans="2:4" ht="13.15" customHeight="1" x14ac:dyDescent="0.25">
      <c r="B109" s="210" t="s">
        <v>1247</v>
      </c>
      <c r="C109" s="210"/>
      <c r="D109" s="75">
        <f>DatosDelitos!N179</f>
        <v>0</v>
      </c>
    </row>
    <row r="110" spans="2:4" ht="13.15" customHeight="1" x14ac:dyDescent="0.25">
      <c r="B110" s="210" t="s">
        <v>1248</v>
      </c>
      <c r="C110" s="210"/>
      <c r="D110" s="75">
        <f>DatosDelitos!N187</f>
        <v>14</v>
      </c>
    </row>
    <row r="111" spans="2:4" ht="13.15" customHeight="1" x14ac:dyDescent="0.25">
      <c r="B111" s="210" t="s">
        <v>1249</v>
      </c>
      <c r="C111" s="210"/>
      <c r="D111" s="75">
        <f>DatosDelitos!N202</f>
        <v>20</v>
      </c>
    </row>
    <row r="112" spans="2:4" ht="13.15" customHeight="1" x14ac:dyDescent="0.25">
      <c r="B112" s="210" t="s">
        <v>1250</v>
      </c>
      <c r="C112" s="210"/>
      <c r="D112" s="75">
        <f>DatosDelitos!N224</f>
        <v>3</v>
      </c>
    </row>
    <row r="113" spans="2:4" ht="13.15" customHeight="1" x14ac:dyDescent="0.25">
      <c r="B113" s="210" t="s">
        <v>1251</v>
      </c>
      <c r="C113" s="210"/>
      <c r="D113" s="75">
        <f>DatosDelitos!N245</f>
        <v>16</v>
      </c>
    </row>
    <row r="114" spans="2:4" ht="13.15" customHeight="1" x14ac:dyDescent="0.25">
      <c r="B114" s="210" t="s">
        <v>1252</v>
      </c>
      <c r="C114" s="210"/>
      <c r="D114" s="75">
        <f>DatosDelitos!N272</f>
        <v>2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0</v>
      </c>
    </row>
    <row r="120" spans="2:4" ht="12.75" customHeight="1" x14ac:dyDescent="0.25">
      <c r="B120" s="212" t="s">
        <v>1257</v>
      </c>
      <c r="C120" s="212"/>
      <c r="D120" s="75">
        <f>DatosDelitos!N326</f>
        <v>1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239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42</v>
      </c>
      <c r="D6" s="26">
        <v>40</v>
      </c>
      <c r="E6" s="27">
        <v>0</v>
      </c>
      <c r="F6" s="26">
        <v>0</v>
      </c>
      <c r="G6" s="26">
        <v>0</v>
      </c>
      <c r="H6" s="26">
        <v>10</v>
      </c>
      <c r="I6" s="26">
        <v>10</v>
      </c>
      <c r="J6" s="26">
        <v>4</v>
      </c>
      <c r="K6" s="26">
        <v>6</v>
      </c>
      <c r="L6" s="26">
        <v>4</v>
      </c>
      <c r="M6" s="26">
        <v>7</v>
      </c>
      <c r="N6" s="26">
        <v>3</v>
      </c>
      <c r="O6" s="26">
        <v>23</v>
      </c>
      <c r="P6" s="28">
        <v>15</v>
      </c>
    </row>
    <row r="7" spans="1:16" x14ac:dyDescent="0.25">
      <c r="A7" s="29" t="s">
        <v>311</v>
      </c>
      <c r="B7" s="29" t="s">
        <v>312</v>
      </c>
      <c r="C7" s="15">
        <v>24</v>
      </c>
      <c r="D7" s="15">
        <v>15</v>
      </c>
      <c r="E7" s="30">
        <v>0</v>
      </c>
      <c r="F7" s="15">
        <v>0</v>
      </c>
      <c r="G7" s="15">
        <v>0</v>
      </c>
      <c r="H7" s="15">
        <v>3</v>
      </c>
      <c r="I7" s="15">
        <v>0</v>
      </c>
      <c r="J7" s="15">
        <v>4</v>
      </c>
      <c r="K7" s="15">
        <v>5</v>
      </c>
      <c r="L7" s="15">
        <v>0</v>
      </c>
      <c r="M7" s="15">
        <v>0</v>
      </c>
      <c r="N7" s="15">
        <v>1</v>
      </c>
      <c r="O7" s="15">
        <v>12</v>
      </c>
      <c r="P7" s="24">
        <v>5</v>
      </c>
    </row>
    <row r="8" spans="1:16" x14ac:dyDescent="0.25">
      <c r="A8" s="29" t="s">
        <v>313</v>
      </c>
      <c r="B8" s="29" t="s">
        <v>314</v>
      </c>
      <c r="C8" s="15">
        <v>6</v>
      </c>
      <c r="D8" s="15">
        <v>7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4</v>
      </c>
      <c r="M8" s="15">
        <v>6</v>
      </c>
      <c r="N8" s="15">
        <v>0</v>
      </c>
      <c r="O8" s="15">
        <v>11</v>
      </c>
      <c r="P8" s="24">
        <v>4</v>
      </c>
    </row>
    <row r="9" spans="1:16" x14ac:dyDescent="0.25">
      <c r="A9" s="29" t="s">
        <v>315</v>
      </c>
      <c r="B9" s="29" t="s">
        <v>316</v>
      </c>
      <c r="C9" s="15">
        <v>9</v>
      </c>
      <c r="D9" s="15">
        <v>18</v>
      </c>
      <c r="E9" s="30">
        <v>-1</v>
      </c>
      <c r="F9" s="15">
        <v>0</v>
      </c>
      <c r="G9" s="15">
        <v>0</v>
      </c>
      <c r="H9" s="15">
        <v>7</v>
      </c>
      <c r="I9" s="15">
        <v>10</v>
      </c>
      <c r="J9" s="15">
        <v>0</v>
      </c>
      <c r="K9" s="15">
        <v>0</v>
      </c>
      <c r="L9" s="15">
        <v>0</v>
      </c>
      <c r="M9" s="15">
        <v>1</v>
      </c>
      <c r="N9" s="15">
        <v>2</v>
      </c>
      <c r="O9" s="15">
        <v>0</v>
      </c>
      <c r="P9" s="24">
        <v>6</v>
      </c>
    </row>
    <row r="10" spans="1:16" x14ac:dyDescent="0.25">
      <c r="A10" s="29" t="s">
        <v>317</v>
      </c>
      <c r="B10" s="29" t="s">
        <v>318</v>
      </c>
      <c r="C10" s="15">
        <v>3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1</v>
      </c>
      <c r="E11" s="27">
        <v>-1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1</v>
      </c>
      <c r="E13" s="30">
        <v>-1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6050</v>
      </c>
      <c r="D14" s="26">
        <v>8991</v>
      </c>
      <c r="E14" s="27">
        <v>-1</v>
      </c>
      <c r="F14" s="26">
        <v>1432</v>
      </c>
      <c r="G14" s="26">
        <v>595</v>
      </c>
      <c r="H14" s="26">
        <v>435</v>
      </c>
      <c r="I14" s="26">
        <v>599</v>
      </c>
      <c r="J14" s="26">
        <v>10</v>
      </c>
      <c r="K14" s="26">
        <v>14</v>
      </c>
      <c r="L14" s="26">
        <v>0</v>
      </c>
      <c r="M14" s="26">
        <v>2</v>
      </c>
      <c r="N14" s="26">
        <v>2</v>
      </c>
      <c r="O14" s="26">
        <v>48</v>
      </c>
      <c r="P14" s="28">
        <v>374</v>
      </c>
    </row>
    <row r="15" spans="1:16" x14ac:dyDescent="0.25">
      <c r="A15" s="29" t="s">
        <v>324</v>
      </c>
      <c r="B15" s="29" t="s">
        <v>325</v>
      </c>
      <c r="C15" s="15">
        <v>4165</v>
      </c>
      <c r="D15" s="15">
        <v>5950</v>
      </c>
      <c r="E15" s="30">
        <v>-1</v>
      </c>
      <c r="F15" s="15">
        <v>160</v>
      </c>
      <c r="G15" s="15">
        <v>120</v>
      </c>
      <c r="H15" s="15">
        <v>200</v>
      </c>
      <c r="I15" s="15">
        <v>306</v>
      </c>
      <c r="J15" s="15">
        <v>6</v>
      </c>
      <c r="K15" s="15">
        <v>8</v>
      </c>
      <c r="L15" s="15">
        <v>0</v>
      </c>
      <c r="M15" s="15">
        <v>2</v>
      </c>
      <c r="N15" s="15">
        <v>0</v>
      </c>
      <c r="O15" s="15">
        <v>27</v>
      </c>
      <c r="P15" s="24">
        <v>160</v>
      </c>
    </row>
    <row r="16" spans="1:16" x14ac:dyDescent="0.25">
      <c r="A16" s="29" t="s">
        <v>326</v>
      </c>
      <c r="B16" s="29" t="s">
        <v>327</v>
      </c>
      <c r="C16" s="15">
        <v>3</v>
      </c>
      <c r="D16" s="15">
        <v>2</v>
      </c>
      <c r="E16" s="30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1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693</v>
      </c>
      <c r="D17" s="15">
        <v>2089</v>
      </c>
      <c r="E17" s="30">
        <v>-1</v>
      </c>
      <c r="F17" s="15">
        <v>2</v>
      </c>
      <c r="G17" s="15">
        <v>4</v>
      </c>
      <c r="H17" s="15">
        <v>19</v>
      </c>
      <c r="I17" s="15">
        <v>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14</v>
      </c>
    </row>
    <row r="18" spans="1:16" ht="33.75" x14ac:dyDescent="0.25">
      <c r="A18" s="29" t="s">
        <v>330</v>
      </c>
      <c r="B18" s="29" t="s">
        <v>331</v>
      </c>
      <c r="C18" s="15">
        <v>1189</v>
      </c>
      <c r="D18" s="15">
        <v>950</v>
      </c>
      <c r="E18" s="30">
        <v>0</v>
      </c>
      <c r="F18" s="15">
        <v>1270</v>
      </c>
      <c r="G18" s="15">
        <v>471</v>
      </c>
      <c r="H18" s="15">
        <v>216</v>
      </c>
      <c r="I18" s="15">
        <v>289</v>
      </c>
      <c r="J18" s="15">
        <v>4</v>
      </c>
      <c r="K18" s="15">
        <v>5</v>
      </c>
      <c r="L18" s="15">
        <v>0</v>
      </c>
      <c r="M18" s="15">
        <v>0</v>
      </c>
      <c r="N18" s="15">
        <v>2</v>
      </c>
      <c r="O18" s="15">
        <v>20</v>
      </c>
      <c r="P18" s="24">
        <v>199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1</v>
      </c>
      <c r="D21" s="26">
        <v>2</v>
      </c>
      <c r="E21" s="27">
        <v>-1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707</v>
      </c>
      <c r="D31" s="26">
        <v>703</v>
      </c>
      <c r="E31" s="27">
        <v>0</v>
      </c>
      <c r="F31" s="26">
        <v>362</v>
      </c>
      <c r="G31" s="26">
        <v>321</v>
      </c>
      <c r="H31" s="26">
        <v>80</v>
      </c>
      <c r="I31" s="26">
        <v>218</v>
      </c>
      <c r="J31" s="26">
        <v>2</v>
      </c>
      <c r="K31" s="26">
        <v>7</v>
      </c>
      <c r="L31" s="26">
        <v>0</v>
      </c>
      <c r="M31" s="26">
        <v>0</v>
      </c>
      <c r="N31" s="26">
        <v>3</v>
      </c>
      <c r="O31" s="26">
        <v>20</v>
      </c>
      <c r="P31" s="28">
        <v>170</v>
      </c>
    </row>
    <row r="32" spans="1:16" x14ac:dyDescent="0.25">
      <c r="A32" s="29" t="s">
        <v>355</v>
      </c>
      <c r="B32" s="29" t="s">
        <v>356</v>
      </c>
      <c r="C32" s="15">
        <v>31</v>
      </c>
      <c r="D32" s="15">
        <v>23</v>
      </c>
      <c r="E32" s="30">
        <v>0</v>
      </c>
      <c r="F32" s="15">
        <v>3</v>
      </c>
      <c r="G32" s="15">
        <v>0</v>
      </c>
      <c r="H32" s="15">
        <v>3</v>
      </c>
      <c r="I32" s="15">
        <v>2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3</v>
      </c>
      <c r="P32" s="24">
        <v>3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1</v>
      </c>
      <c r="E33" s="30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</v>
      </c>
      <c r="P33" s="24">
        <v>1</v>
      </c>
    </row>
    <row r="34" spans="1:16" ht="22.5" x14ac:dyDescent="0.25">
      <c r="A34" s="29" t="s">
        <v>359</v>
      </c>
      <c r="B34" s="29" t="s">
        <v>360</v>
      </c>
      <c r="C34" s="15">
        <v>323</v>
      </c>
      <c r="D34" s="15">
        <v>336</v>
      </c>
      <c r="E34" s="30">
        <v>-1</v>
      </c>
      <c r="F34" s="15">
        <v>102</v>
      </c>
      <c r="G34" s="15">
        <v>76</v>
      </c>
      <c r="H34" s="15">
        <v>35</v>
      </c>
      <c r="I34" s="15">
        <v>72</v>
      </c>
      <c r="J34" s="15">
        <v>0</v>
      </c>
      <c r="K34" s="15">
        <v>3</v>
      </c>
      <c r="L34" s="15">
        <v>0</v>
      </c>
      <c r="M34" s="15">
        <v>0</v>
      </c>
      <c r="N34" s="15">
        <v>1</v>
      </c>
      <c r="O34" s="15">
        <v>6</v>
      </c>
      <c r="P34" s="24">
        <v>49</v>
      </c>
    </row>
    <row r="35" spans="1:16" x14ac:dyDescent="0.25">
      <c r="A35" s="29" t="s">
        <v>361</v>
      </c>
      <c r="B35" s="29" t="s">
        <v>362</v>
      </c>
      <c r="C35" s="15">
        <v>3</v>
      </c>
      <c r="D35" s="15">
        <v>0</v>
      </c>
      <c r="E35" s="30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5">
        <v>0</v>
      </c>
      <c r="P35" s="24">
        <v>2</v>
      </c>
    </row>
    <row r="36" spans="1:16" x14ac:dyDescent="0.25">
      <c r="A36" s="29" t="s">
        <v>363</v>
      </c>
      <c r="B36" s="29" t="s">
        <v>364</v>
      </c>
      <c r="C36" s="15">
        <v>143</v>
      </c>
      <c r="D36" s="15">
        <v>108</v>
      </c>
      <c r="E36" s="30">
        <v>0</v>
      </c>
      <c r="F36" s="15">
        <v>13</v>
      </c>
      <c r="G36" s="15">
        <v>4</v>
      </c>
      <c r="H36" s="15">
        <v>2</v>
      </c>
      <c r="I36" s="15">
        <v>26</v>
      </c>
      <c r="J36" s="15">
        <v>1</v>
      </c>
      <c r="K36" s="15">
        <v>0</v>
      </c>
      <c r="L36" s="15">
        <v>0</v>
      </c>
      <c r="M36" s="15">
        <v>0</v>
      </c>
      <c r="N36" s="15">
        <v>2</v>
      </c>
      <c r="O36" s="15">
        <v>3</v>
      </c>
      <c r="P36" s="24">
        <v>19</v>
      </c>
    </row>
    <row r="37" spans="1:16" ht="22.5" x14ac:dyDescent="0.25">
      <c r="A37" s="29" t="s">
        <v>365</v>
      </c>
      <c r="B37" s="29" t="s">
        <v>366</v>
      </c>
      <c r="C37" s="15">
        <v>108</v>
      </c>
      <c r="D37" s="15">
        <v>99</v>
      </c>
      <c r="E37" s="30">
        <v>0</v>
      </c>
      <c r="F37" s="15">
        <v>169</v>
      </c>
      <c r="G37" s="15">
        <v>195</v>
      </c>
      <c r="H37" s="15">
        <v>23</v>
      </c>
      <c r="I37" s="15">
        <v>103</v>
      </c>
      <c r="J37" s="15">
        <v>1</v>
      </c>
      <c r="K37" s="15">
        <v>2</v>
      </c>
      <c r="L37" s="15">
        <v>0</v>
      </c>
      <c r="M37" s="15">
        <v>0</v>
      </c>
      <c r="N37" s="15">
        <v>0</v>
      </c>
      <c r="O37" s="15">
        <v>6</v>
      </c>
      <c r="P37" s="24">
        <v>81</v>
      </c>
    </row>
    <row r="38" spans="1:16" ht="22.5" x14ac:dyDescent="0.25">
      <c r="A38" s="29" t="s">
        <v>367</v>
      </c>
      <c r="B38" s="29" t="s">
        <v>368</v>
      </c>
      <c r="C38" s="15">
        <v>17</v>
      </c>
      <c r="D38" s="15">
        <v>26</v>
      </c>
      <c r="E38" s="30">
        <v>-1</v>
      </c>
      <c r="F38" s="15">
        <v>36</v>
      </c>
      <c r="G38" s="15">
        <v>35</v>
      </c>
      <c r="H38" s="15">
        <v>8</v>
      </c>
      <c r="I38" s="15">
        <v>8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5</v>
      </c>
    </row>
    <row r="39" spans="1:16" ht="22.5" x14ac:dyDescent="0.25">
      <c r="A39" s="29" t="s">
        <v>369</v>
      </c>
      <c r="B39" s="29" t="s">
        <v>370</v>
      </c>
      <c r="C39" s="15">
        <v>28</v>
      </c>
      <c r="D39" s="15">
        <v>69</v>
      </c>
      <c r="E39" s="30">
        <v>-1</v>
      </c>
      <c r="F39" s="15">
        <v>16</v>
      </c>
      <c r="G39" s="15">
        <v>7</v>
      </c>
      <c r="H39" s="15">
        <v>3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7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1</v>
      </c>
      <c r="D41" s="15">
        <v>2</v>
      </c>
      <c r="E41" s="30">
        <v>-1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53</v>
      </c>
      <c r="D42" s="15">
        <v>39</v>
      </c>
      <c r="E42" s="30">
        <v>0</v>
      </c>
      <c r="F42" s="15">
        <v>23</v>
      </c>
      <c r="G42" s="15">
        <v>4</v>
      </c>
      <c r="H42" s="15">
        <v>6</v>
      </c>
      <c r="I42" s="15">
        <v>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</v>
      </c>
      <c r="P42" s="24">
        <v>3</v>
      </c>
    </row>
    <row r="43" spans="1:16" x14ac:dyDescent="0.25">
      <c r="A43" s="176" t="s">
        <v>377</v>
      </c>
      <c r="B43" s="177"/>
      <c r="C43" s="26">
        <v>35</v>
      </c>
      <c r="D43" s="26">
        <v>24</v>
      </c>
      <c r="E43" s="27">
        <v>0</v>
      </c>
      <c r="F43" s="26">
        <v>21</v>
      </c>
      <c r="G43" s="26">
        <v>3</v>
      </c>
      <c r="H43" s="26">
        <v>4</v>
      </c>
      <c r="I43" s="26">
        <v>20</v>
      </c>
      <c r="J43" s="26">
        <v>2</v>
      </c>
      <c r="K43" s="26">
        <v>0</v>
      </c>
      <c r="L43" s="26">
        <v>0</v>
      </c>
      <c r="M43" s="26">
        <v>0</v>
      </c>
      <c r="N43" s="26">
        <v>1</v>
      </c>
      <c r="O43" s="26">
        <v>2</v>
      </c>
      <c r="P43" s="28">
        <v>8</v>
      </c>
    </row>
    <row r="44" spans="1:16" x14ac:dyDescent="0.25">
      <c r="A44" s="29" t="s">
        <v>378</v>
      </c>
      <c r="B44" s="29" t="s">
        <v>379</v>
      </c>
      <c r="C44" s="15">
        <v>2</v>
      </c>
      <c r="D44" s="15">
        <v>0</v>
      </c>
      <c r="E44" s="30">
        <v>0</v>
      </c>
      <c r="F44" s="15">
        <v>0</v>
      </c>
      <c r="G44" s="15">
        <v>0</v>
      </c>
      <c r="H44" s="15">
        <v>1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1</v>
      </c>
    </row>
    <row r="45" spans="1:16" ht="22.5" x14ac:dyDescent="0.25">
      <c r="A45" s="29" t="s">
        <v>380</v>
      </c>
      <c r="B45" s="29" t="s">
        <v>381</v>
      </c>
      <c r="C45" s="15">
        <v>32</v>
      </c>
      <c r="D45" s="15">
        <v>22</v>
      </c>
      <c r="E45" s="30">
        <v>0</v>
      </c>
      <c r="F45" s="15">
        <v>21</v>
      </c>
      <c r="G45" s="15">
        <v>3</v>
      </c>
      <c r="H45" s="15">
        <v>3</v>
      </c>
      <c r="I45" s="15">
        <v>18</v>
      </c>
      <c r="J45" s="15">
        <v>2</v>
      </c>
      <c r="K45" s="15">
        <v>0</v>
      </c>
      <c r="L45" s="15">
        <v>0</v>
      </c>
      <c r="M45" s="15">
        <v>0</v>
      </c>
      <c r="N45" s="15">
        <v>1</v>
      </c>
      <c r="O45" s="15">
        <v>2</v>
      </c>
      <c r="P45" s="24">
        <v>7</v>
      </c>
    </row>
    <row r="46" spans="1:16" x14ac:dyDescent="0.25">
      <c r="A46" s="29" t="s">
        <v>382</v>
      </c>
      <c r="B46" s="29" t="s">
        <v>383</v>
      </c>
      <c r="C46" s="15">
        <v>1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1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0</v>
      </c>
      <c r="D49" s="15">
        <v>1</v>
      </c>
      <c r="E49" s="30">
        <v>-1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386</v>
      </c>
      <c r="D51" s="26">
        <v>461</v>
      </c>
      <c r="E51" s="27">
        <v>-1</v>
      </c>
      <c r="F51" s="26">
        <v>22</v>
      </c>
      <c r="G51" s="26">
        <v>10</v>
      </c>
      <c r="H51" s="26">
        <v>53</v>
      </c>
      <c r="I51" s="26">
        <v>51</v>
      </c>
      <c r="J51" s="26">
        <v>36</v>
      </c>
      <c r="K51" s="26">
        <v>37</v>
      </c>
      <c r="L51" s="26">
        <v>0</v>
      </c>
      <c r="M51" s="26">
        <v>0</v>
      </c>
      <c r="N51" s="26">
        <v>1</v>
      </c>
      <c r="O51" s="26">
        <v>29</v>
      </c>
      <c r="P51" s="28">
        <v>41</v>
      </c>
    </row>
    <row r="52" spans="1:16" x14ac:dyDescent="0.25">
      <c r="A52" s="29" t="s">
        <v>393</v>
      </c>
      <c r="B52" s="29" t="s">
        <v>394</v>
      </c>
      <c r="C52" s="15">
        <v>76</v>
      </c>
      <c r="D52" s="15">
        <v>113</v>
      </c>
      <c r="E52" s="30">
        <v>-1</v>
      </c>
      <c r="F52" s="15">
        <v>8</v>
      </c>
      <c r="G52" s="15">
        <v>4</v>
      </c>
      <c r="H52" s="15">
        <v>9</v>
      </c>
      <c r="I52" s="15">
        <v>8</v>
      </c>
      <c r="J52" s="15">
        <v>6</v>
      </c>
      <c r="K52" s="15">
        <v>6</v>
      </c>
      <c r="L52" s="15">
        <v>0</v>
      </c>
      <c r="M52" s="15">
        <v>0</v>
      </c>
      <c r="N52" s="15">
        <v>0</v>
      </c>
      <c r="O52" s="15">
        <v>6</v>
      </c>
      <c r="P52" s="24">
        <v>8</v>
      </c>
    </row>
    <row r="53" spans="1:16" x14ac:dyDescent="0.25">
      <c r="A53" s="29" t="s">
        <v>395</v>
      </c>
      <c r="B53" s="29" t="s">
        <v>396</v>
      </c>
      <c r="C53" s="15">
        <v>25</v>
      </c>
      <c r="D53" s="15">
        <v>32</v>
      </c>
      <c r="E53" s="30">
        <v>-1</v>
      </c>
      <c r="F53" s="15">
        <v>1</v>
      </c>
      <c r="G53" s="15">
        <v>0</v>
      </c>
      <c r="H53" s="15">
        <v>0</v>
      </c>
      <c r="I53" s="15">
        <v>12</v>
      </c>
      <c r="J53" s="15">
        <v>10</v>
      </c>
      <c r="K53" s="15">
        <v>15</v>
      </c>
      <c r="L53" s="15">
        <v>0</v>
      </c>
      <c r="M53" s="15">
        <v>0</v>
      </c>
      <c r="N53" s="15">
        <v>0</v>
      </c>
      <c r="O53" s="15">
        <v>10</v>
      </c>
      <c r="P53" s="24">
        <v>2</v>
      </c>
    </row>
    <row r="54" spans="1:16" x14ac:dyDescent="0.25">
      <c r="A54" s="29" t="s">
        <v>397</v>
      </c>
      <c r="B54" s="29" t="s">
        <v>398</v>
      </c>
      <c r="C54" s="15">
        <v>131</v>
      </c>
      <c r="D54" s="15">
        <v>149</v>
      </c>
      <c r="E54" s="30">
        <v>-1</v>
      </c>
      <c r="F54" s="15">
        <v>9</v>
      </c>
      <c r="G54" s="15">
        <v>5</v>
      </c>
      <c r="H54" s="15">
        <v>19</v>
      </c>
      <c r="I54" s="15">
        <v>0</v>
      </c>
      <c r="J54" s="15">
        <v>9</v>
      </c>
      <c r="K54" s="15">
        <v>1</v>
      </c>
      <c r="L54" s="15">
        <v>0</v>
      </c>
      <c r="M54" s="15">
        <v>0</v>
      </c>
      <c r="N54" s="15">
        <v>1</v>
      </c>
      <c r="O54" s="15">
        <v>2</v>
      </c>
      <c r="P54" s="24">
        <v>3</v>
      </c>
    </row>
    <row r="55" spans="1:16" ht="22.5" x14ac:dyDescent="0.25">
      <c r="A55" s="29" t="s">
        <v>399</v>
      </c>
      <c r="B55" s="29" t="s">
        <v>400</v>
      </c>
      <c r="C55" s="15">
        <v>7</v>
      </c>
      <c r="D55" s="15">
        <v>2</v>
      </c>
      <c r="E55" s="30">
        <v>2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3</v>
      </c>
      <c r="L55" s="15">
        <v>0</v>
      </c>
      <c r="M55" s="15">
        <v>0</v>
      </c>
      <c r="N55" s="15">
        <v>0</v>
      </c>
      <c r="O55" s="15">
        <v>0</v>
      </c>
      <c r="P55" s="24">
        <v>1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1</v>
      </c>
      <c r="E56" s="30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12</v>
      </c>
      <c r="D57" s="15">
        <v>13</v>
      </c>
      <c r="E57" s="30">
        <v>-1</v>
      </c>
      <c r="F57" s="15">
        <v>0</v>
      </c>
      <c r="G57" s="15">
        <v>0</v>
      </c>
      <c r="H57" s="15">
        <v>2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2</v>
      </c>
    </row>
    <row r="58" spans="1:16" ht="22.5" x14ac:dyDescent="0.25">
      <c r="A58" s="29" t="s">
        <v>405</v>
      </c>
      <c r="B58" s="29" t="s">
        <v>406</v>
      </c>
      <c r="C58" s="15">
        <v>6</v>
      </c>
      <c r="D58" s="15">
        <v>6</v>
      </c>
      <c r="E58" s="30">
        <v>0</v>
      </c>
      <c r="F58" s="15">
        <v>1</v>
      </c>
      <c r="G58" s="15">
        <v>1</v>
      </c>
      <c r="H58" s="15">
        <v>1</v>
      </c>
      <c r="I58" s="15">
        <v>2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4">
        <v>4</v>
      </c>
    </row>
    <row r="59" spans="1:16" ht="22.5" x14ac:dyDescent="0.25">
      <c r="A59" s="29" t="s">
        <v>407</v>
      </c>
      <c r="B59" s="29" t="s">
        <v>408</v>
      </c>
      <c r="C59" s="15">
        <v>5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6</v>
      </c>
      <c r="D60" s="15">
        <v>4</v>
      </c>
      <c r="E60" s="30">
        <v>0</v>
      </c>
      <c r="F60" s="15">
        <v>0</v>
      </c>
      <c r="G60" s="15">
        <v>0</v>
      </c>
      <c r="H60" s="15">
        <v>1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</v>
      </c>
      <c r="P60" s="24">
        <v>1</v>
      </c>
    </row>
    <row r="61" spans="1:16" ht="22.5" x14ac:dyDescent="0.25">
      <c r="A61" s="29" t="s">
        <v>411</v>
      </c>
      <c r="B61" s="29" t="s">
        <v>412</v>
      </c>
      <c r="C61" s="15">
        <v>9</v>
      </c>
      <c r="D61" s="15">
        <v>5</v>
      </c>
      <c r="E61" s="30">
        <v>0</v>
      </c>
      <c r="F61" s="15">
        <v>0</v>
      </c>
      <c r="G61" s="15">
        <v>0</v>
      </c>
      <c r="H61" s="15">
        <v>0</v>
      </c>
      <c r="I61" s="15">
        <v>1</v>
      </c>
      <c r="J61" s="15">
        <v>1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2</v>
      </c>
    </row>
    <row r="62" spans="1:16" ht="33.75" x14ac:dyDescent="0.25">
      <c r="A62" s="29" t="s">
        <v>413</v>
      </c>
      <c r="B62" s="29" t="s">
        <v>414</v>
      </c>
      <c r="C62" s="15">
        <v>10</v>
      </c>
      <c r="D62" s="15">
        <v>8</v>
      </c>
      <c r="E62" s="30">
        <v>0</v>
      </c>
      <c r="F62" s="15">
        <v>0</v>
      </c>
      <c r="G62" s="15">
        <v>0</v>
      </c>
      <c r="H62" s="15">
        <v>1</v>
      </c>
      <c r="I62" s="15">
        <v>3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57</v>
      </c>
      <c r="D64" s="15">
        <v>88</v>
      </c>
      <c r="E64" s="30">
        <v>-1</v>
      </c>
      <c r="F64" s="15">
        <v>2</v>
      </c>
      <c r="G64" s="15">
        <v>0</v>
      </c>
      <c r="H64" s="15">
        <v>17</v>
      </c>
      <c r="I64" s="15">
        <v>21</v>
      </c>
      <c r="J64" s="15">
        <v>3</v>
      </c>
      <c r="K64" s="15">
        <v>8</v>
      </c>
      <c r="L64" s="15">
        <v>0</v>
      </c>
      <c r="M64" s="15">
        <v>0</v>
      </c>
      <c r="N64" s="15">
        <v>0</v>
      </c>
      <c r="O64" s="15">
        <v>3</v>
      </c>
      <c r="P64" s="24">
        <v>11</v>
      </c>
    </row>
    <row r="65" spans="1:16" ht="22.5" x14ac:dyDescent="0.25">
      <c r="A65" s="29" t="s">
        <v>419</v>
      </c>
      <c r="B65" s="29" t="s">
        <v>420</v>
      </c>
      <c r="C65" s="15">
        <v>31</v>
      </c>
      <c r="D65" s="15">
        <v>27</v>
      </c>
      <c r="E65" s="30">
        <v>0</v>
      </c>
      <c r="F65" s="15">
        <v>0</v>
      </c>
      <c r="G65" s="15">
        <v>0</v>
      </c>
      <c r="H65" s="15">
        <v>2</v>
      </c>
      <c r="I65" s="15">
        <v>1</v>
      </c>
      <c r="J65" s="15">
        <v>6</v>
      </c>
      <c r="K65" s="15">
        <v>1</v>
      </c>
      <c r="L65" s="15">
        <v>0</v>
      </c>
      <c r="M65" s="15">
        <v>0</v>
      </c>
      <c r="N65" s="15">
        <v>0</v>
      </c>
      <c r="O65" s="15">
        <v>6</v>
      </c>
      <c r="P65" s="24">
        <v>2</v>
      </c>
    </row>
    <row r="66" spans="1:16" ht="33.75" x14ac:dyDescent="0.25">
      <c r="A66" s="29" t="s">
        <v>421</v>
      </c>
      <c r="B66" s="29" t="s">
        <v>422</v>
      </c>
      <c r="C66" s="15">
        <v>3</v>
      </c>
      <c r="D66" s="15">
        <v>5</v>
      </c>
      <c r="E66" s="30">
        <v>-1</v>
      </c>
      <c r="F66" s="15">
        <v>0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2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8</v>
      </c>
      <c r="D70" s="15">
        <v>6</v>
      </c>
      <c r="E70" s="30">
        <v>0</v>
      </c>
      <c r="F70" s="15">
        <v>1</v>
      </c>
      <c r="G70" s="15">
        <v>0</v>
      </c>
      <c r="H70" s="15">
        <v>0</v>
      </c>
      <c r="I70" s="15">
        <v>1</v>
      </c>
      <c r="J70" s="15">
        <v>0</v>
      </c>
      <c r="K70" s="15">
        <v>1</v>
      </c>
      <c r="L70" s="15">
        <v>0</v>
      </c>
      <c r="M70" s="15">
        <v>0</v>
      </c>
      <c r="N70" s="15">
        <v>0</v>
      </c>
      <c r="O70" s="15">
        <v>1</v>
      </c>
      <c r="P70" s="24">
        <v>2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2</v>
      </c>
      <c r="E71" s="30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5</v>
      </c>
      <c r="D73" s="26">
        <v>9</v>
      </c>
      <c r="E73" s="27">
        <v>-1</v>
      </c>
      <c r="F73" s="26">
        <v>1</v>
      </c>
      <c r="G73" s="26">
        <v>1</v>
      </c>
      <c r="H73" s="26">
        <v>2</v>
      </c>
      <c r="I73" s="26">
        <v>1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5</v>
      </c>
      <c r="D74" s="15">
        <v>9</v>
      </c>
      <c r="E74" s="30">
        <v>-1</v>
      </c>
      <c r="F74" s="15">
        <v>1</v>
      </c>
      <c r="G74" s="15">
        <v>1</v>
      </c>
      <c r="H74" s="15">
        <v>2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1</v>
      </c>
    </row>
    <row r="75" spans="1:16" x14ac:dyDescent="0.25">
      <c r="A75" s="176" t="s">
        <v>438</v>
      </c>
      <c r="B75" s="177"/>
      <c r="C75" s="26">
        <v>109</v>
      </c>
      <c r="D75" s="26">
        <v>82</v>
      </c>
      <c r="E75" s="27">
        <v>0</v>
      </c>
      <c r="F75" s="26">
        <v>8</v>
      </c>
      <c r="G75" s="26">
        <v>10</v>
      </c>
      <c r="H75" s="26">
        <v>14</v>
      </c>
      <c r="I75" s="26">
        <v>21</v>
      </c>
      <c r="J75" s="26">
        <v>1</v>
      </c>
      <c r="K75" s="26">
        <v>2</v>
      </c>
      <c r="L75" s="26">
        <v>1</v>
      </c>
      <c r="M75" s="26">
        <v>0</v>
      </c>
      <c r="N75" s="26">
        <v>2</v>
      </c>
      <c r="O75" s="26">
        <v>2</v>
      </c>
      <c r="P75" s="28">
        <v>12</v>
      </c>
    </row>
    <row r="76" spans="1:16" x14ac:dyDescent="0.25">
      <c r="A76" s="29" t="s">
        <v>439</v>
      </c>
      <c r="B76" s="29" t="s">
        <v>440</v>
      </c>
      <c r="C76" s="15">
        <v>53</v>
      </c>
      <c r="D76" s="15">
        <v>49</v>
      </c>
      <c r="E76" s="30">
        <v>0</v>
      </c>
      <c r="F76" s="15">
        <v>3</v>
      </c>
      <c r="G76" s="15">
        <v>3</v>
      </c>
      <c r="H76" s="15">
        <v>2</v>
      </c>
      <c r="I76" s="15">
        <v>6</v>
      </c>
      <c r="J76" s="15">
        <v>0</v>
      </c>
      <c r="K76" s="15">
        <v>1</v>
      </c>
      <c r="L76" s="15">
        <v>0</v>
      </c>
      <c r="M76" s="15">
        <v>0</v>
      </c>
      <c r="N76" s="15">
        <v>2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1</v>
      </c>
      <c r="E77" s="30">
        <v>0</v>
      </c>
      <c r="F77" s="15">
        <v>0</v>
      </c>
      <c r="G77" s="15">
        <v>0</v>
      </c>
      <c r="H77" s="15">
        <v>1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1</v>
      </c>
      <c r="P77" s="24">
        <v>1</v>
      </c>
    </row>
    <row r="78" spans="1:16" x14ac:dyDescent="0.25">
      <c r="A78" s="29" t="s">
        <v>443</v>
      </c>
      <c r="B78" s="29" t="s">
        <v>444</v>
      </c>
      <c r="C78" s="15">
        <v>46</v>
      </c>
      <c r="D78" s="15">
        <v>30</v>
      </c>
      <c r="E78" s="30">
        <v>0</v>
      </c>
      <c r="F78" s="15">
        <v>4</v>
      </c>
      <c r="G78" s="15">
        <v>7</v>
      </c>
      <c r="H78" s="15">
        <v>7</v>
      </c>
      <c r="I78" s="15">
        <v>10</v>
      </c>
      <c r="J78" s="15">
        <v>0</v>
      </c>
      <c r="K78" s="15">
        <v>1</v>
      </c>
      <c r="L78" s="15">
        <v>1</v>
      </c>
      <c r="M78" s="15">
        <v>0</v>
      </c>
      <c r="N78" s="15">
        <v>0</v>
      </c>
      <c r="O78" s="15">
        <v>1</v>
      </c>
      <c r="P78" s="24">
        <v>9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4</v>
      </c>
      <c r="D80" s="15">
        <v>2</v>
      </c>
      <c r="E80" s="30">
        <v>1</v>
      </c>
      <c r="F80" s="15">
        <v>0</v>
      </c>
      <c r="G80" s="15">
        <v>0</v>
      </c>
      <c r="H80" s="15">
        <v>1</v>
      </c>
      <c r="I80" s="15">
        <v>1</v>
      </c>
      <c r="J80" s="15">
        <v>1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5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0</v>
      </c>
      <c r="E82" s="30">
        <v>0</v>
      </c>
      <c r="F82" s="15">
        <v>1</v>
      </c>
      <c r="G82" s="15">
        <v>0</v>
      </c>
      <c r="H82" s="15">
        <v>3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65</v>
      </c>
      <c r="D83" s="26">
        <v>87</v>
      </c>
      <c r="E83" s="27">
        <v>-1</v>
      </c>
      <c r="F83" s="26">
        <v>47</v>
      </c>
      <c r="G83" s="26">
        <v>149</v>
      </c>
      <c r="H83" s="26">
        <v>4</v>
      </c>
      <c r="I83" s="26">
        <v>101</v>
      </c>
      <c r="J83" s="26">
        <v>0</v>
      </c>
      <c r="K83" s="26">
        <v>2</v>
      </c>
      <c r="L83" s="26">
        <v>0</v>
      </c>
      <c r="M83" s="26">
        <v>0</v>
      </c>
      <c r="N83" s="26">
        <v>6</v>
      </c>
      <c r="O83" s="26">
        <v>0</v>
      </c>
      <c r="P83" s="28">
        <v>43</v>
      </c>
    </row>
    <row r="84" spans="1:16" x14ac:dyDescent="0.25">
      <c r="A84" s="29" t="s">
        <v>454</v>
      </c>
      <c r="B84" s="29" t="s">
        <v>455</v>
      </c>
      <c r="C84" s="15">
        <v>19</v>
      </c>
      <c r="D84" s="15">
        <v>12</v>
      </c>
      <c r="E84" s="30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46</v>
      </c>
      <c r="D85" s="15">
        <v>75</v>
      </c>
      <c r="E85" s="30">
        <v>-1</v>
      </c>
      <c r="F85" s="15">
        <v>47</v>
      </c>
      <c r="G85" s="15">
        <v>149</v>
      </c>
      <c r="H85" s="15">
        <v>4</v>
      </c>
      <c r="I85" s="15">
        <v>101</v>
      </c>
      <c r="J85" s="15">
        <v>0</v>
      </c>
      <c r="K85" s="15">
        <v>2</v>
      </c>
      <c r="L85" s="15">
        <v>0</v>
      </c>
      <c r="M85" s="15">
        <v>0</v>
      </c>
      <c r="N85" s="15">
        <v>4</v>
      </c>
      <c r="O85" s="15">
        <v>0</v>
      </c>
      <c r="P85" s="24">
        <v>43</v>
      </c>
    </row>
    <row r="86" spans="1:16" x14ac:dyDescent="0.25">
      <c r="A86" s="176" t="s">
        <v>458</v>
      </c>
      <c r="B86" s="177"/>
      <c r="C86" s="26">
        <v>215</v>
      </c>
      <c r="D86" s="26">
        <v>280</v>
      </c>
      <c r="E86" s="27">
        <v>-1</v>
      </c>
      <c r="F86" s="26">
        <v>15</v>
      </c>
      <c r="G86" s="26">
        <v>1</v>
      </c>
      <c r="H86" s="26">
        <v>44</v>
      </c>
      <c r="I86" s="26">
        <v>48</v>
      </c>
      <c r="J86" s="26">
        <v>0</v>
      </c>
      <c r="K86" s="26">
        <v>1</v>
      </c>
      <c r="L86" s="26">
        <v>0</v>
      </c>
      <c r="M86" s="26">
        <v>0</v>
      </c>
      <c r="N86" s="26">
        <v>0</v>
      </c>
      <c r="O86" s="26">
        <v>0</v>
      </c>
      <c r="P86" s="28">
        <v>38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12</v>
      </c>
      <c r="D90" s="15">
        <v>17</v>
      </c>
      <c r="E90" s="30">
        <v>-1</v>
      </c>
      <c r="F90" s="15">
        <v>1</v>
      </c>
      <c r="G90" s="15">
        <v>0</v>
      </c>
      <c r="H90" s="15">
        <v>2</v>
      </c>
      <c r="I90" s="15">
        <v>3</v>
      </c>
      <c r="J90" s="15">
        <v>0</v>
      </c>
      <c r="K90" s="15">
        <v>1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0</v>
      </c>
      <c r="D91" s="15">
        <v>1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14</v>
      </c>
      <c r="D92" s="15">
        <v>22</v>
      </c>
      <c r="E92" s="30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23</v>
      </c>
      <c r="D93" s="15">
        <v>47</v>
      </c>
      <c r="E93" s="30">
        <v>-1</v>
      </c>
      <c r="F93" s="15">
        <v>3</v>
      </c>
      <c r="G93" s="15">
        <v>0</v>
      </c>
      <c r="H93" s="15">
        <v>5</v>
      </c>
      <c r="I93" s="15">
        <v>14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1</v>
      </c>
    </row>
    <row r="94" spans="1:16" x14ac:dyDescent="0.25">
      <c r="A94" s="29" t="s">
        <v>473</v>
      </c>
      <c r="B94" s="29" t="s">
        <v>474</v>
      </c>
      <c r="C94" s="15">
        <v>21</v>
      </c>
      <c r="D94" s="15">
        <v>14</v>
      </c>
      <c r="E94" s="30">
        <v>0</v>
      </c>
      <c r="F94" s="15">
        <v>1</v>
      </c>
      <c r="G94" s="15">
        <v>0</v>
      </c>
      <c r="H94" s="15">
        <v>5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1</v>
      </c>
    </row>
    <row r="95" spans="1:16" x14ac:dyDescent="0.25">
      <c r="A95" s="29" t="s">
        <v>475</v>
      </c>
      <c r="B95" s="29" t="s">
        <v>476</v>
      </c>
      <c r="C95" s="15">
        <v>144</v>
      </c>
      <c r="D95" s="15">
        <v>179</v>
      </c>
      <c r="E95" s="30">
        <v>-1</v>
      </c>
      <c r="F95" s="15">
        <v>10</v>
      </c>
      <c r="G95" s="15">
        <v>1</v>
      </c>
      <c r="H95" s="15">
        <v>32</v>
      </c>
      <c r="I95" s="15">
        <v>30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35</v>
      </c>
    </row>
    <row r="96" spans="1:16" ht="22.5" x14ac:dyDescent="0.25">
      <c r="A96" s="29" t="s">
        <v>477</v>
      </c>
      <c r="B96" s="29" t="s">
        <v>478</v>
      </c>
      <c r="C96" s="15">
        <v>1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1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5427</v>
      </c>
      <c r="D98" s="26">
        <v>6236</v>
      </c>
      <c r="E98" s="27">
        <v>-1</v>
      </c>
      <c r="F98" s="26">
        <v>414</v>
      </c>
      <c r="G98" s="26">
        <v>278</v>
      </c>
      <c r="H98" s="26">
        <v>1088</v>
      </c>
      <c r="I98" s="26">
        <v>797</v>
      </c>
      <c r="J98" s="26">
        <v>3</v>
      </c>
      <c r="K98" s="26">
        <v>7</v>
      </c>
      <c r="L98" s="26">
        <v>3</v>
      </c>
      <c r="M98" s="26">
        <v>2</v>
      </c>
      <c r="N98" s="26">
        <v>19</v>
      </c>
      <c r="O98" s="26">
        <v>125</v>
      </c>
      <c r="P98" s="28">
        <v>579</v>
      </c>
    </row>
    <row r="99" spans="1:16" x14ac:dyDescent="0.25">
      <c r="A99" s="29" t="s">
        <v>482</v>
      </c>
      <c r="B99" s="29" t="s">
        <v>483</v>
      </c>
      <c r="C99" s="15">
        <v>661</v>
      </c>
      <c r="D99" s="15">
        <v>948</v>
      </c>
      <c r="E99" s="30">
        <v>-1</v>
      </c>
      <c r="F99" s="15">
        <v>80</v>
      </c>
      <c r="G99" s="15">
        <v>53</v>
      </c>
      <c r="H99" s="15">
        <v>121</v>
      </c>
      <c r="I99" s="15">
        <v>133</v>
      </c>
      <c r="J99" s="15">
        <v>0</v>
      </c>
      <c r="K99" s="15">
        <v>1</v>
      </c>
      <c r="L99" s="15">
        <v>0</v>
      </c>
      <c r="M99" s="15">
        <v>0</v>
      </c>
      <c r="N99" s="15">
        <v>1</v>
      </c>
      <c r="O99" s="15">
        <v>2</v>
      </c>
      <c r="P99" s="24">
        <v>84</v>
      </c>
    </row>
    <row r="100" spans="1:16" x14ac:dyDescent="0.25">
      <c r="A100" s="29" t="s">
        <v>484</v>
      </c>
      <c r="B100" s="29" t="s">
        <v>485</v>
      </c>
      <c r="C100" s="15">
        <v>1323</v>
      </c>
      <c r="D100" s="15">
        <v>1499</v>
      </c>
      <c r="E100" s="30">
        <v>-1</v>
      </c>
      <c r="F100" s="15">
        <v>109</v>
      </c>
      <c r="G100" s="15">
        <v>51</v>
      </c>
      <c r="H100" s="15">
        <v>251</v>
      </c>
      <c r="I100" s="15">
        <v>135</v>
      </c>
      <c r="J100" s="15">
        <v>0</v>
      </c>
      <c r="K100" s="15">
        <v>1</v>
      </c>
      <c r="L100" s="15">
        <v>0</v>
      </c>
      <c r="M100" s="15">
        <v>0</v>
      </c>
      <c r="N100" s="15">
        <v>1</v>
      </c>
      <c r="O100" s="15">
        <v>32</v>
      </c>
      <c r="P100" s="24">
        <v>115</v>
      </c>
    </row>
    <row r="101" spans="1:16" ht="33.75" x14ac:dyDescent="0.25">
      <c r="A101" s="29" t="s">
        <v>486</v>
      </c>
      <c r="B101" s="29" t="s">
        <v>487</v>
      </c>
      <c r="C101" s="15">
        <v>52</v>
      </c>
      <c r="D101" s="15">
        <v>71</v>
      </c>
      <c r="E101" s="30">
        <v>-1</v>
      </c>
      <c r="F101" s="15">
        <v>14</v>
      </c>
      <c r="G101" s="15">
        <v>35</v>
      </c>
      <c r="H101" s="15">
        <v>22</v>
      </c>
      <c r="I101" s="15">
        <v>115</v>
      </c>
      <c r="J101" s="15">
        <v>1</v>
      </c>
      <c r="K101" s="15">
        <v>1</v>
      </c>
      <c r="L101" s="15">
        <v>0</v>
      </c>
      <c r="M101" s="15">
        <v>0</v>
      </c>
      <c r="N101" s="15">
        <v>0</v>
      </c>
      <c r="O101" s="15">
        <v>14</v>
      </c>
      <c r="P101" s="24">
        <v>76</v>
      </c>
    </row>
    <row r="102" spans="1:16" ht="22.5" x14ac:dyDescent="0.25">
      <c r="A102" s="29" t="s">
        <v>488</v>
      </c>
      <c r="B102" s="29" t="s">
        <v>489</v>
      </c>
      <c r="C102" s="15">
        <v>827</v>
      </c>
      <c r="D102" s="15">
        <v>1058</v>
      </c>
      <c r="E102" s="30">
        <v>-1</v>
      </c>
      <c r="F102" s="15">
        <v>84</v>
      </c>
      <c r="G102" s="15">
        <v>58</v>
      </c>
      <c r="H102" s="15">
        <v>395</v>
      </c>
      <c r="I102" s="15">
        <v>98</v>
      </c>
      <c r="J102" s="15">
        <v>2</v>
      </c>
      <c r="K102" s="15">
        <v>2</v>
      </c>
      <c r="L102" s="15">
        <v>2</v>
      </c>
      <c r="M102" s="15">
        <v>1</v>
      </c>
      <c r="N102" s="15">
        <v>0</v>
      </c>
      <c r="O102" s="15">
        <v>64</v>
      </c>
      <c r="P102" s="24">
        <v>74</v>
      </c>
    </row>
    <row r="103" spans="1:16" x14ac:dyDescent="0.25">
      <c r="A103" s="29" t="s">
        <v>490</v>
      </c>
      <c r="B103" s="29" t="s">
        <v>491</v>
      </c>
      <c r="C103" s="15">
        <v>11</v>
      </c>
      <c r="D103" s="15">
        <v>5</v>
      </c>
      <c r="E103" s="30">
        <v>1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170</v>
      </c>
      <c r="D104" s="15">
        <v>172</v>
      </c>
      <c r="E104" s="30">
        <v>-1</v>
      </c>
      <c r="F104" s="15">
        <v>18</v>
      </c>
      <c r="G104" s="15">
        <v>8</v>
      </c>
      <c r="H104" s="15">
        <v>22</v>
      </c>
      <c r="I104" s="15">
        <v>16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2</v>
      </c>
      <c r="P104" s="24">
        <v>15</v>
      </c>
    </row>
    <row r="105" spans="1:16" x14ac:dyDescent="0.25">
      <c r="A105" s="29" t="s">
        <v>494</v>
      </c>
      <c r="B105" s="29" t="s">
        <v>495</v>
      </c>
      <c r="C105" s="15">
        <v>109</v>
      </c>
      <c r="D105" s="15">
        <v>163</v>
      </c>
      <c r="E105" s="30">
        <v>-1</v>
      </c>
      <c r="F105" s="15">
        <v>3</v>
      </c>
      <c r="G105" s="15">
        <v>1</v>
      </c>
      <c r="H105" s="15">
        <v>7</v>
      </c>
      <c r="I105" s="15">
        <v>3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3</v>
      </c>
    </row>
    <row r="106" spans="1:16" x14ac:dyDescent="0.25">
      <c r="A106" s="29" t="s">
        <v>496</v>
      </c>
      <c r="B106" s="29" t="s">
        <v>497</v>
      </c>
      <c r="C106" s="15">
        <v>932</v>
      </c>
      <c r="D106" s="15">
        <v>966</v>
      </c>
      <c r="E106" s="30">
        <v>-1</v>
      </c>
      <c r="F106" s="15">
        <v>22</v>
      </c>
      <c r="G106" s="15">
        <v>10</v>
      </c>
      <c r="H106" s="15">
        <v>100</v>
      </c>
      <c r="I106" s="15">
        <v>104</v>
      </c>
      <c r="J106" s="15">
        <v>0</v>
      </c>
      <c r="K106" s="15">
        <v>0</v>
      </c>
      <c r="L106" s="15">
        <v>1</v>
      </c>
      <c r="M106" s="15">
        <v>1</v>
      </c>
      <c r="N106" s="15">
        <v>9</v>
      </c>
      <c r="O106" s="15">
        <v>1</v>
      </c>
      <c r="P106" s="24">
        <v>56</v>
      </c>
    </row>
    <row r="107" spans="1:16" ht="22.5" x14ac:dyDescent="0.25">
      <c r="A107" s="29" t="s">
        <v>498</v>
      </c>
      <c r="B107" s="29" t="s">
        <v>499</v>
      </c>
      <c r="C107" s="15">
        <v>392</v>
      </c>
      <c r="D107" s="15">
        <v>395</v>
      </c>
      <c r="E107" s="30">
        <v>-1</v>
      </c>
      <c r="F107" s="15">
        <v>7</v>
      </c>
      <c r="G107" s="15">
        <v>3</v>
      </c>
      <c r="H107" s="15">
        <v>33</v>
      </c>
      <c r="I107" s="15">
        <v>39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4">
        <v>31</v>
      </c>
    </row>
    <row r="108" spans="1:16" ht="22.5" x14ac:dyDescent="0.25">
      <c r="A108" s="29" t="s">
        <v>500</v>
      </c>
      <c r="B108" s="29" t="s">
        <v>501</v>
      </c>
      <c r="C108" s="15">
        <v>93</v>
      </c>
      <c r="D108" s="15">
        <v>75</v>
      </c>
      <c r="E108" s="30">
        <v>0</v>
      </c>
      <c r="F108" s="15">
        <v>6</v>
      </c>
      <c r="G108" s="15">
        <v>8</v>
      </c>
      <c r="H108" s="15">
        <v>13</v>
      </c>
      <c r="I108" s="15">
        <v>21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6</v>
      </c>
      <c r="P108" s="24">
        <v>20</v>
      </c>
    </row>
    <row r="109" spans="1:16" x14ac:dyDescent="0.25">
      <c r="A109" s="29" t="s">
        <v>502</v>
      </c>
      <c r="B109" s="29" t="s">
        <v>503</v>
      </c>
      <c r="C109" s="15">
        <v>14</v>
      </c>
      <c r="D109" s="15">
        <v>10</v>
      </c>
      <c r="E109" s="30">
        <v>0</v>
      </c>
      <c r="F109" s="15">
        <v>0</v>
      </c>
      <c r="G109" s="15">
        <v>0</v>
      </c>
      <c r="H109" s="15">
        <v>4</v>
      </c>
      <c r="I109" s="15">
        <v>6</v>
      </c>
      <c r="J109" s="15">
        <v>0</v>
      </c>
      <c r="K109" s="15">
        <v>0</v>
      </c>
      <c r="L109" s="15">
        <v>0</v>
      </c>
      <c r="M109" s="15">
        <v>0</v>
      </c>
      <c r="N109" s="15">
        <v>3</v>
      </c>
      <c r="O109" s="15">
        <v>0</v>
      </c>
      <c r="P109" s="24">
        <v>1</v>
      </c>
    </row>
    <row r="110" spans="1:16" x14ac:dyDescent="0.25">
      <c r="A110" s="29" t="s">
        <v>504</v>
      </c>
      <c r="B110" s="29" t="s">
        <v>505</v>
      </c>
      <c r="C110" s="15">
        <v>3</v>
      </c>
      <c r="D110" s="15">
        <v>0</v>
      </c>
      <c r="E110" s="30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701</v>
      </c>
      <c r="D112" s="15">
        <v>693</v>
      </c>
      <c r="E112" s="30">
        <v>0</v>
      </c>
      <c r="F112" s="15">
        <v>67</v>
      </c>
      <c r="G112" s="15">
        <v>44</v>
      </c>
      <c r="H112" s="15">
        <v>89</v>
      </c>
      <c r="I112" s="15">
        <v>84</v>
      </c>
      <c r="J112" s="15">
        <v>0</v>
      </c>
      <c r="K112" s="15">
        <v>1</v>
      </c>
      <c r="L112" s="15">
        <v>0</v>
      </c>
      <c r="M112" s="15">
        <v>0</v>
      </c>
      <c r="N112" s="15">
        <v>1</v>
      </c>
      <c r="O112" s="15">
        <v>4</v>
      </c>
      <c r="P112" s="24">
        <v>75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1</v>
      </c>
      <c r="I114" s="15">
        <v>3</v>
      </c>
      <c r="J114" s="15">
        <v>0</v>
      </c>
      <c r="K114" s="15">
        <v>1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4</v>
      </c>
      <c r="D115" s="15">
        <v>2</v>
      </c>
      <c r="E115" s="30">
        <v>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1</v>
      </c>
      <c r="D116" s="15">
        <v>2</v>
      </c>
      <c r="E116" s="30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0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1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1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</v>
      </c>
      <c r="D121" s="15">
        <v>6</v>
      </c>
      <c r="E121" s="30">
        <v>-1</v>
      </c>
      <c r="F121" s="15">
        <v>0</v>
      </c>
      <c r="G121" s="15">
        <v>0</v>
      </c>
      <c r="H121" s="15">
        <v>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99</v>
      </c>
      <c r="D122" s="15">
        <v>105</v>
      </c>
      <c r="E122" s="30">
        <v>-1</v>
      </c>
      <c r="F122" s="15">
        <v>4</v>
      </c>
      <c r="G122" s="15">
        <v>7</v>
      </c>
      <c r="H122" s="15">
        <v>22</v>
      </c>
      <c r="I122" s="15">
        <v>33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24</v>
      </c>
    </row>
    <row r="123" spans="1:16" x14ac:dyDescent="0.25">
      <c r="A123" s="29" t="s">
        <v>530</v>
      </c>
      <c r="B123" s="29" t="s">
        <v>531</v>
      </c>
      <c r="C123" s="15">
        <v>1</v>
      </c>
      <c r="D123" s="15">
        <v>10</v>
      </c>
      <c r="E123" s="30">
        <v>-1</v>
      </c>
      <c r="F123" s="15">
        <v>0</v>
      </c>
      <c r="G123" s="15">
        <v>0</v>
      </c>
      <c r="H123" s="15">
        <v>0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1</v>
      </c>
      <c r="E124" s="30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1</v>
      </c>
    </row>
    <row r="125" spans="1:16" ht="22.5" x14ac:dyDescent="0.25">
      <c r="A125" s="29" t="s">
        <v>534</v>
      </c>
      <c r="B125" s="29" t="s">
        <v>535</v>
      </c>
      <c r="C125" s="15">
        <v>1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1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9</v>
      </c>
      <c r="D127" s="15">
        <v>12</v>
      </c>
      <c r="E127" s="30">
        <v>-1</v>
      </c>
      <c r="F127" s="15">
        <v>0</v>
      </c>
      <c r="G127" s="15">
        <v>0</v>
      </c>
      <c r="H127" s="15">
        <v>0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1</v>
      </c>
    </row>
    <row r="128" spans="1:16" ht="22.5" x14ac:dyDescent="0.25">
      <c r="A128" s="29" t="s">
        <v>540</v>
      </c>
      <c r="B128" s="29" t="s">
        <v>541</v>
      </c>
      <c r="C128" s="15">
        <v>1</v>
      </c>
      <c r="D128" s="15">
        <v>1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21</v>
      </c>
      <c r="D129" s="15">
        <v>40</v>
      </c>
      <c r="E129" s="30">
        <v>-1</v>
      </c>
      <c r="F129" s="15">
        <v>0</v>
      </c>
      <c r="G129" s="15">
        <v>0</v>
      </c>
      <c r="H129" s="15">
        <v>6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1</v>
      </c>
      <c r="E131" s="30">
        <v>-1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3</v>
      </c>
      <c r="D132" s="26">
        <v>9</v>
      </c>
      <c r="E132" s="27">
        <v>-1</v>
      </c>
      <c r="F132" s="26">
        <v>0</v>
      </c>
      <c r="G132" s="26">
        <v>0</v>
      </c>
      <c r="H132" s="26">
        <v>5</v>
      </c>
      <c r="I132" s="26">
        <v>6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8">
        <v>4</v>
      </c>
    </row>
    <row r="133" spans="1:16" x14ac:dyDescent="0.25">
      <c r="A133" s="29" t="s">
        <v>549</v>
      </c>
      <c r="B133" s="29" t="s">
        <v>550</v>
      </c>
      <c r="C133" s="15">
        <v>2</v>
      </c>
      <c r="D133" s="15">
        <v>3</v>
      </c>
      <c r="E133" s="30">
        <v>-1</v>
      </c>
      <c r="F133" s="15">
        <v>0</v>
      </c>
      <c r="G133" s="15">
        <v>0</v>
      </c>
      <c r="H133" s="15">
        <v>4</v>
      </c>
      <c r="I133" s="15">
        <v>4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4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1</v>
      </c>
      <c r="D135" s="15">
        <v>6</v>
      </c>
      <c r="E135" s="30">
        <v>-1</v>
      </c>
      <c r="F135" s="15">
        <v>0</v>
      </c>
      <c r="G135" s="15">
        <v>0</v>
      </c>
      <c r="H135" s="15">
        <v>1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8</v>
      </c>
      <c r="D138" s="26">
        <v>16</v>
      </c>
      <c r="E138" s="27">
        <v>-1</v>
      </c>
      <c r="F138" s="26">
        <v>0</v>
      </c>
      <c r="G138" s="26">
        <v>0</v>
      </c>
      <c r="H138" s="26">
        <v>3</v>
      </c>
      <c r="I138" s="26">
        <v>5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4</v>
      </c>
    </row>
    <row r="139" spans="1:16" ht="22.5" x14ac:dyDescent="0.25">
      <c r="A139" s="29" t="s">
        <v>560</v>
      </c>
      <c r="B139" s="29" t="s">
        <v>561</v>
      </c>
      <c r="C139" s="15">
        <v>1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1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1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5</v>
      </c>
      <c r="D143" s="15">
        <v>15</v>
      </c>
      <c r="E143" s="30">
        <v>-1</v>
      </c>
      <c r="F143" s="15">
        <v>0</v>
      </c>
      <c r="G143" s="15">
        <v>0</v>
      </c>
      <c r="H143" s="15">
        <v>3</v>
      </c>
      <c r="I143" s="15">
        <v>4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4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1</v>
      </c>
      <c r="E144" s="30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16</v>
      </c>
      <c r="D145" s="26">
        <v>12</v>
      </c>
      <c r="E145" s="27">
        <v>0</v>
      </c>
      <c r="F145" s="26">
        <v>1</v>
      </c>
      <c r="G145" s="26">
        <v>1</v>
      </c>
      <c r="H145" s="26">
        <v>2</v>
      </c>
      <c r="I145" s="26">
        <v>2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1</v>
      </c>
    </row>
    <row r="146" spans="1:16" ht="33.75" x14ac:dyDescent="0.25">
      <c r="A146" s="29" t="s">
        <v>573</v>
      </c>
      <c r="B146" s="29" t="s">
        <v>574</v>
      </c>
      <c r="C146" s="15">
        <v>6</v>
      </c>
      <c r="D146" s="15">
        <v>3</v>
      </c>
      <c r="E146" s="30">
        <v>1</v>
      </c>
      <c r="F146" s="15">
        <v>0</v>
      </c>
      <c r="G146" s="15">
        <v>0</v>
      </c>
      <c r="H146" s="15">
        <v>0</v>
      </c>
      <c r="I146" s="15">
        <v>2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10</v>
      </c>
      <c r="D147" s="15">
        <v>9</v>
      </c>
      <c r="E147" s="30">
        <v>0</v>
      </c>
      <c r="F147" s="15">
        <v>1</v>
      </c>
      <c r="G147" s="15">
        <v>1</v>
      </c>
      <c r="H147" s="15">
        <v>2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1</v>
      </c>
    </row>
    <row r="148" spans="1:16" x14ac:dyDescent="0.25">
      <c r="A148" s="176" t="s">
        <v>577</v>
      </c>
      <c r="B148" s="177"/>
      <c r="C148" s="26">
        <v>47</v>
      </c>
      <c r="D148" s="26">
        <v>26</v>
      </c>
      <c r="E148" s="27">
        <v>0</v>
      </c>
      <c r="F148" s="26">
        <v>0</v>
      </c>
      <c r="G148" s="26">
        <v>0</v>
      </c>
      <c r="H148" s="26">
        <v>4</v>
      </c>
      <c r="I148" s="26">
        <v>3</v>
      </c>
      <c r="J148" s="26">
        <v>0</v>
      </c>
      <c r="K148" s="26">
        <v>0</v>
      </c>
      <c r="L148" s="26">
        <v>0</v>
      </c>
      <c r="M148" s="26">
        <v>0</v>
      </c>
      <c r="N148" s="26">
        <v>39</v>
      </c>
      <c r="O148" s="26">
        <v>0</v>
      </c>
      <c r="P148" s="28">
        <v>5</v>
      </c>
    </row>
    <row r="149" spans="1:16" ht="22.5" x14ac:dyDescent="0.25">
      <c r="A149" s="29" t="s">
        <v>578</v>
      </c>
      <c r="B149" s="29" t="s">
        <v>579</v>
      </c>
      <c r="C149" s="15">
        <v>3</v>
      </c>
      <c r="D149" s="15">
        <v>4</v>
      </c>
      <c r="E149" s="30">
        <v>-1</v>
      </c>
      <c r="F149" s="15">
        <v>0</v>
      </c>
      <c r="G149" s="15">
        <v>0</v>
      </c>
      <c r="H149" s="15">
        <v>1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7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7</v>
      </c>
      <c r="D150" s="15">
        <v>5</v>
      </c>
      <c r="E150" s="30">
        <v>0</v>
      </c>
      <c r="F150" s="15">
        <v>0</v>
      </c>
      <c r="G150" s="15">
        <v>0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</v>
      </c>
      <c r="D152" s="15">
        <v>2</v>
      </c>
      <c r="E152" s="30">
        <v>-1</v>
      </c>
      <c r="F152" s="15">
        <v>0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7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1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2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1</v>
      </c>
    </row>
    <row r="155" spans="1:16" x14ac:dyDescent="0.25">
      <c r="A155" s="29" t="s">
        <v>590</v>
      </c>
      <c r="B155" s="29" t="s">
        <v>591</v>
      </c>
      <c r="C155" s="15">
        <v>4</v>
      </c>
      <c r="D155" s="15">
        <v>0</v>
      </c>
      <c r="E155" s="30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24</v>
      </c>
      <c r="O155" s="15">
        <v>0</v>
      </c>
      <c r="P155" s="24">
        <v>3</v>
      </c>
    </row>
    <row r="156" spans="1:16" ht="22.5" x14ac:dyDescent="0.25">
      <c r="A156" s="29" t="s">
        <v>592</v>
      </c>
      <c r="B156" s="29" t="s">
        <v>593</v>
      </c>
      <c r="C156" s="15">
        <v>29</v>
      </c>
      <c r="D156" s="15">
        <v>15</v>
      </c>
      <c r="E156" s="30">
        <v>0</v>
      </c>
      <c r="F156" s="15">
        <v>0</v>
      </c>
      <c r="G156" s="15">
        <v>0</v>
      </c>
      <c r="H156" s="15">
        <v>2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1</v>
      </c>
    </row>
    <row r="157" spans="1:16" x14ac:dyDescent="0.25">
      <c r="A157" s="176" t="s">
        <v>594</v>
      </c>
      <c r="B157" s="177"/>
      <c r="C157" s="26">
        <v>33</v>
      </c>
      <c r="D157" s="26">
        <v>66</v>
      </c>
      <c r="E157" s="27">
        <v>-1</v>
      </c>
      <c r="F157" s="26">
        <v>1</v>
      </c>
      <c r="G157" s="26">
        <v>0</v>
      </c>
      <c r="H157" s="26">
        <v>3</v>
      </c>
      <c r="I157" s="26">
        <v>1</v>
      </c>
      <c r="J157" s="26">
        <v>1</v>
      </c>
      <c r="K157" s="26">
        <v>0</v>
      </c>
      <c r="L157" s="26">
        <v>0</v>
      </c>
      <c r="M157" s="26">
        <v>0</v>
      </c>
      <c r="N157" s="26">
        <v>1</v>
      </c>
      <c r="O157" s="26">
        <v>0</v>
      </c>
      <c r="P157" s="28">
        <v>1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11</v>
      </c>
      <c r="D162" s="15">
        <v>9</v>
      </c>
      <c r="E162" s="30">
        <v>0</v>
      </c>
      <c r="F162" s="15">
        <v>1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1</v>
      </c>
    </row>
    <row r="163" spans="1:16" x14ac:dyDescent="0.25">
      <c r="A163" s="29" t="s">
        <v>605</v>
      </c>
      <c r="B163" s="29" t="s">
        <v>606</v>
      </c>
      <c r="C163" s="15">
        <v>9</v>
      </c>
      <c r="D163" s="15">
        <v>32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2</v>
      </c>
      <c r="D164" s="15">
        <v>2</v>
      </c>
      <c r="E164" s="30">
        <v>0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7</v>
      </c>
      <c r="D165" s="15">
        <v>11</v>
      </c>
      <c r="E165" s="30">
        <v>-1</v>
      </c>
      <c r="F165" s="15">
        <v>0</v>
      </c>
      <c r="G165" s="15">
        <v>0</v>
      </c>
      <c r="H165" s="15">
        <v>1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4</v>
      </c>
      <c r="D166" s="15">
        <v>12</v>
      </c>
      <c r="E166" s="30">
        <v>-1</v>
      </c>
      <c r="F166" s="15">
        <v>0</v>
      </c>
      <c r="G166" s="15">
        <v>0</v>
      </c>
      <c r="H166" s="15">
        <v>1</v>
      </c>
      <c r="I166" s="15">
        <v>0</v>
      </c>
      <c r="J166" s="15">
        <v>1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6" t="s">
        <v>613</v>
      </c>
      <c r="B167" s="177"/>
      <c r="C167" s="26">
        <v>648</v>
      </c>
      <c r="D167" s="26">
        <v>646</v>
      </c>
      <c r="E167" s="27">
        <v>0</v>
      </c>
      <c r="F167" s="26">
        <v>30</v>
      </c>
      <c r="G167" s="26">
        <v>23</v>
      </c>
      <c r="H167" s="26">
        <v>236</v>
      </c>
      <c r="I167" s="26">
        <v>224</v>
      </c>
      <c r="J167" s="26">
        <v>1</v>
      </c>
      <c r="K167" s="26">
        <v>3</v>
      </c>
      <c r="L167" s="26">
        <v>0</v>
      </c>
      <c r="M167" s="26">
        <v>0</v>
      </c>
      <c r="N167" s="26">
        <v>4</v>
      </c>
      <c r="O167" s="26">
        <v>102</v>
      </c>
      <c r="P167" s="28">
        <v>144</v>
      </c>
    </row>
    <row r="168" spans="1:16" ht="22.5" x14ac:dyDescent="0.25">
      <c r="A168" s="29" t="s">
        <v>614</v>
      </c>
      <c r="B168" s="29" t="s">
        <v>615</v>
      </c>
      <c r="C168" s="15">
        <v>0</v>
      </c>
      <c r="D168" s="15">
        <v>4</v>
      </c>
      <c r="E168" s="30">
        <v>-1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1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1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92</v>
      </c>
      <c r="D174" s="15">
        <v>129</v>
      </c>
      <c r="E174" s="30">
        <v>-1</v>
      </c>
      <c r="F174" s="15">
        <v>0</v>
      </c>
      <c r="G174" s="15">
        <v>0</v>
      </c>
      <c r="H174" s="15">
        <v>62</v>
      </c>
      <c r="I174" s="15">
        <v>73</v>
      </c>
      <c r="J174" s="15">
        <v>1</v>
      </c>
      <c r="K174" s="15">
        <v>2</v>
      </c>
      <c r="L174" s="15">
        <v>0</v>
      </c>
      <c r="M174" s="15">
        <v>0</v>
      </c>
      <c r="N174" s="15">
        <v>0</v>
      </c>
      <c r="O174" s="15">
        <v>20</v>
      </c>
      <c r="P174" s="24">
        <v>40</v>
      </c>
    </row>
    <row r="175" spans="1:16" ht="22.5" x14ac:dyDescent="0.25">
      <c r="A175" s="29" t="s">
        <v>628</v>
      </c>
      <c r="B175" s="29" t="s">
        <v>629</v>
      </c>
      <c r="C175" s="15">
        <v>410</v>
      </c>
      <c r="D175" s="15">
        <v>435</v>
      </c>
      <c r="E175" s="30">
        <v>-1</v>
      </c>
      <c r="F175" s="15">
        <v>29</v>
      </c>
      <c r="G175" s="15">
        <v>23</v>
      </c>
      <c r="H175" s="15">
        <v>154</v>
      </c>
      <c r="I175" s="15">
        <v>140</v>
      </c>
      <c r="J175" s="15">
        <v>0</v>
      </c>
      <c r="K175" s="15">
        <v>0</v>
      </c>
      <c r="L175" s="15">
        <v>0</v>
      </c>
      <c r="M175" s="15">
        <v>0</v>
      </c>
      <c r="N175" s="15">
        <v>3</v>
      </c>
      <c r="O175" s="15">
        <v>44</v>
      </c>
      <c r="P175" s="24">
        <v>103</v>
      </c>
    </row>
    <row r="176" spans="1:16" x14ac:dyDescent="0.25">
      <c r="A176" s="29" t="s">
        <v>630</v>
      </c>
      <c r="B176" s="29" t="s">
        <v>631</v>
      </c>
      <c r="C176" s="15">
        <v>145</v>
      </c>
      <c r="D176" s="15">
        <v>76</v>
      </c>
      <c r="E176" s="30">
        <v>0</v>
      </c>
      <c r="F176" s="15">
        <v>1</v>
      </c>
      <c r="G176" s="15">
        <v>0</v>
      </c>
      <c r="H176" s="15">
        <v>20</v>
      </c>
      <c r="I176" s="15">
        <v>11</v>
      </c>
      <c r="J176" s="15">
        <v>0</v>
      </c>
      <c r="K176" s="15">
        <v>1</v>
      </c>
      <c r="L176" s="15">
        <v>0</v>
      </c>
      <c r="M176" s="15">
        <v>0</v>
      </c>
      <c r="N176" s="15">
        <v>0</v>
      </c>
      <c r="O176" s="15">
        <v>38</v>
      </c>
      <c r="P176" s="24">
        <v>1</v>
      </c>
    </row>
    <row r="177" spans="1:16" ht="22.5" x14ac:dyDescent="0.25">
      <c r="A177" s="29" t="s">
        <v>632</v>
      </c>
      <c r="B177" s="29" t="s">
        <v>633</v>
      </c>
      <c r="C177" s="15">
        <v>1</v>
      </c>
      <c r="D177" s="15">
        <v>1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1162</v>
      </c>
      <c r="D179" s="26">
        <v>1115</v>
      </c>
      <c r="E179" s="27">
        <v>0</v>
      </c>
      <c r="F179" s="26">
        <v>1922</v>
      </c>
      <c r="G179" s="26">
        <v>1754</v>
      </c>
      <c r="H179" s="26">
        <v>347</v>
      </c>
      <c r="I179" s="26">
        <v>382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1821</v>
      </c>
    </row>
    <row r="180" spans="1:16" ht="22.5" x14ac:dyDescent="0.25">
      <c r="A180" s="29" t="s">
        <v>637</v>
      </c>
      <c r="B180" s="29" t="s">
        <v>638</v>
      </c>
      <c r="C180" s="15">
        <v>12</v>
      </c>
      <c r="D180" s="15">
        <v>8</v>
      </c>
      <c r="E180" s="30">
        <v>0</v>
      </c>
      <c r="F180" s="15">
        <v>6</v>
      </c>
      <c r="G180" s="15">
        <v>5</v>
      </c>
      <c r="H180" s="15">
        <v>2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3</v>
      </c>
    </row>
    <row r="181" spans="1:16" ht="22.5" x14ac:dyDescent="0.25">
      <c r="A181" s="29" t="s">
        <v>639</v>
      </c>
      <c r="B181" s="29" t="s">
        <v>640</v>
      </c>
      <c r="C181" s="15">
        <v>470</v>
      </c>
      <c r="D181" s="15">
        <v>584</v>
      </c>
      <c r="E181" s="30">
        <v>-1</v>
      </c>
      <c r="F181" s="15">
        <v>890</v>
      </c>
      <c r="G181" s="15">
        <v>852</v>
      </c>
      <c r="H181" s="15">
        <v>170</v>
      </c>
      <c r="I181" s="15">
        <v>194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915</v>
      </c>
    </row>
    <row r="182" spans="1:16" x14ac:dyDescent="0.25">
      <c r="A182" s="29" t="s">
        <v>641</v>
      </c>
      <c r="B182" s="29" t="s">
        <v>642</v>
      </c>
      <c r="C182" s="15">
        <v>78</v>
      </c>
      <c r="D182" s="15">
        <v>103</v>
      </c>
      <c r="E182" s="30">
        <v>-1</v>
      </c>
      <c r="F182" s="15">
        <v>38</v>
      </c>
      <c r="G182" s="15">
        <v>28</v>
      </c>
      <c r="H182" s="15">
        <v>30</v>
      </c>
      <c r="I182" s="15">
        <v>33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32</v>
      </c>
    </row>
    <row r="183" spans="1:16" ht="22.5" x14ac:dyDescent="0.25">
      <c r="A183" s="29" t="s">
        <v>643</v>
      </c>
      <c r="B183" s="29" t="s">
        <v>644</v>
      </c>
      <c r="C183" s="15">
        <v>9</v>
      </c>
      <c r="D183" s="15">
        <v>6</v>
      </c>
      <c r="E183" s="30">
        <v>0</v>
      </c>
      <c r="F183" s="15">
        <v>0</v>
      </c>
      <c r="G183" s="15">
        <v>0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71</v>
      </c>
      <c r="D184" s="15">
        <v>61</v>
      </c>
      <c r="E184" s="30">
        <v>0</v>
      </c>
      <c r="F184" s="15">
        <v>104</v>
      </c>
      <c r="G184" s="15">
        <v>107</v>
      </c>
      <c r="H184" s="15">
        <v>28</v>
      </c>
      <c r="I184" s="15">
        <v>37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105</v>
      </c>
    </row>
    <row r="185" spans="1:16" ht="22.5" x14ac:dyDescent="0.25">
      <c r="A185" s="29" t="s">
        <v>647</v>
      </c>
      <c r="B185" s="29" t="s">
        <v>648</v>
      </c>
      <c r="C185" s="15">
        <v>522</v>
      </c>
      <c r="D185" s="15">
        <v>353</v>
      </c>
      <c r="E185" s="30">
        <v>0</v>
      </c>
      <c r="F185" s="15">
        <v>884</v>
      </c>
      <c r="G185" s="15">
        <v>762</v>
      </c>
      <c r="H185" s="15">
        <v>116</v>
      </c>
      <c r="I185" s="15">
        <v>117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765</v>
      </c>
    </row>
    <row r="186" spans="1:16" ht="22.5" x14ac:dyDescent="0.25">
      <c r="A186" s="29" t="s">
        <v>649</v>
      </c>
      <c r="B186" s="29" t="s">
        <v>650</v>
      </c>
      <c r="C186" s="15">
        <v>0</v>
      </c>
      <c r="D186" s="15">
        <v>0</v>
      </c>
      <c r="E186" s="30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</v>
      </c>
    </row>
    <row r="187" spans="1:16" x14ac:dyDescent="0.25">
      <c r="A187" s="176" t="s">
        <v>651</v>
      </c>
      <c r="B187" s="177"/>
      <c r="C187" s="26">
        <v>378</v>
      </c>
      <c r="D187" s="26">
        <v>416</v>
      </c>
      <c r="E187" s="27">
        <v>-1</v>
      </c>
      <c r="F187" s="26">
        <v>16</v>
      </c>
      <c r="G187" s="26">
        <v>17</v>
      </c>
      <c r="H187" s="26">
        <v>118</v>
      </c>
      <c r="I187" s="26">
        <v>146</v>
      </c>
      <c r="J187" s="26">
        <v>0</v>
      </c>
      <c r="K187" s="26">
        <v>2</v>
      </c>
      <c r="L187" s="26">
        <v>2</v>
      </c>
      <c r="M187" s="26">
        <v>1</v>
      </c>
      <c r="N187" s="26">
        <v>14</v>
      </c>
      <c r="O187" s="26">
        <v>3</v>
      </c>
      <c r="P187" s="28">
        <v>73</v>
      </c>
    </row>
    <row r="188" spans="1:16" x14ac:dyDescent="0.25">
      <c r="A188" s="29" t="s">
        <v>652</v>
      </c>
      <c r="B188" s="29" t="s">
        <v>653</v>
      </c>
      <c r="C188" s="15">
        <v>11</v>
      </c>
      <c r="D188" s="15">
        <v>13</v>
      </c>
      <c r="E188" s="30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2</v>
      </c>
    </row>
    <row r="189" spans="1:16" ht="22.5" x14ac:dyDescent="0.25">
      <c r="A189" s="29" t="s">
        <v>654</v>
      </c>
      <c r="B189" s="29" t="s">
        <v>655</v>
      </c>
      <c r="C189" s="15">
        <v>1</v>
      </c>
      <c r="D189" s="15">
        <v>2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0</v>
      </c>
      <c r="D190" s="15">
        <v>0</v>
      </c>
      <c r="E190" s="30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0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291</v>
      </c>
      <c r="D192" s="15">
        <v>321</v>
      </c>
      <c r="E192" s="30">
        <v>-1</v>
      </c>
      <c r="F192" s="15">
        <v>13</v>
      </c>
      <c r="G192" s="15">
        <v>15</v>
      </c>
      <c r="H192" s="15">
        <v>110</v>
      </c>
      <c r="I192" s="15">
        <v>139</v>
      </c>
      <c r="J192" s="15">
        <v>0</v>
      </c>
      <c r="K192" s="15">
        <v>1</v>
      </c>
      <c r="L192" s="15">
        <v>2</v>
      </c>
      <c r="M192" s="15">
        <v>1</v>
      </c>
      <c r="N192" s="15">
        <v>13</v>
      </c>
      <c r="O192" s="15">
        <v>3</v>
      </c>
      <c r="P192" s="24">
        <v>66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18</v>
      </c>
      <c r="D194" s="15">
        <v>23</v>
      </c>
      <c r="E194" s="30">
        <v>-1</v>
      </c>
      <c r="F194" s="15">
        <v>0</v>
      </c>
      <c r="G194" s="15">
        <v>0</v>
      </c>
      <c r="H194" s="15">
        <v>3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2</v>
      </c>
    </row>
    <row r="195" spans="1:16" x14ac:dyDescent="0.25">
      <c r="A195" s="29" t="s">
        <v>666</v>
      </c>
      <c r="B195" s="29" t="s">
        <v>667</v>
      </c>
      <c r="C195" s="15">
        <v>6</v>
      </c>
      <c r="D195" s="15">
        <v>1</v>
      </c>
      <c r="E195" s="30">
        <v>5</v>
      </c>
      <c r="F195" s="15">
        <v>1</v>
      </c>
      <c r="G195" s="15">
        <v>1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4">
        <v>2</v>
      </c>
    </row>
    <row r="196" spans="1:16" ht="22.5" x14ac:dyDescent="0.25">
      <c r="A196" s="29" t="s">
        <v>668</v>
      </c>
      <c r="B196" s="29" t="s">
        <v>669</v>
      </c>
      <c r="C196" s="15">
        <v>1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1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5</v>
      </c>
      <c r="D197" s="15">
        <v>11</v>
      </c>
      <c r="E197" s="30">
        <v>-1</v>
      </c>
      <c r="F197" s="15">
        <v>0</v>
      </c>
      <c r="G197" s="15">
        <v>0</v>
      </c>
      <c r="H197" s="15">
        <v>1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33</v>
      </c>
      <c r="D198" s="15">
        <v>39</v>
      </c>
      <c r="E198" s="30">
        <v>-1</v>
      </c>
      <c r="F198" s="15">
        <v>2</v>
      </c>
      <c r="G198" s="15">
        <v>1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3</v>
      </c>
      <c r="D199" s="15">
        <v>2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8</v>
      </c>
      <c r="D200" s="15">
        <v>2</v>
      </c>
      <c r="E200" s="30">
        <v>3</v>
      </c>
      <c r="F200" s="15">
        <v>0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1</v>
      </c>
      <c r="D201" s="15">
        <v>2</v>
      </c>
      <c r="E201" s="30">
        <v>-1</v>
      </c>
      <c r="F201" s="15">
        <v>0</v>
      </c>
      <c r="G201" s="15">
        <v>0</v>
      </c>
      <c r="H201" s="15">
        <v>2</v>
      </c>
      <c r="I201" s="15">
        <v>5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20</v>
      </c>
      <c r="D202" s="26">
        <v>26</v>
      </c>
      <c r="E202" s="27">
        <v>-1</v>
      </c>
      <c r="F202" s="26">
        <v>0</v>
      </c>
      <c r="G202" s="26">
        <v>0</v>
      </c>
      <c r="H202" s="26">
        <v>6</v>
      </c>
      <c r="I202" s="26">
        <v>7</v>
      </c>
      <c r="J202" s="26">
        <v>0</v>
      </c>
      <c r="K202" s="26">
        <v>0</v>
      </c>
      <c r="L202" s="26">
        <v>2</v>
      </c>
      <c r="M202" s="26">
        <v>1</v>
      </c>
      <c r="N202" s="26">
        <v>20</v>
      </c>
      <c r="O202" s="26">
        <v>0</v>
      </c>
      <c r="P202" s="28">
        <v>1</v>
      </c>
    </row>
    <row r="203" spans="1:16" x14ac:dyDescent="0.25">
      <c r="A203" s="29" t="s">
        <v>681</v>
      </c>
      <c r="B203" s="29" t="s">
        <v>682</v>
      </c>
      <c r="C203" s="15">
        <v>9</v>
      </c>
      <c r="D203" s="15">
        <v>14</v>
      </c>
      <c r="E203" s="30">
        <v>-1</v>
      </c>
      <c r="F203" s="15">
        <v>0</v>
      </c>
      <c r="G203" s="15">
        <v>0</v>
      </c>
      <c r="H203" s="15">
        <v>2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12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1</v>
      </c>
      <c r="E206" s="30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0</v>
      </c>
      <c r="D207" s="15">
        <v>3</v>
      </c>
      <c r="E207" s="30">
        <v>-1</v>
      </c>
      <c r="F207" s="15">
        <v>0</v>
      </c>
      <c r="G207" s="15">
        <v>0</v>
      </c>
      <c r="H207" s="15">
        <v>2</v>
      </c>
      <c r="I207" s="15">
        <v>2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0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1</v>
      </c>
      <c r="D209" s="15">
        <v>2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2</v>
      </c>
      <c r="D214" s="15">
        <v>1</v>
      </c>
      <c r="E214" s="30">
        <v>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7</v>
      </c>
      <c r="D215" s="15">
        <v>5</v>
      </c>
      <c r="E215" s="30">
        <v>0</v>
      </c>
      <c r="F215" s="15">
        <v>0</v>
      </c>
      <c r="G215" s="15">
        <v>0</v>
      </c>
      <c r="H215" s="15">
        <v>1</v>
      </c>
      <c r="I215" s="15">
        <v>3</v>
      </c>
      <c r="J215" s="15">
        <v>0</v>
      </c>
      <c r="K215" s="15">
        <v>0</v>
      </c>
      <c r="L215" s="15">
        <v>2</v>
      </c>
      <c r="M215" s="15">
        <v>1</v>
      </c>
      <c r="N215" s="15">
        <v>7</v>
      </c>
      <c r="O215" s="15">
        <v>0</v>
      </c>
      <c r="P215" s="24">
        <v>1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1</v>
      </c>
      <c r="I218" s="15">
        <v>1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668</v>
      </c>
      <c r="D224" s="26">
        <v>764</v>
      </c>
      <c r="E224" s="27">
        <v>-1</v>
      </c>
      <c r="F224" s="26">
        <v>263</v>
      </c>
      <c r="G224" s="26">
        <v>174</v>
      </c>
      <c r="H224" s="26">
        <v>160</v>
      </c>
      <c r="I224" s="26">
        <v>170</v>
      </c>
      <c r="J224" s="26">
        <v>1</v>
      </c>
      <c r="K224" s="26">
        <v>2</v>
      </c>
      <c r="L224" s="26">
        <v>0</v>
      </c>
      <c r="M224" s="26">
        <v>0</v>
      </c>
      <c r="N224" s="26">
        <v>3</v>
      </c>
      <c r="O224" s="26">
        <v>17</v>
      </c>
      <c r="P224" s="28">
        <v>207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1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1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3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1</v>
      </c>
      <c r="L230" s="15">
        <v>0</v>
      </c>
      <c r="M230" s="15">
        <v>0</v>
      </c>
      <c r="N230" s="15">
        <v>0</v>
      </c>
      <c r="O230" s="15">
        <v>1</v>
      </c>
      <c r="P230" s="24">
        <v>1</v>
      </c>
    </row>
    <row r="231" spans="1:16" ht="22.5" x14ac:dyDescent="0.25">
      <c r="A231" s="29" t="s">
        <v>736</v>
      </c>
      <c r="B231" s="29" t="s">
        <v>737</v>
      </c>
      <c r="C231" s="15">
        <v>6</v>
      </c>
      <c r="D231" s="15">
        <v>10</v>
      </c>
      <c r="E231" s="30">
        <v>-1</v>
      </c>
      <c r="F231" s="15">
        <v>0</v>
      </c>
      <c r="G231" s="15">
        <v>0</v>
      </c>
      <c r="H231" s="15">
        <v>3</v>
      </c>
      <c r="I231" s="15">
        <v>4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3</v>
      </c>
    </row>
    <row r="232" spans="1:16" x14ac:dyDescent="0.25">
      <c r="A232" s="29" t="s">
        <v>738</v>
      </c>
      <c r="B232" s="29" t="s">
        <v>739</v>
      </c>
      <c r="C232" s="15">
        <v>8</v>
      </c>
      <c r="D232" s="15">
        <v>12</v>
      </c>
      <c r="E232" s="30">
        <v>-1</v>
      </c>
      <c r="F232" s="15">
        <v>1</v>
      </c>
      <c r="G232" s="15">
        <v>0</v>
      </c>
      <c r="H232" s="15">
        <v>2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29" t="s">
        <v>740</v>
      </c>
      <c r="B233" s="29" t="s">
        <v>741</v>
      </c>
      <c r="C233" s="15">
        <v>31</v>
      </c>
      <c r="D233" s="15">
        <v>46</v>
      </c>
      <c r="E233" s="30">
        <v>-1</v>
      </c>
      <c r="F233" s="15">
        <v>3</v>
      </c>
      <c r="G233" s="15">
        <v>2</v>
      </c>
      <c r="H233" s="15">
        <v>5</v>
      </c>
      <c r="I233" s="15">
        <v>10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5</v>
      </c>
    </row>
    <row r="234" spans="1:16" x14ac:dyDescent="0.25">
      <c r="A234" s="29" t="s">
        <v>742</v>
      </c>
      <c r="B234" s="29" t="s">
        <v>743</v>
      </c>
      <c r="C234" s="15">
        <v>13</v>
      </c>
      <c r="D234" s="15">
        <v>23</v>
      </c>
      <c r="E234" s="30">
        <v>-1</v>
      </c>
      <c r="F234" s="15">
        <v>1</v>
      </c>
      <c r="G234" s="15">
        <v>1</v>
      </c>
      <c r="H234" s="15">
        <v>4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3</v>
      </c>
    </row>
    <row r="235" spans="1:16" ht="22.5" x14ac:dyDescent="0.25">
      <c r="A235" s="29" t="s">
        <v>744</v>
      </c>
      <c r="B235" s="29" t="s">
        <v>745</v>
      </c>
      <c r="C235" s="15">
        <v>5</v>
      </c>
      <c r="D235" s="15">
        <v>2</v>
      </c>
      <c r="E235" s="30">
        <v>1</v>
      </c>
      <c r="F235" s="15">
        <v>0</v>
      </c>
      <c r="G235" s="15">
        <v>1</v>
      </c>
      <c r="H235" s="15">
        <v>0</v>
      </c>
      <c r="I235" s="15">
        <v>1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3</v>
      </c>
    </row>
    <row r="236" spans="1:16" ht="33.75" x14ac:dyDescent="0.25">
      <c r="A236" s="29" t="s">
        <v>746</v>
      </c>
      <c r="B236" s="29" t="s">
        <v>747</v>
      </c>
      <c r="C236" s="15">
        <v>17</v>
      </c>
      <c r="D236" s="15">
        <v>20</v>
      </c>
      <c r="E236" s="30">
        <v>-1</v>
      </c>
      <c r="F236" s="15">
        <v>6</v>
      </c>
      <c r="G236" s="15">
        <v>9</v>
      </c>
      <c r="H236" s="15">
        <v>5</v>
      </c>
      <c r="I236" s="15">
        <v>7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4">
        <v>4</v>
      </c>
    </row>
    <row r="237" spans="1:16" x14ac:dyDescent="0.25">
      <c r="A237" s="29" t="s">
        <v>748</v>
      </c>
      <c r="B237" s="29" t="s">
        <v>749</v>
      </c>
      <c r="C237" s="15">
        <v>3</v>
      </c>
      <c r="D237" s="15">
        <v>4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585</v>
      </c>
      <c r="D239" s="15">
        <v>643</v>
      </c>
      <c r="E239" s="30">
        <v>-1</v>
      </c>
      <c r="F239" s="15">
        <v>252</v>
      </c>
      <c r="G239" s="15">
        <v>161</v>
      </c>
      <c r="H239" s="15">
        <v>141</v>
      </c>
      <c r="I239" s="15">
        <v>143</v>
      </c>
      <c r="J239" s="15">
        <v>1</v>
      </c>
      <c r="K239" s="15">
        <v>0</v>
      </c>
      <c r="L239" s="15">
        <v>0</v>
      </c>
      <c r="M239" s="15">
        <v>0</v>
      </c>
      <c r="N239" s="15">
        <v>0</v>
      </c>
      <c r="O239" s="15">
        <v>16</v>
      </c>
      <c r="P239" s="24">
        <v>188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10</v>
      </c>
      <c r="D245" s="26">
        <v>7</v>
      </c>
      <c r="E245" s="27">
        <v>0</v>
      </c>
      <c r="F245" s="26">
        <v>2</v>
      </c>
      <c r="G245" s="26">
        <v>1</v>
      </c>
      <c r="H245" s="26">
        <v>3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16</v>
      </c>
      <c r="O245" s="26">
        <v>0</v>
      </c>
      <c r="P245" s="28">
        <v>2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3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1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9</v>
      </c>
      <c r="D250" s="15">
        <v>6</v>
      </c>
      <c r="E250" s="30">
        <v>0</v>
      </c>
      <c r="F250" s="15">
        <v>2</v>
      </c>
      <c r="G250" s="15">
        <v>1</v>
      </c>
      <c r="H250" s="15">
        <v>2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13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1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1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1</v>
      </c>
      <c r="E257" s="30">
        <v>-1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1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659</v>
      </c>
      <c r="D272" s="26">
        <v>507</v>
      </c>
      <c r="E272" s="27">
        <v>0</v>
      </c>
      <c r="F272" s="26">
        <v>286</v>
      </c>
      <c r="G272" s="26">
        <v>190</v>
      </c>
      <c r="H272" s="26">
        <v>175</v>
      </c>
      <c r="I272" s="26">
        <v>189</v>
      </c>
      <c r="J272" s="26">
        <v>2</v>
      </c>
      <c r="K272" s="26">
        <v>6</v>
      </c>
      <c r="L272" s="26">
        <v>0</v>
      </c>
      <c r="M272" s="26">
        <v>1</v>
      </c>
      <c r="N272" s="26">
        <v>2</v>
      </c>
      <c r="O272" s="26">
        <v>21</v>
      </c>
      <c r="P272" s="28">
        <v>219</v>
      </c>
    </row>
    <row r="273" spans="1:16" x14ac:dyDescent="0.25">
      <c r="A273" s="29" t="s">
        <v>818</v>
      </c>
      <c r="B273" s="29" t="s">
        <v>819</v>
      </c>
      <c r="C273" s="15">
        <v>1</v>
      </c>
      <c r="D273" s="15">
        <v>106</v>
      </c>
      <c r="E273" s="30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239</v>
      </c>
      <c r="D274" s="15">
        <v>165</v>
      </c>
      <c r="E274" s="30">
        <v>0</v>
      </c>
      <c r="F274" s="15">
        <v>142</v>
      </c>
      <c r="G274" s="15">
        <v>108</v>
      </c>
      <c r="H274" s="15">
        <v>94</v>
      </c>
      <c r="I274" s="15">
        <v>87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5</v>
      </c>
      <c r="P274" s="24">
        <v>94</v>
      </c>
    </row>
    <row r="275" spans="1:16" ht="33.75" x14ac:dyDescent="0.25">
      <c r="A275" s="29" t="s">
        <v>822</v>
      </c>
      <c r="B275" s="29" t="s">
        <v>823</v>
      </c>
      <c r="C275" s="15">
        <v>355</v>
      </c>
      <c r="D275" s="15">
        <v>138</v>
      </c>
      <c r="E275" s="30">
        <v>1</v>
      </c>
      <c r="F275" s="15">
        <v>139</v>
      </c>
      <c r="G275" s="15">
        <v>81</v>
      </c>
      <c r="H275" s="15">
        <v>68</v>
      </c>
      <c r="I275" s="15">
        <v>73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5</v>
      </c>
      <c r="P275" s="24">
        <v>110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19</v>
      </c>
      <c r="D277" s="15">
        <v>40</v>
      </c>
      <c r="E277" s="30">
        <v>-1</v>
      </c>
      <c r="F277" s="15">
        <v>4</v>
      </c>
      <c r="G277" s="15">
        <v>0</v>
      </c>
      <c r="H277" s="15">
        <v>11</v>
      </c>
      <c r="I277" s="15">
        <v>8</v>
      </c>
      <c r="J277" s="15">
        <v>0</v>
      </c>
      <c r="K277" s="15">
        <v>0</v>
      </c>
      <c r="L277" s="15">
        <v>0</v>
      </c>
      <c r="M277" s="15">
        <v>0</v>
      </c>
      <c r="N277" s="15">
        <v>2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3</v>
      </c>
      <c r="D278" s="15">
        <v>3</v>
      </c>
      <c r="E278" s="30">
        <v>0</v>
      </c>
      <c r="F278" s="15">
        <v>1</v>
      </c>
      <c r="G278" s="15">
        <v>1</v>
      </c>
      <c r="H278" s="15">
        <v>2</v>
      </c>
      <c r="I278" s="15">
        <v>5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1</v>
      </c>
      <c r="P278" s="24">
        <v>4</v>
      </c>
    </row>
    <row r="279" spans="1:16" ht="22.5" x14ac:dyDescent="0.25">
      <c r="A279" s="29" t="s">
        <v>830</v>
      </c>
      <c r="B279" s="29" t="s">
        <v>831</v>
      </c>
      <c r="C279" s="15">
        <v>29</v>
      </c>
      <c r="D279" s="15">
        <v>40</v>
      </c>
      <c r="E279" s="30">
        <v>-1</v>
      </c>
      <c r="F279" s="15">
        <v>0</v>
      </c>
      <c r="G279" s="15">
        <v>0</v>
      </c>
      <c r="H279" s="15">
        <v>0</v>
      </c>
      <c r="I279" s="15">
        <v>6</v>
      </c>
      <c r="J279" s="15">
        <v>1</v>
      </c>
      <c r="K279" s="15">
        <v>3</v>
      </c>
      <c r="L279" s="15">
        <v>0</v>
      </c>
      <c r="M279" s="15">
        <v>1</v>
      </c>
      <c r="N279" s="15">
        <v>0</v>
      </c>
      <c r="O279" s="15">
        <v>4</v>
      </c>
      <c r="P279" s="24">
        <v>8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1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4</v>
      </c>
      <c r="D281" s="15">
        <v>4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1</v>
      </c>
      <c r="K281" s="15">
        <v>1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2</v>
      </c>
      <c r="D292" s="15">
        <v>2</v>
      </c>
      <c r="E292" s="30">
        <v>0</v>
      </c>
      <c r="F292" s="15">
        <v>0</v>
      </c>
      <c r="G292" s="15">
        <v>0</v>
      </c>
      <c r="H292" s="15">
        <v>0</v>
      </c>
      <c r="I292" s="15">
        <v>6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1</v>
      </c>
      <c r="P292" s="24">
        <v>1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7</v>
      </c>
      <c r="D295" s="15">
        <v>9</v>
      </c>
      <c r="E295" s="30">
        <v>-1</v>
      </c>
      <c r="F295" s="15">
        <v>0</v>
      </c>
      <c r="G295" s="15">
        <v>0</v>
      </c>
      <c r="H295" s="15">
        <v>0</v>
      </c>
      <c r="I295" s="15">
        <v>4</v>
      </c>
      <c r="J295" s="15">
        <v>0</v>
      </c>
      <c r="K295" s="15">
        <v>1</v>
      </c>
      <c r="L295" s="15">
        <v>0</v>
      </c>
      <c r="M295" s="15">
        <v>0</v>
      </c>
      <c r="N295" s="15">
        <v>0</v>
      </c>
      <c r="O295" s="15">
        <v>5</v>
      </c>
      <c r="P295" s="24">
        <v>1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2</v>
      </c>
      <c r="D313" s="26">
        <v>1</v>
      </c>
      <c r="E313" s="27">
        <v>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2</v>
      </c>
      <c r="D314" s="15">
        <v>1</v>
      </c>
      <c r="E314" s="30">
        <v>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26</v>
      </c>
      <c r="D319" s="26">
        <v>62</v>
      </c>
      <c r="E319" s="27">
        <v>-1</v>
      </c>
      <c r="F319" s="26">
        <v>0</v>
      </c>
      <c r="G319" s="26">
        <v>0</v>
      </c>
      <c r="H319" s="26">
        <v>14</v>
      </c>
      <c r="I319" s="26">
        <v>11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26</v>
      </c>
      <c r="D320" s="15">
        <v>62</v>
      </c>
      <c r="E320" s="30">
        <v>-1</v>
      </c>
      <c r="F320" s="15">
        <v>0</v>
      </c>
      <c r="G320" s="15">
        <v>0</v>
      </c>
      <c r="H320" s="15">
        <v>14</v>
      </c>
      <c r="I320" s="15">
        <v>11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4876</v>
      </c>
      <c r="D324" s="26">
        <v>5646</v>
      </c>
      <c r="E324" s="27">
        <v>-1</v>
      </c>
      <c r="F324" s="26">
        <v>2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4876</v>
      </c>
      <c r="D325" s="15">
        <v>5646</v>
      </c>
      <c r="E325" s="30">
        <v>-1</v>
      </c>
      <c r="F325" s="15">
        <v>2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6" t="s">
        <v>918</v>
      </c>
      <c r="B326" s="177"/>
      <c r="C326" s="26">
        <v>8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1</v>
      </c>
      <c r="O326" s="26">
        <v>1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8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1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1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21606</v>
      </c>
      <c r="D342" s="32">
        <v>26235</v>
      </c>
      <c r="E342" s="33">
        <v>-1</v>
      </c>
      <c r="F342" s="32">
        <v>4845</v>
      </c>
      <c r="G342" s="32">
        <v>3528</v>
      </c>
      <c r="H342" s="32">
        <v>2810</v>
      </c>
      <c r="I342" s="32">
        <v>3013</v>
      </c>
      <c r="J342" s="32">
        <v>63</v>
      </c>
      <c r="K342" s="32">
        <v>89</v>
      </c>
      <c r="L342" s="32">
        <v>12</v>
      </c>
      <c r="M342" s="32">
        <v>14</v>
      </c>
      <c r="N342" s="32">
        <v>137</v>
      </c>
      <c r="O342" s="32">
        <v>393</v>
      </c>
      <c r="P342" s="32">
        <v>3763</v>
      </c>
    </row>
  </sheetData>
  <sheetProtection algorithmName="SHA-512" hashValue="Q0dgQaOJqUfS5IcQ8jsuEaxKxZBxA8yST01nDxlRHgd7AuauOV+9NwfhHjPCOONOQTpdIDFGX6hpVr2EUUGpzA==" saltValue="hOchHK7E92e1oacRDpE8b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34</v>
      </c>
    </row>
    <row r="7" spans="1:3" x14ac:dyDescent="0.25">
      <c r="A7" s="171"/>
      <c r="B7" s="14" t="s">
        <v>952</v>
      </c>
      <c r="C7" s="24">
        <v>4</v>
      </c>
    </row>
    <row r="8" spans="1:3" x14ac:dyDescent="0.25">
      <c r="A8" s="171"/>
      <c r="B8" s="14" t="s">
        <v>953</v>
      </c>
      <c r="C8" s="24">
        <v>10</v>
      </c>
    </row>
    <row r="9" spans="1:3" x14ac:dyDescent="0.25">
      <c r="A9" s="171"/>
      <c r="B9" s="14" t="s">
        <v>954</v>
      </c>
      <c r="C9" s="24">
        <v>85</v>
      </c>
    </row>
    <row r="10" spans="1:3" x14ac:dyDescent="0.25">
      <c r="A10" s="171"/>
      <c r="B10" s="14" t="s">
        <v>955</v>
      </c>
      <c r="C10" s="24">
        <v>88</v>
      </c>
    </row>
    <row r="11" spans="1:3" x14ac:dyDescent="0.25">
      <c r="A11" s="171"/>
      <c r="B11" s="14" t="s">
        <v>956</v>
      </c>
      <c r="C11" s="24">
        <v>19</v>
      </c>
    </row>
    <row r="12" spans="1:3" x14ac:dyDescent="0.25">
      <c r="A12" s="171"/>
      <c r="B12" s="14" t="s">
        <v>509</v>
      </c>
      <c r="C12" s="24">
        <v>28</v>
      </c>
    </row>
    <row r="13" spans="1:3" x14ac:dyDescent="0.25">
      <c r="A13" s="171"/>
      <c r="B13" s="14" t="s">
        <v>957</v>
      </c>
      <c r="C13" s="24">
        <v>9</v>
      </c>
    </row>
    <row r="14" spans="1:3" x14ac:dyDescent="0.25">
      <c r="A14" s="171"/>
      <c r="B14" s="14" t="s">
        <v>958</v>
      </c>
      <c r="C14" s="24">
        <v>5</v>
      </c>
    </row>
    <row r="15" spans="1:3" x14ac:dyDescent="0.25">
      <c r="A15" s="171"/>
      <c r="B15" s="14" t="s">
        <v>642</v>
      </c>
      <c r="C15" s="24">
        <v>4</v>
      </c>
    </row>
    <row r="16" spans="1:3" x14ac:dyDescent="0.25">
      <c r="A16" s="171"/>
      <c r="B16" s="14" t="s">
        <v>959</v>
      </c>
      <c r="C16" s="24">
        <v>50</v>
      </c>
    </row>
    <row r="17" spans="1:3" x14ac:dyDescent="0.25">
      <c r="A17" s="171"/>
      <c r="B17" s="14" t="s">
        <v>960</v>
      </c>
      <c r="C17" s="24">
        <v>28</v>
      </c>
    </row>
    <row r="18" spans="1:3" x14ac:dyDescent="0.25">
      <c r="A18" s="171"/>
      <c r="B18" s="14" t="s">
        <v>961</v>
      </c>
      <c r="C18" s="24">
        <v>1</v>
      </c>
    </row>
    <row r="19" spans="1:3" x14ac:dyDescent="0.25">
      <c r="A19" s="172"/>
      <c r="B19" s="14" t="s">
        <v>108</v>
      </c>
      <c r="C19" s="24">
        <v>194</v>
      </c>
    </row>
    <row r="20" spans="1:3" x14ac:dyDescent="0.25">
      <c r="A20" s="170" t="s">
        <v>962</v>
      </c>
      <c r="B20" s="14" t="s">
        <v>963</v>
      </c>
      <c r="C20" s="24">
        <v>34</v>
      </c>
    </row>
    <row r="21" spans="1:3" x14ac:dyDescent="0.25">
      <c r="A21" s="172"/>
      <c r="B21" s="14" t="s">
        <v>964</v>
      </c>
      <c r="C21" s="24">
        <v>3</v>
      </c>
    </row>
    <row r="22" spans="1:3" x14ac:dyDescent="0.25">
      <c r="A22" s="170" t="s">
        <v>965</v>
      </c>
      <c r="B22" s="14" t="s">
        <v>966</v>
      </c>
      <c r="C22" s="24">
        <v>138</v>
      </c>
    </row>
    <row r="23" spans="1:3" x14ac:dyDescent="0.25">
      <c r="A23" s="171"/>
      <c r="B23" s="14" t="s">
        <v>967</v>
      </c>
      <c r="C23" s="24">
        <v>179</v>
      </c>
    </row>
    <row r="24" spans="1:3" x14ac:dyDescent="0.25">
      <c r="A24" s="172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180</v>
      </c>
    </row>
    <row r="29" spans="1:3" x14ac:dyDescent="0.25">
      <c r="A29" s="170" t="s">
        <v>287</v>
      </c>
      <c r="B29" s="14" t="s">
        <v>971</v>
      </c>
      <c r="C29" s="24">
        <v>7</v>
      </c>
    </row>
    <row r="30" spans="1:3" x14ac:dyDescent="0.25">
      <c r="A30" s="171"/>
      <c r="B30" s="14" t="s">
        <v>972</v>
      </c>
      <c r="C30" s="24">
        <v>39</v>
      </c>
    </row>
    <row r="31" spans="1:3" x14ac:dyDescent="0.25">
      <c r="A31" s="171"/>
      <c r="B31" s="14" t="s">
        <v>973</v>
      </c>
      <c r="C31" s="24">
        <v>8</v>
      </c>
    </row>
    <row r="32" spans="1:3" x14ac:dyDescent="0.25">
      <c r="A32" s="172"/>
      <c r="B32" s="14" t="s">
        <v>974</v>
      </c>
      <c r="C32" s="24">
        <v>4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117</v>
      </c>
    </row>
    <row r="35" spans="1:3" x14ac:dyDescent="0.25">
      <c r="A35" s="13" t="s">
        <v>977</v>
      </c>
      <c r="B35" s="18"/>
      <c r="C35" s="24">
        <v>5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18</v>
      </c>
    </row>
    <row r="38" spans="1:3" x14ac:dyDescent="0.25">
      <c r="A38" s="13" t="s">
        <v>980</v>
      </c>
      <c r="B38" s="18"/>
      <c r="C38" s="24">
        <v>2</v>
      </c>
    </row>
    <row r="39" spans="1:3" x14ac:dyDescent="0.25">
      <c r="A39" s="13" t="s">
        <v>968</v>
      </c>
      <c r="B39" s="18"/>
      <c r="C39" s="24">
        <v>34</v>
      </c>
    </row>
    <row r="40" spans="1:3" x14ac:dyDescent="0.25">
      <c r="A40" s="170" t="s">
        <v>981</v>
      </c>
      <c r="B40" s="14" t="s">
        <v>982</v>
      </c>
      <c r="C40" s="24">
        <v>10</v>
      </c>
    </row>
    <row r="41" spans="1:3" x14ac:dyDescent="0.25">
      <c r="A41" s="171"/>
      <c r="B41" s="14" t="s">
        <v>983</v>
      </c>
      <c r="C41" s="24">
        <v>3</v>
      </c>
    </row>
    <row r="42" spans="1:3" x14ac:dyDescent="0.25">
      <c r="A42" s="171"/>
      <c r="B42" s="14" t="s">
        <v>984</v>
      </c>
      <c r="C42" s="24">
        <v>0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28</v>
      </c>
    </row>
    <row r="49" spans="1:3" x14ac:dyDescent="0.25">
      <c r="A49" s="170" t="s">
        <v>78</v>
      </c>
      <c r="B49" s="14" t="s">
        <v>988</v>
      </c>
      <c r="C49" s="24">
        <v>33</v>
      </c>
    </row>
    <row r="50" spans="1:3" x14ac:dyDescent="0.25">
      <c r="A50" s="172"/>
      <c r="B50" s="14" t="s">
        <v>989</v>
      </c>
      <c r="C50" s="24">
        <v>149</v>
      </c>
    </row>
    <row r="51" spans="1:3" x14ac:dyDescent="0.25">
      <c r="A51" s="170" t="s">
        <v>990</v>
      </c>
      <c r="B51" s="14" t="s">
        <v>991</v>
      </c>
      <c r="C51" s="24">
        <v>1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734</v>
      </c>
    </row>
    <row r="57" spans="1:3" x14ac:dyDescent="0.25">
      <c r="A57" s="171"/>
      <c r="B57" s="14" t="s">
        <v>994</v>
      </c>
      <c r="C57" s="24">
        <v>24</v>
      </c>
    </row>
    <row r="58" spans="1:3" x14ac:dyDescent="0.25">
      <c r="A58" s="171"/>
      <c r="B58" s="14" t="s">
        <v>995</v>
      </c>
      <c r="C58" s="24">
        <v>128</v>
      </c>
    </row>
    <row r="59" spans="1:3" x14ac:dyDescent="0.25">
      <c r="A59" s="171"/>
      <c r="B59" s="14" t="s">
        <v>996</v>
      </c>
      <c r="C59" s="24">
        <v>261</v>
      </c>
    </row>
    <row r="60" spans="1:3" x14ac:dyDescent="0.25">
      <c r="A60" s="172"/>
      <c r="B60" s="14" t="s">
        <v>997</v>
      </c>
      <c r="C60" s="24">
        <v>15</v>
      </c>
    </row>
    <row r="61" spans="1:3" x14ac:dyDescent="0.25">
      <c r="A61" s="170" t="s">
        <v>998</v>
      </c>
      <c r="B61" s="14" t="s">
        <v>999</v>
      </c>
      <c r="C61" s="24">
        <v>314</v>
      </c>
    </row>
    <row r="62" spans="1:3" x14ac:dyDescent="0.25">
      <c r="A62" s="171"/>
      <c r="B62" s="14" t="s">
        <v>1000</v>
      </c>
      <c r="C62" s="24">
        <v>129</v>
      </c>
    </row>
    <row r="63" spans="1:3" x14ac:dyDescent="0.25">
      <c r="A63" s="171"/>
      <c r="B63" s="14" t="s">
        <v>1001</v>
      </c>
      <c r="C63" s="24">
        <v>10</v>
      </c>
    </row>
    <row r="64" spans="1:3" x14ac:dyDescent="0.25">
      <c r="A64" s="171"/>
      <c r="B64" s="14" t="s">
        <v>1002</v>
      </c>
      <c r="C64" s="24">
        <v>210</v>
      </c>
    </row>
    <row r="65" spans="1:3" x14ac:dyDescent="0.25">
      <c r="A65" s="172"/>
      <c r="B65" s="14" t="s">
        <v>997</v>
      </c>
      <c r="C65" s="24">
        <v>77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121</v>
      </c>
    </row>
    <row r="70" spans="1:3" ht="22.5" x14ac:dyDescent="0.25">
      <c r="A70" s="13" t="s">
        <v>1005</v>
      </c>
      <c r="B70" s="18"/>
      <c r="C70" s="24">
        <v>73</v>
      </c>
    </row>
    <row r="71" spans="1:3" ht="22.5" x14ac:dyDescent="0.25">
      <c r="A71" s="13" t="s">
        <v>1006</v>
      </c>
      <c r="B71" s="18"/>
      <c r="C71" s="24">
        <v>139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27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37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0</v>
      </c>
    </row>
    <row r="78" spans="1:3" x14ac:dyDescent="0.25">
      <c r="A78" s="13" t="s">
        <v>1014</v>
      </c>
      <c r="B78" s="18"/>
      <c r="C78" s="24">
        <v>6</v>
      </c>
    </row>
    <row r="79" spans="1:3" x14ac:dyDescent="0.25">
      <c r="A79" s="13" t="s">
        <v>1015</v>
      </c>
      <c r="B79" s="18"/>
      <c r="C79" s="24">
        <v>1</v>
      </c>
    </row>
  </sheetData>
  <sheetProtection algorithmName="SHA-512" hashValue="G2KlbPdKGuwNefnuNA5ZZK30J/o5rZkCEY/BUHF4q7ZySsJhPUJss5HExhevqtstEHeiFKGm5dNnQkVzjiABeg==" saltValue="nV22wR7+kK8HtBsf8fexh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290</v>
      </c>
    </row>
    <row r="6" spans="1:3" x14ac:dyDescent="0.25">
      <c r="A6" s="183"/>
      <c r="B6" s="39" t="s">
        <v>296</v>
      </c>
      <c r="C6" s="40">
        <v>279</v>
      </c>
    </row>
    <row r="7" spans="1:3" x14ac:dyDescent="0.25">
      <c r="A7" s="183"/>
      <c r="B7" s="39" t="s">
        <v>1020</v>
      </c>
      <c r="C7" s="40">
        <v>93</v>
      </c>
    </row>
    <row r="8" spans="1:3" x14ac:dyDescent="0.25">
      <c r="A8" s="183"/>
      <c r="B8" s="39" t="s">
        <v>1021</v>
      </c>
      <c r="C8" s="40">
        <v>1</v>
      </c>
    </row>
    <row r="9" spans="1:3" x14ac:dyDescent="0.25">
      <c r="A9" s="183"/>
      <c r="B9" s="39" t="s">
        <v>1022</v>
      </c>
      <c r="C9" s="40">
        <v>2</v>
      </c>
    </row>
    <row r="10" spans="1:3" x14ac:dyDescent="0.25">
      <c r="A10" s="183"/>
      <c r="B10" s="39" t="s">
        <v>1023</v>
      </c>
      <c r="C10" s="40">
        <v>2</v>
      </c>
    </row>
    <row r="11" spans="1:3" x14ac:dyDescent="0.25">
      <c r="A11" s="184"/>
      <c r="B11" s="39" t="s">
        <v>1024</v>
      </c>
      <c r="C11" s="40">
        <v>2</v>
      </c>
    </row>
    <row r="12" spans="1:3" x14ac:dyDescent="0.25">
      <c r="A12" s="182" t="s">
        <v>1025</v>
      </c>
      <c r="B12" s="39" t="s">
        <v>62</v>
      </c>
      <c r="C12" s="40">
        <v>140</v>
      </c>
    </row>
    <row r="13" spans="1:3" x14ac:dyDescent="0.25">
      <c r="A13" s="183"/>
      <c r="B13" s="39" t="s">
        <v>1026</v>
      </c>
      <c r="C13" s="40">
        <v>37</v>
      </c>
    </row>
    <row r="14" spans="1:3" x14ac:dyDescent="0.25">
      <c r="A14" s="183"/>
      <c r="B14" s="39" t="s">
        <v>1027</v>
      </c>
      <c r="C14" s="40">
        <v>16</v>
      </c>
    </row>
    <row r="15" spans="1:3" x14ac:dyDescent="0.25">
      <c r="A15" s="184"/>
      <c r="B15" s="39" t="s">
        <v>1028</v>
      </c>
      <c r="C15" s="40">
        <v>79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34</v>
      </c>
    </row>
    <row r="20" spans="1:3" x14ac:dyDescent="0.25">
      <c r="A20" s="38" t="s">
        <v>1031</v>
      </c>
      <c r="B20" s="41"/>
      <c r="C20" s="40">
        <v>24</v>
      </c>
    </row>
    <row r="21" spans="1:3" x14ac:dyDescent="0.25">
      <c r="A21" s="38" t="s">
        <v>1032</v>
      </c>
      <c r="B21" s="41"/>
      <c r="C21" s="40">
        <v>37</v>
      </c>
    </row>
    <row r="22" spans="1:3" x14ac:dyDescent="0.25">
      <c r="A22" s="38" t="s">
        <v>1033</v>
      </c>
      <c r="B22" s="41"/>
      <c r="C22" s="40">
        <v>82</v>
      </c>
    </row>
    <row r="23" spans="1:3" x14ac:dyDescent="0.25">
      <c r="A23" s="38" t="s">
        <v>1034</v>
      </c>
      <c r="B23" s="41"/>
      <c r="C23" s="40">
        <v>113</v>
      </c>
    </row>
    <row r="24" spans="1:3" x14ac:dyDescent="0.25">
      <c r="A24" s="38" t="s">
        <v>1035</v>
      </c>
      <c r="B24" s="41"/>
      <c r="C24" s="40">
        <v>127</v>
      </c>
    </row>
    <row r="25" spans="1:3" x14ac:dyDescent="0.25">
      <c r="A25" s="38" t="s">
        <v>1036</v>
      </c>
      <c r="B25" s="41"/>
      <c r="C25" s="40">
        <v>4</v>
      </c>
    </row>
    <row r="26" spans="1:3" x14ac:dyDescent="0.25">
      <c r="A26" s="38" t="s">
        <v>1037</v>
      </c>
      <c r="B26" s="41"/>
      <c r="C26" s="40">
        <v>9</v>
      </c>
    </row>
    <row r="27" spans="1:3" x14ac:dyDescent="0.25">
      <c r="A27" s="38" t="s">
        <v>1038</v>
      </c>
      <c r="B27" s="41"/>
      <c r="C27" s="40">
        <v>13</v>
      </c>
    </row>
    <row r="28" spans="1:3" x14ac:dyDescent="0.25">
      <c r="A28" s="38" t="s">
        <v>1039</v>
      </c>
      <c r="B28" s="41"/>
      <c r="C28" s="40">
        <v>92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1</v>
      </c>
    </row>
    <row r="33" spans="1:6" x14ac:dyDescent="0.25">
      <c r="A33" s="38" t="s">
        <v>1042</v>
      </c>
      <c r="B33" s="41"/>
      <c r="C33" s="40">
        <v>22</v>
      </c>
    </row>
    <row r="34" spans="1:6" x14ac:dyDescent="0.25">
      <c r="A34" s="38" t="s">
        <v>1043</v>
      </c>
      <c r="B34" s="41"/>
      <c r="C34" s="40">
        <v>82</v>
      </c>
    </row>
    <row r="35" spans="1:6" x14ac:dyDescent="0.25">
      <c r="A35" s="38" t="s">
        <v>1044</v>
      </c>
      <c r="B35" s="41"/>
      <c r="C35" s="40">
        <v>82</v>
      </c>
    </row>
    <row r="36" spans="1:6" x14ac:dyDescent="0.25">
      <c r="A36" s="38" t="s">
        <v>1045</v>
      </c>
      <c r="B36" s="41"/>
      <c r="C36" s="40">
        <v>53</v>
      </c>
    </row>
    <row r="37" spans="1:6" x14ac:dyDescent="0.25">
      <c r="A37" s="38" t="s">
        <v>1046</v>
      </c>
      <c r="B37" s="41"/>
      <c r="C37" s="40">
        <v>23</v>
      </c>
    </row>
    <row r="38" spans="1:6" x14ac:dyDescent="0.25">
      <c r="A38" s="38" t="s">
        <v>1047</v>
      </c>
      <c r="B38" s="41"/>
      <c r="C38" s="40">
        <v>6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2</v>
      </c>
    </row>
    <row r="44" spans="1:6" x14ac:dyDescent="0.25">
      <c r="A44" s="38" t="s">
        <v>111</v>
      </c>
      <c r="B44" s="41"/>
      <c r="C44" s="40">
        <v>1</v>
      </c>
    </row>
    <row r="45" spans="1:6" x14ac:dyDescent="0.25">
      <c r="A45" s="38" t="s">
        <v>1050</v>
      </c>
      <c r="B45" s="41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1</v>
      </c>
      <c r="D48" s="44">
        <v>2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1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31</v>
      </c>
      <c r="D52" s="44">
        <v>14</v>
      </c>
      <c r="E52" s="44">
        <v>0</v>
      </c>
      <c r="F52" s="40">
        <v>2</v>
      </c>
    </row>
    <row r="53" spans="1:6" x14ac:dyDescent="0.25">
      <c r="A53" s="186"/>
      <c r="B53" s="43" t="s">
        <v>1057</v>
      </c>
      <c r="C53" s="44">
        <v>364</v>
      </c>
      <c r="D53" s="44">
        <v>119</v>
      </c>
      <c r="E53" s="44">
        <v>12</v>
      </c>
      <c r="F53" s="40">
        <v>17</v>
      </c>
    </row>
    <row r="54" spans="1:6" x14ac:dyDescent="0.25">
      <c r="A54" s="186"/>
      <c r="B54" s="43" t="s">
        <v>1058</v>
      </c>
      <c r="C54" s="44">
        <v>14</v>
      </c>
      <c r="D54" s="44">
        <v>7</v>
      </c>
      <c r="E54" s="44">
        <v>0</v>
      </c>
      <c r="F54" s="40">
        <v>1</v>
      </c>
    </row>
    <row r="55" spans="1:6" x14ac:dyDescent="0.25">
      <c r="A55" s="186"/>
      <c r="B55" s="43" t="s">
        <v>1059</v>
      </c>
      <c r="C55" s="44">
        <v>8</v>
      </c>
      <c r="D55" s="44">
        <v>2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46</v>
      </c>
      <c r="D57" s="44">
        <v>19</v>
      </c>
      <c r="E57" s="44">
        <v>0</v>
      </c>
      <c r="F57" s="40">
        <v>5</v>
      </c>
    </row>
    <row r="58" spans="1:6" x14ac:dyDescent="0.25">
      <c r="A58" s="186"/>
      <c r="B58" s="43" t="s">
        <v>1062</v>
      </c>
      <c r="C58" s="44">
        <v>9</v>
      </c>
      <c r="D58" s="44">
        <v>2</v>
      </c>
      <c r="E58" s="44">
        <v>0</v>
      </c>
      <c r="F58" s="40">
        <v>1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3</v>
      </c>
      <c r="D61" s="44">
        <v>2</v>
      </c>
      <c r="E61" s="44">
        <v>2</v>
      </c>
      <c r="F61" s="40">
        <v>1</v>
      </c>
    </row>
    <row r="62" spans="1:6" x14ac:dyDescent="0.25">
      <c r="A62" s="186"/>
      <c r="B62" s="43" t="s">
        <v>1065</v>
      </c>
      <c r="C62" s="44">
        <v>0</v>
      </c>
      <c r="D62" s="44">
        <v>1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1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31</v>
      </c>
      <c r="D64" s="44">
        <v>20</v>
      </c>
      <c r="E64" s="44">
        <v>5</v>
      </c>
      <c r="F64" s="40">
        <v>16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1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508</v>
      </c>
      <c r="D67" s="45">
        <v>190</v>
      </c>
      <c r="E67" s="45">
        <v>19</v>
      </c>
      <c r="F67" s="45">
        <v>43</v>
      </c>
    </row>
    <row r="68" spans="1:6" x14ac:dyDescent="0.25">
      <c r="A68" s="185" t="s">
        <v>965</v>
      </c>
      <c r="B68" s="43" t="s">
        <v>1071</v>
      </c>
      <c r="C68" s="44">
        <v>29</v>
      </c>
      <c r="D68" s="44">
        <v>10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5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18</v>
      </c>
      <c r="D70" s="44">
        <v>13</v>
      </c>
      <c r="E70" s="44">
        <v>1</v>
      </c>
      <c r="F70" s="40">
        <v>1</v>
      </c>
    </row>
    <row r="71" spans="1:6" x14ac:dyDescent="0.25">
      <c r="A71" s="180" t="s">
        <v>1073</v>
      </c>
      <c r="B71" s="181"/>
      <c r="C71" s="45">
        <v>52</v>
      </c>
      <c r="D71" s="45">
        <v>23</v>
      </c>
      <c r="E71" s="45">
        <v>1</v>
      </c>
      <c r="F71" s="45">
        <v>1</v>
      </c>
    </row>
  </sheetData>
  <sheetProtection algorithmName="SHA-512" hashValue="QbjOf/gxa/97viexUn78eXwUhaTI6RBMhre6zZ7P3qV+bbGYP4OeqkPQyZWEy22E4cQyn/74CGmVeQVE6M5SpA==" saltValue="3I+tHxmMr3jfA5B5CY92d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1135</v>
      </c>
    </row>
    <row r="6" spans="1:3" x14ac:dyDescent="0.25">
      <c r="A6" s="168"/>
      <c r="B6" s="14" t="s">
        <v>1019</v>
      </c>
      <c r="C6" s="24">
        <v>460</v>
      </c>
    </row>
    <row r="7" spans="1:3" x14ac:dyDescent="0.25">
      <c r="A7" s="168"/>
      <c r="B7" s="14" t="s">
        <v>1078</v>
      </c>
      <c r="C7" s="24">
        <v>1535</v>
      </c>
    </row>
    <row r="8" spans="1:3" x14ac:dyDescent="0.25">
      <c r="A8" s="168"/>
      <c r="B8" s="14" t="s">
        <v>1079</v>
      </c>
      <c r="C8" s="24">
        <v>136</v>
      </c>
    </row>
    <row r="9" spans="1:3" x14ac:dyDescent="0.25">
      <c r="A9" s="168"/>
      <c r="B9" s="14" t="s">
        <v>1021</v>
      </c>
      <c r="C9" s="24">
        <v>7</v>
      </c>
    </row>
    <row r="10" spans="1:3" x14ac:dyDescent="0.25">
      <c r="A10" s="168"/>
      <c r="B10" s="14" t="s">
        <v>1022</v>
      </c>
      <c r="C10" s="24">
        <v>10</v>
      </c>
    </row>
    <row r="11" spans="1:3" x14ac:dyDescent="0.25">
      <c r="A11" s="168"/>
      <c r="B11" s="14" t="s">
        <v>1080</v>
      </c>
      <c r="C11" s="24">
        <v>0</v>
      </c>
    </row>
    <row r="12" spans="1:3" x14ac:dyDescent="0.25">
      <c r="A12" s="169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752</v>
      </c>
    </row>
    <row r="17" spans="1:3" x14ac:dyDescent="0.25">
      <c r="A17" s="23" t="s">
        <v>1084</v>
      </c>
      <c r="B17" s="18"/>
      <c r="C17" s="24">
        <v>114</v>
      </c>
    </row>
    <row r="18" spans="1:3" x14ac:dyDescent="0.25">
      <c r="A18" s="23" t="s">
        <v>1085</v>
      </c>
      <c r="B18" s="18"/>
      <c r="C18" s="24">
        <v>151</v>
      </c>
    </row>
    <row r="19" spans="1:3" x14ac:dyDescent="0.25">
      <c r="A19" s="23" t="s">
        <v>1086</v>
      </c>
      <c r="B19" s="18"/>
      <c r="C19" s="24">
        <v>323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29</v>
      </c>
    </row>
    <row r="24" spans="1:3" x14ac:dyDescent="0.25">
      <c r="A24" s="23" t="s">
        <v>1089</v>
      </c>
      <c r="B24" s="18"/>
      <c r="C24" s="24">
        <v>31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5</v>
      </c>
    </row>
    <row r="28" spans="1:3" x14ac:dyDescent="0.25">
      <c r="A28" s="23" t="s">
        <v>1093</v>
      </c>
      <c r="B28" s="18"/>
      <c r="C28" s="24">
        <v>202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1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9</v>
      </c>
    </row>
    <row r="38" spans="1:3" x14ac:dyDescent="0.25">
      <c r="A38" s="23" t="s">
        <v>1098</v>
      </c>
      <c r="B38" s="18"/>
      <c r="C38" s="24">
        <v>32</v>
      </c>
    </row>
    <row r="39" spans="1:3" x14ac:dyDescent="0.25">
      <c r="A39" s="23" t="s">
        <v>1099</v>
      </c>
      <c r="B39" s="18"/>
      <c r="C39" s="24">
        <v>602</v>
      </c>
    </row>
    <row r="40" spans="1:3" x14ac:dyDescent="0.25">
      <c r="A40" s="23" t="s">
        <v>1100</v>
      </c>
      <c r="B40" s="18"/>
      <c r="C40" s="24">
        <v>326</v>
      </c>
    </row>
    <row r="41" spans="1:3" x14ac:dyDescent="0.25">
      <c r="A41" s="23" t="s">
        <v>1101</v>
      </c>
      <c r="B41" s="18"/>
      <c r="C41" s="24">
        <v>200</v>
      </c>
    </row>
    <row r="42" spans="1:3" x14ac:dyDescent="0.25">
      <c r="A42" s="23" t="s">
        <v>1102</v>
      </c>
      <c r="B42" s="18"/>
      <c r="C42" s="24">
        <v>76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0</v>
      </c>
    </row>
    <row r="47" spans="1:3" x14ac:dyDescent="0.25">
      <c r="A47" s="23" t="s">
        <v>1105</v>
      </c>
      <c r="B47" s="18"/>
      <c r="C47" s="24">
        <v>3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235</v>
      </c>
    </row>
    <row r="52" spans="1:6" x14ac:dyDescent="0.25">
      <c r="A52" s="168"/>
      <c r="B52" s="14" t="s">
        <v>122</v>
      </c>
      <c r="C52" s="24">
        <v>85</v>
      </c>
    </row>
    <row r="53" spans="1:6" x14ac:dyDescent="0.25">
      <c r="A53" s="168"/>
      <c r="B53" s="14" t="s">
        <v>1109</v>
      </c>
      <c r="C53" s="24">
        <v>111</v>
      </c>
    </row>
    <row r="54" spans="1:6" x14ac:dyDescent="0.25">
      <c r="A54" s="169"/>
      <c r="B54" s="14" t="s">
        <v>1110</v>
      </c>
      <c r="C54" s="24">
        <v>5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1</v>
      </c>
      <c r="D63" s="15">
        <v>1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1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1</v>
      </c>
      <c r="D66" s="15">
        <v>1</v>
      </c>
      <c r="E66" s="15">
        <v>1</v>
      </c>
      <c r="F66" s="24">
        <v>0</v>
      </c>
    </row>
    <row r="67" spans="1:6" x14ac:dyDescent="0.25">
      <c r="A67" s="168"/>
      <c r="B67" s="14" t="s">
        <v>325</v>
      </c>
      <c r="C67" s="15">
        <v>150</v>
      </c>
      <c r="D67" s="15">
        <v>26</v>
      </c>
      <c r="E67" s="15">
        <v>7</v>
      </c>
      <c r="F67" s="24">
        <v>8</v>
      </c>
    </row>
    <row r="68" spans="1:6" x14ac:dyDescent="0.25">
      <c r="A68" s="168"/>
      <c r="B68" s="14" t="s">
        <v>1111</v>
      </c>
      <c r="C68" s="15">
        <v>1425</v>
      </c>
      <c r="D68" s="15">
        <v>521</v>
      </c>
      <c r="E68" s="15">
        <v>54</v>
      </c>
      <c r="F68" s="24">
        <v>88</v>
      </c>
    </row>
    <row r="69" spans="1:6" x14ac:dyDescent="0.25">
      <c r="A69" s="168"/>
      <c r="B69" s="14" t="s">
        <v>1112</v>
      </c>
      <c r="C69" s="15">
        <v>46</v>
      </c>
      <c r="D69" s="15">
        <v>7</v>
      </c>
      <c r="E69" s="15">
        <v>1</v>
      </c>
      <c r="F69" s="24">
        <v>0</v>
      </c>
    </row>
    <row r="70" spans="1:6" x14ac:dyDescent="0.25">
      <c r="A70" s="168"/>
      <c r="B70" s="14" t="s">
        <v>1059</v>
      </c>
      <c r="C70" s="15">
        <v>36</v>
      </c>
      <c r="D70" s="15">
        <v>7</v>
      </c>
      <c r="E70" s="15">
        <v>4</v>
      </c>
      <c r="F70" s="24">
        <v>0</v>
      </c>
    </row>
    <row r="71" spans="1:6" x14ac:dyDescent="0.25">
      <c r="A71" s="168"/>
      <c r="B71" s="14" t="s">
        <v>1113</v>
      </c>
      <c r="C71" s="15">
        <v>7</v>
      </c>
      <c r="D71" s="15">
        <v>12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223</v>
      </c>
      <c r="D72" s="15">
        <v>263</v>
      </c>
      <c r="E72" s="15">
        <v>23</v>
      </c>
      <c r="F72" s="24">
        <v>58</v>
      </c>
    </row>
    <row r="73" spans="1:6" x14ac:dyDescent="0.25">
      <c r="A73" s="168"/>
      <c r="B73" s="14" t="s">
        <v>1115</v>
      </c>
      <c r="C73" s="15">
        <v>53</v>
      </c>
      <c r="D73" s="15">
        <v>43</v>
      </c>
      <c r="E73" s="15">
        <v>3</v>
      </c>
      <c r="F73" s="24">
        <v>11</v>
      </c>
    </row>
    <row r="74" spans="1:6" x14ac:dyDescent="0.25">
      <c r="A74" s="168"/>
      <c r="B74" s="14" t="s">
        <v>1063</v>
      </c>
      <c r="C74" s="15">
        <v>3</v>
      </c>
      <c r="D74" s="15">
        <v>8</v>
      </c>
      <c r="E74" s="15">
        <v>0</v>
      </c>
      <c r="F74" s="24">
        <v>2</v>
      </c>
    </row>
    <row r="75" spans="1:6" x14ac:dyDescent="0.25">
      <c r="A75" s="168"/>
      <c r="B75" s="14" t="s">
        <v>396</v>
      </c>
      <c r="C75" s="15">
        <v>6</v>
      </c>
      <c r="D75" s="15">
        <v>6</v>
      </c>
      <c r="E75" s="15">
        <v>2</v>
      </c>
      <c r="F75" s="24">
        <v>0</v>
      </c>
    </row>
    <row r="76" spans="1:6" x14ac:dyDescent="0.25">
      <c r="A76" s="168"/>
      <c r="B76" s="14" t="s">
        <v>1064</v>
      </c>
      <c r="C76" s="15">
        <v>11</v>
      </c>
      <c r="D76" s="15">
        <v>2</v>
      </c>
      <c r="E76" s="15">
        <v>0</v>
      </c>
      <c r="F76" s="24">
        <v>1</v>
      </c>
    </row>
    <row r="77" spans="1:6" x14ac:dyDescent="0.25">
      <c r="A77" s="168"/>
      <c r="B77" s="14" t="s">
        <v>1065</v>
      </c>
      <c r="C77" s="15">
        <v>8</v>
      </c>
      <c r="D77" s="15">
        <v>2</v>
      </c>
      <c r="E77" s="15">
        <v>1</v>
      </c>
      <c r="F77" s="24">
        <v>0</v>
      </c>
    </row>
    <row r="78" spans="1:6" x14ac:dyDescent="0.25">
      <c r="A78" s="168"/>
      <c r="B78" s="14" t="s">
        <v>1066</v>
      </c>
      <c r="C78" s="15">
        <v>4</v>
      </c>
      <c r="D78" s="15">
        <v>9</v>
      </c>
      <c r="E78" s="15">
        <v>0</v>
      </c>
      <c r="F78" s="24">
        <v>3</v>
      </c>
    </row>
    <row r="79" spans="1:6" x14ac:dyDescent="0.25">
      <c r="A79" s="168"/>
      <c r="B79" s="14" t="s">
        <v>1067</v>
      </c>
      <c r="C79" s="15">
        <v>435</v>
      </c>
      <c r="D79" s="15">
        <v>148</v>
      </c>
      <c r="E79" s="15">
        <v>39</v>
      </c>
      <c r="F79" s="24">
        <v>47</v>
      </c>
    </row>
    <row r="80" spans="1:6" x14ac:dyDescent="0.25">
      <c r="A80" s="168"/>
      <c r="B80" s="14" t="s">
        <v>1068</v>
      </c>
      <c r="C80" s="15">
        <v>20</v>
      </c>
      <c r="D80" s="15">
        <v>3</v>
      </c>
      <c r="E80" s="15">
        <v>0</v>
      </c>
      <c r="F80" s="24">
        <v>0</v>
      </c>
    </row>
    <row r="81" spans="1:6" x14ac:dyDescent="0.25">
      <c r="A81" s="169"/>
      <c r="B81" s="14" t="s">
        <v>1069</v>
      </c>
      <c r="C81" s="15">
        <v>5</v>
      </c>
      <c r="D81" s="15">
        <v>6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2435</v>
      </c>
      <c r="D82" s="32">
        <v>1065</v>
      </c>
      <c r="E82" s="32">
        <v>135</v>
      </c>
      <c r="F82" s="32">
        <v>218</v>
      </c>
    </row>
    <row r="83" spans="1:6" x14ac:dyDescent="0.25">
      <c r="A83" s="167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168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82</v>
      </c>
      <c r="D85" s="15">
        <v>151</v>
      </c>
      <c r="E85" s="15">
        <v>29</v>
      </c>
      <c r="F85" s="24">
        <v>39</v>
      </c>
    </row>
    <row r="86" spans="1:6" x14ac:dyDescent="0.25">
      <c r="A86" s="188" t="s">
        <v>1117</v>
      </c>
      <c r="B86" s="189"/>
      <c r="C86" s="32">
        <v>82</v>
      </c>
      <c r="D86" s="32">
        <v>151</v>
      </c>
      <c r="E86" s="32">
        <v>29</v>
      </c>
      <c r="F86" s="32">
        <v>39</v>
      </c>
    </row>
  </sheetData>
  <sheetProtection algorithmName="SHA-512" hashValue="ILGkzs1zBLrMJVNCFp9r5yfl/Eqa9kBd1S6ubYSxQqd0Tb+HQoFn7//gJnNv2J+Ejinb2d1j9TSZuRMBC1WShA==" saltValue="y/7YdXMFg3VZHPnm7aCDn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52</v>
      </c>
    </row>
    <row r="7" spans="1:3" x14ac:dyDescent="0.25">
      <c r="A7" s="13" t="s">
        <v>1122</v>
      </c>
      <c r="B7" s="18"/>
      <c r="C7" s="24">
        <v>1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12</v>
      </c>
    </row>
    <row r="14" spans="1:3" x14ac:dyDescent="0.25">
      <c r="A14" s="13" t="s">
        <v>1121</v>
      </c>
      <c r="B14" s="18"/>
      <c r="C14" s="24">
        <v>44</v>
      </c>
    </row>
    <row r="15" spans="1:3" x14ac:dyDescent="0.25">
      <c r="A15" s="13" t="s">
        <v>1126</v>
      </c>
      <c r="B15" s="18"/>
      <c r="C15" s="24">
        <v>1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0</v>
      </c>
    </row>
    <row r="22" spans="1:3" x14ac:dyDescent="0.25">
      <c r="A22" s="13" t="s">
        <v>1128</v>
      </c>
      <c r="B22" s="18"/>
      <c r="C22" s="24">
        <v>0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5</v>
      </c>
    </row>
    <row r="29" spans="1:3" x14ac:dyDescent="0.25">
      <c r="A29" s="13" t="s">
        <v>1133</v>
      </c>
      <c r="B29" s="18"/>
      <c r="C29" s="24">
        <v>3</v>
      </c>
    </row>
    <row r="30" spans="1:3" x14ac:dyDescent="0.25">
      <c r="A30" s="13" t="s">
        <v>1134</v>
      </c>
      <c r="B30" s="18"/>
      <c r="C30" s="24">
        <v>1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9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DgvywIGCzOK+JcqoSx36UJ+1bRbUUU6ERHNSODa/CZbYs0dleWevRQ8HwC5+2JntER7zsYGSNoOpEciJhX2Evw==" saltValue="7rmiLGtclNyq5jsjfCJc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3</v>
      </c>
    </row>
    <row r="6" spans="1:3" x14ac:dyDescent="0.25">
      <c r="A6" s="13" t="s">
        <v>1142</v>
      </c>
      <c r="B6" s="18"/>
      <c r="C6" s="24">
        <v>301</v>
      </c>
    </row>
    <row r="7" spans="1:3" x14ac:dyDescent="0.25">
      <c r="A7" s="13" t="s">
        <v>1143</v>
      </c>
      <c r="B7" s="18"/>
      <c r="C7" s="24">
        <v>8</v>
      </c>
    </row>
    <row r="8" spans="1:3" x14ac:dyDescent="0.25">
      <c r="A8" s="13" t="s">
        <v>1144</v>
      </c>
      <c r="B8" s="18"/>
      <c r="C8" s="24">
        <v>2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4</v>
      </c>
    </row>
    <row r="15" spans="1:3" x14ac:dyDescent="0.25">
      <c r="A15" s="13" t="s">
        <v>1149</v>
      </c>
      <c r="B15" s="18"/>
      <c r="C15" s="24">
        <v>1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3</v>
      </c>
    </row>
    <row r="21" spans="1:3" x14ac:dyDescent="0.25">
      <c r="A21" s="13" t="s">
        <v>1153</v>
      </c>
      <c r="B21" s="18"/>
      <c r="C21" s="24">
        <v>29</v>
      </c>
    </row>
    <row r="22" spans="1:3" x14ac:dyDescent="0.25">
      <c r="A22" s="13" t="s">
        <v>1154</v>
      </c>
      <c r="B22" s="18"/>
      <c r="C22" s="24">
        <v>18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1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8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7</v>
      </c>
    </row>
    <row r="46" spans="1:3" x14ac:dyDescent="0.25">
      <c r="A46" s="13" t="s">
        <v>1083</v>
      </c>
      <c r="B46" s="18"/>
      <c r="C46" s="24">
        <v>1</v>
      </c>
    </row>
    <row r="47" spans="1:3" x14ac:dyDescent="0.25">
      <c r="A47" s="13" t="s">
        <v>1165</v>
      </c>
      <c r="B47" s="18"/>
      <c r="C47" s="24">
        <v>1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1</v>
      </c>
    </row>
    <row r="54" spans="1:3" x14ac:dyDescent="0.25">
      <c r="A54" s="13" t="s">
        <v>1083</v>
      </c>
      <c r="B54" s="18"/>
      <c r="C54" s="24">
        <v>1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1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99qd9+TbQByo2VGuV4pI05bsqsR0Nku7EaGgBcAz5dQ2DgRpmpOFSPBZ8r8OyvFk1j5OvipHyuDk+YYnSSqOJA==" saltValue="ZEKsldTNVo6BTLd5pda5t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1162</v>
      </c>
      <c r="D4" s="32">
        <v>1115</v>
      </c>
      <c r="E4" s="33">
        <v>0</v>
      </c>
      <c r="F4" s="32">
        <v>1922</v>
      </c>
      <c r="G4" s="32">
        <v>1754</v>
      </c>
      <c r="H4" s="32">
        <v>347</v>
      </c>
      <c r="I4" s="32">
        <v>382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1821</v>
      </c>
    </row>
    <row r="5" spans="1:16" ht="45" x14ac:dyDescent="0.25">
      <c r="A5" s="29" t="s">
        <v>637</v>
      </c>
      <c r="B5" s="29" t="s">
        <v>638</v>
      </c>
      <c r="C5" s="15">
        <v>12</v>
      </c>
      <c r="D5" s="15">
        <v>8</v>
      </c>
      <c r="E5" s="30">
        <v>0</v>
      </c>
      <c r="F5" s="15">
        <v>6</v>
      </c>
      <c r="G5" s="15">
        <v>5</v>
      </c>
      <c r="H5" s="15">
        <v>2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3</v>
      </c>
    </row>
    <row r="6" spans="1:16" ht="33.75" x14ac:dyDescent="0.25">
      <c r="A6" s="29" t="s">
        <v>639</v>
      </c>
      <c r="B6" s="29" t="s">
        <v>640</v>
      </c>
      <c r="C6" s="15">
        <v>470</v>
      </c>
      <c r="D6" s="15">
        <v>584</v>
      </c>
      <c r="E6" s="30">
        <v>-1</v>
      </c>
      <c r="F6" s="15">
        <v>890</v>
      </c>
      <c r="G6" s="15">
        <v>852</v>
      </c>
      <c r="H6" s="15">
        <v>170</v>
      </c>
      <c r="I6" s="15">
        <v>194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915</v>
      </c>
    </row>
    <row r="7" spans="1:16" ht="22.5" x14ac:dyDescent="0.25">
      <c r="A7" s="29" t="s">
        <v>641</v>
      </c>
      <c r="B7" s="29" t="s">
        <v>642</v>
      </c>
      <c r="C7" s="15">
        <v>78</v>
      </c>
      <c r="D7" s="15">
        <v>103</v>
      </c>
      <c r="E7" s="30">
        <v>-1</v>
      </c>
      <c r="F7" s="15">
        <v>38</v>
      </c>
      <c r="G7" s="15">
        <v>28</v>
      </c>
      <c r="H7" s="15">
        <v>30</v>
      </c>
      <c r="I7" s="15">
        <v>33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32</v>
      </c>
    </row>
    <row r="8" spans="1:16" ht="33.75" x14ac:dyDescent="0.25">
      <c r="A8" s="29" t="s">
        <v>643</v>
      </c>
      <c r="B8" s="29" t="s">
        <v>644</v>
      </c>
      <c r="C8" s="15">
        <v>9</v>
      </c>
      <c r="D8" s="15">
        <v>6</v>
      </c>
      <c r="E8" s="30">
        <v>0</v>
      </c>
      <c r="F8" s="15">
        <v>0</v>
      </c>
      <c r="G8" s="15">
        <v>0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71</v>
      </c>
      <c r="D9" s="15">
        <v>61</v>
      </c>
      <c r="E9" s="30">
        <v>0</v>
      </c>
      <c r="F9" s="15">
        <v>104</v>
      </c>
      <c r="G9" s="15">
        <v>107</v>
      </c>
      <c r="H9" s="15">
        <v>28</v>
      </c>
      <c r="I9" s="15">
        <v>37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105</v>
      </c>
    </row>
    <row r="10" spans="1:16" ht="33.75" x14ac:dyDescent="0.25">
      <c r="A10" s="29" t="s">
        <v>647</v>
      </c>
      <c r="B10" s="29" t="s">
        <v>648</v>
      </c>
      <c r="C10" s="15">
        <v>522</v>
      </c>
      <c r="D10" s="15">
        <v>353</v>
      </c>
      <c r="E10" s="30">
        <v>0</v>
      </c>
      <c r="F10" s="15">
        <v>884</v>
      </c>
      <c r="G10" s="15">
        <v>762</v>
      </c>
      <c r="H10" s="15">
        <v>116</v>
      </c>
      <c r="I10" s="15">
        <v>117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765</v>
      </c>
    </row>
    <row r="11" spans="1:16" ht="45" x14ac:dyDescent="0.25">
      <c r="A11" s="29" t="s">
        <v>649</v>
      </c>
      <c r="B11" s="29" t="s">
        <v>650</v>
      </c>
      <c r="C11" s="15">
        <v>0</v>
      </c>
      <c r="D11" s="15">
        <v>0</v>
      </c>
      <c r="E11" s="30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</v>
      </c>
    </row>
  </sheetData>
  <sheetProtection algorithmName="SHA-512" hashValue="5hY/bA8wut4J0iqLvTqLG+zYTEifUc2xOIIxs2yQKspxndNrOzdeU8dZ9I1m/KEGCqLeSqtm8egwVIwjKYrxUw==" saltValue="PLoIVuF/BBMLuiewo2Bce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2021-05-05T12:05:16Z</dcterms:created>
  <dcterms:modified xsi:type="dcterms:W3CDTF">2021-05-27T09:08:17Z</dcterms:modified>
</cp:coreProperties>
</file>