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BEF57FAC-D047-4F70-9DB0-1F867AAC2CEB}" xr6:coauthVersionLast="46" xr6:coauthVersionMax="46" xr10:uidLastSave="{00000000-0000-0000-0000-000000000000}"/>
  <workbookProtection workbookAlgorithmName="SHA-512" workbookHashValue="fj2zjdNciFjXO7f8e8/SiO1uylrq9Xn4Shd5SDCAlL9E8O9CvJs5Umg5DCRVhALTJFah86lesVK1lkyP51WNGg==" workbookSaltValue="uHw5SXcfs1TFlMTzkb9Yc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V7" i="17" s="1"/>
  <c r="T7" i="17"/>
  <c r="S7" i="17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K43" i="12" s="1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586ABBC-78A7-4EED-BA05-28E5BBDE12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2C8EB32-FD38-499F-ACB8-486F045BAF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FFDE3F3-BC59-425B-AE1C-67D62306BB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67DFD90-7291-433C-817A-132683A16C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5BEBBBB-348E-445E-93B1-9089FEC2B4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4FC7644-5FAC-4A40-B115-F2346CD326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79CB868-4834-41D7-A529-3D49576D26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CC17D97-B229-47F7-822A-F93084006E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F854548-A4ED-49FF-9922-6753AB1D6A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5085149-8ECD-4705-9524-B702083DAB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0F30F25-0890-41D5-8C28-4DD7488344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0D6F674-1462-4DEB-88BD-8807EB2789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F437BF7-75A8-46EE-872F-9FC80F5D7D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AEBF6D-1923-420B-92F3-7A882099B0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899D9A8-E8D8-4C68-9A45-F13DDCBF9A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01DC753-3568-4EA2-8FA7-8A34EF5748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517EEB9-447E-4FF8-B65E-536C97A608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66713E-4878-42F6-876C-C513FF2C34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29A3AE-7E06-40A2-9897-021A64335F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68B5C2D-D346-4C0C-A86D-3A44EE579F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ADD0A5B-2C50-48DA-BCC4-053FAB1C57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7F7BC93-45EE-4D13-8687-F6766F5133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6EF6531-9725-4796-B1DA-DA9E3C63A2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4293D7A-CCB6-42F9-8BDB-14AD73C82D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0BD0874-A07C-4C6E-B487-364FCCCEEC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6293E5D-87E0-4355-987A-D8B2B06805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8216EC0-CC1C-4A5F-910D-2811007E59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87167A2-26F1-42D0-A2D2-B44D2AE1DB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7F77022-E12A-4F5D-A9C5-71FB3DEA5E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E9407C6-64C1-4362-AB57-38A01BB2EC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8D9EC7A-8D15-49C8-95A8-52E7CE8D54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0398795-EA52-401F-8948-08D5B4137F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<sst xmlns="http://schemas.openxmlformats.org/spreadsheetml/2006/main" count="2525" uniqueCount="1441">
  <si>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</si>
  <si>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</si>
  <si>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</si>
  <si>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</si>
  <si>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</si>
  <si>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</si>
  <si>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</si>
  <si>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Ciudad Real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</si>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</sst>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083DB4FD-D033-4F58-A4BA-5C080A0BEED8}"/>
    <cellStyle name="Normal" xfId="0" builtinId="0"/>
    <cellStyle name="Normal 2" xfId="1" xr:uid="{1D2DBBE5-133B-419D-92E0-AC74CA80955F}"/>
    <cellStyle name="Normal 3" xfId="3" xr:uid="{29B4C78C-58A3-4F29-84B2-3E0B3BA358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AC-4DA0-B804-CE4681E767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AC-4DA0-B804-CE4681E767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2004</c:v>
                </c:pt>
                <c:pt idx="1">
                  <c:v>10147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C-4DA0-B804-CE4681E76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B2-4AAC-87FF-B10728D60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B2-4AAC-87FF-B10728D602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B2-4AAC-87FF-B10728D602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27</c:v>
                </c:pt>
                <c:pt idx="1">
                  <c:v>509</c:v>
                </c:pt>
                <c:pt idx="2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B2-4AAC-87FF-B10728D6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24-49CA-8741-42B72DC376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24-49CA-8741-42B72DC376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24-49CA-8741-42B72DC376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553</c:v>
                </c:pt>
                <c:pt idx="1">
                  <c:v>289</c:v>
                </c:pt>
                <c:pt idx="2">
                  <c:v>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4-49CA-8741-42B72DC3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2A-4624-97C1-79396877B5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2A-4624-97C1-79396877B5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119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A-4624-97C1-79396877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D3-4FBD-98EF-6A32ED1502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D3-4FBD-98EF-6A32ED1502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3312</c:v>
                </c:pt>
                <c:pt idx="1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3-4FBD-98EF-6A32ED15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388</c:v>
              </c:pt>
              <c:pt idx="1">
                <c:v>1402</c:v>
              </c:pt>
              <c:pt idx="2">
                <c:v>11</c:v>
              </c:pt>
              <c:pt idx="3">
                <c:v>5</c:v>
              </c:pt>
              <c:pt idx="4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3-B9DB-40C6-95DD-A719EE455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998</c:v>
              </c:pt>
              <c:pt idx="1">
                <c:v>1149</c:v>
              </c:pt>
              <c:pt idx="2">
                <c:v>25</c:v>
              </c:pt>
              <c:pt idx="3">
                <c:v>11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B0D-4D07-ACE3-4A7FD12EB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137</c:v>
              </c:pt>
              <c:pt idx="2">
                <c:v>11</c:v>
              </c:pt>
              <c:pt idx="3">
                <c:v>3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6786-4F1A-9CB4-A33A22BB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179</c:v>
              </c:pt>
              <c:pt idx="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3-3189-4D09-B161-7441AFFA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1412</c:v>
              </c:pt>
              <c:pt idx="1">
                <c:v>23</c:v>
              </c:pt>
              <c:pt idx="2">
                <c:v>133</c:v>
              </c:pt>
              <c:pt idx="3">
                <c:v>32</c:v>
              </c:pt>
              <c:pt idx="4">
                <c:v>1</c:v>
              </c:pt>
              <c:pt idx="5">
                <c:v>11</c:v>
              </c:pt>
              <c:pt idx="6">
                <c:v>8</c:v>
              </c:pt>
              <c:pt idx="7">
                <c:v>320</c:v>
              </c:pt>
              <c:pt idx="8">
                <c:v>24</c:v>
              </c:pt>
              <c:pt idx="9">
                <c:v>1244</c:v>
              </c:pt>
            </c:numLit>
          </c:val>
          <c:extLst>
            <c:ext xmlns:c16="http://schemas.microsoft.com/office/drawing/2014/chart" uri="{C3380CC4-5D6E-409C-BE32-E72D297353CC}">
              <c16:uniqueId val="{00000003-CA2F-4B1F-B28B-0F71C3C8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234</c:v>
              </c:pt>
              <c:pt idx="1">
                <c:v>275</c:v>
              </c:pt>
              <c:pt idx="2">
                <c:v>62</c:v>
              </c:pt>
              <c:pt idx="3">
                <c:v>204</c:v>
              </c:pt>
              <c:pt idx="4">
                <c:v>70</c:v>
              </c:pt>
              <c:pt idx="5">
                <c:v>170</c:v>
              </c:pt>
              <c:pt idx="6">
                <c:v>218</c:v>
              </c:pt>
              <c:pt idx="7">
                <c:v>146</c:v>
              </c:pt>
              <c:pt idx="8">
                <c:v>15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DBD5-4AF4-88A8-22010D6BB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1.143553149606299E-2"/>
          <c:w val="0.33754574428196477"/>
          <c:h val="0.933378444881889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B9-4743-9E99-875F916CC5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B9-4743-9E99-875F916CC5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B9-4743-9E99-875F916CC5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220</c:v>
                </c:pt>
                <c:pt idx="1">
                  <c:v>269</c:v>
                </c:pt>
                <c:pt idx="2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9-4743-9E99-875F916CC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3209</c:v>
              </c:pt>
              <c:pt idx="1">
                <c:v>918</c:v>
              </c:pt>
              <c:pt idx="2">
                <c:v>348</c:v>
              </c:pt>
              <c:pt idx="3">
                <c:v>166</c:v>
              </c:pt>
              <c:pt idx="4">
                <c:v>101</c:v>
              </c:pt>
              <c:pt idx="5">
                <c:v>224</c:v>
              </c:pt>
              <c:pt idx="6">
                <c:v>2159</c:v>
              </c:pt>
              <c:pt idx="7">
                <c:v>106</c:v>
              </c:pt>
              <c:pt idx="8">
                <c:v>412</c:v>
              </c:pt>
              <c:pt idx="9">
                <c:v>157</c:v>
              </c:pt>
              <c:pt idx="10">
                <c:v>493</c:v>
              </c:pt>
              <c:pt idx="11">
                <c:v>178</c:v>
              </c:pt>
              <c:pt idx="12">
                <c:v>3120</c:v>
              </c:pt>
              <c:pt idx="13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CDAE-4D05-9C90-6BE0AC54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523</c:v>
              </c:pt>
              <c:pt idx="1">
                <c:v>77</c:v>
              </c:pt>
              <c:pt idx="2">
                <c:v>621</c:v>
              </c:pt>
              <c:pt idx="3">
                <c:v>165</c:v>
              </c:pt>
              <c:pt idx="4">
                <c:v>65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A91F-43CD-8AFE-5B8FCBEA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197</c:v>
              </c:pt>
              <c:pt idx="1">
                <c:v>58</c:v>
              </c:pt>
              <c:pt idx="2">
                <c:v>53</c:v>
              </c:pt>
              <c:pt idx="3">
                <c:v>31</c:v>
              </c:pt>
              <c:pt idx="4">
                <c:v>30</c:v>
              </c:pt>
              <c:pt idx="5">
                <c:v>548</c:v>
              </c:pt>
              <c:pt idx="6">
                <c:v>92</c:v>
              </c:pt>
              <c:pt idx="7">
                <c:v>43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4591-40B5-B8F3-446AC850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157</c:v>
              </c:pt>
              <c:pt idx="1">
                <c:v>159</c:v>
              </c:pt>
              <c:pt idx="2">
                <c:v>117</c:v>
              </c:pt>
              <c:pt idx="3">
                <c:v>616</c:v>
              </c:pt>
              <c:pt idx="4">
                <c:v>184</c:v>
              </c:pt>
              <c:pt idx="5">
                <c:v>201</c:v>
              </c:pt>
              <c:pt idx="6">
                <c:v>79</c:v>
              </c:pt>
              <c:pt idx="7">
                <c:v>54</c:v>
              </c:pt>
              <c:pt idx="8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1EB8-40EA-9214-3749A2B9D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119</c:v>
              </c:pt>
              <c:pt idx="1">
                <c:v>78</c:v>
              </c:pt>
              <c:pt idx="2">
                <c:v>70</c:v>
              </c:pt>
              <c:pt idx="3">
                <c:v>431</c:v>
              </c:pt>
              <c:pt idx="4">
                <c:v>150</c:v>
              </c:pt>
              <c:pt idx="5">
                <c:v>133</c:v>
              </c:pt>
              <c:pt idx="6">
                <c:v>69</c:v>
              </c:pt>
              <c:pt idx="7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0F2F-44E2-A322-D4DA1112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8A8-4643-B145-4586601A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AB-4199-A1F4-E64C41634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Seguridad Vial 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C0-4F91-A3A1-20492E74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Omisión deber socorro</c:v>
                </c:pt>
                <c:pt idx="1">
                  <c:v>Seguridad Vial 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41-4747-90D0-0161485E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Relaciones familiares</c:v>
                </c:pt>
                <c:pt idx="1">
                  <c:v>Drogas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</c:v>
              </c:pt>
              <c:pt idx="1">
                <c:v>18</c:v>
              </c:pt>
              <c:pt idx="2">
                <c:v>87</c:v>
              </c:pt>
              <c:pt idx="3">
                <c:v>18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491B-4685-A115-83F10B50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9C-442A-BFCE-BE653B8F72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9C-442A-BFCE-BE653B8F7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837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C-442A-BFCE-BE653B8F7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22</c:v>
              </c:pt>
              <c:pt idx="5">
                <c:v>8</c:v>
              </c:pt>
              <c:pt idx="6">
                <c:v>18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29-4668-85FE-CD38717C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140</c:v>
              </c:pt>
              <c:pt idx="1">
                <c:v>224</c:v>
              </c:pt>
              <c:pt idx="2">
                <c:v>107</c:v>
              </c:pt>
              <c:pt idx="3">
                <c:v>54</c:v>
              </c:pt>
              <c:pt idx="4">
                <c:v>412</c:v>
              </c:pt>
              <c:pt idx="5">
                <c:v>697</c:v>
              </c:pt>
              <c:pt idx="6">
                <c:v>194</c:v>
              </c:pt>
              <c:pt idx="7">
                <c:v>112</c:v>
              </c:pt>
              <c:pt idx="8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9C6D-4253-BC2E-E849C945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74-4489-B074-BEF150D1FB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4-4489-B074-BEF150D1FB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74-4489-B074-BEF150D1FB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74-4489-B074-BEF150D1FBE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4-4489-B074-BEF150D1F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74-4489-B074-BEF150D1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E9-432A-9739-09B6A5B9CA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E9-432A-9739-09B6A5B9CA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E9-432A-9739-09B6A5B9CA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E9-432A-9739-09B6A5B9CA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DE9-432A-9739-09B6A5B9CAC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9-432A-9739-09B6A5B9CAC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E9-432A-9739-09B6A5B9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9-432A-9739-09B6A5B9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E9-432A-9739-09B6A5B9C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E9-432A-9739-09B6A5B9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406</c:v>
              </c:pt>
              <c:pt idx="1">
                <c:v>85</c:v>
              </c:pt>
              <c:pt idx="2">
                <c:v>39</c:v>
              </c:pt>
              <c:pt idx="3">
                <c:v>285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C98-44FC-9F08-F0B1F8BC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215</c:v>
              </c:pt>
              <c:pt idx="1">
                <c:v>24</c:v>
              </c:pt>
              <c:pt idx="2">
                <c:v>10</c:v>
              </c:pt>
              <c:pt idx="3">
                <c:v>120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3984-42E2-AA1A-AF8E9271A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34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06BA-41CC-8A65-52B873C2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149</c:v>
              </c:pt>
              <c:pt idx="1">
                <c:v>32</c:v>
              </c:pt>
              <c:pt idx="2">
                <c:v>1</c:v>
              </c:pt>
              <c:pt idx="3">
                <c:v>64</c:v>
              </c:pt>
              <c:pt idx="4">
                <c:v>26</c:v>
              </c:pt>
              <c:pt idx="5">
                <c:v>2</c:v>
              </c:pt>
              <c:pt idx="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14ED-4F14-BADC-243A3298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</c:v>
              </c:pt>
              <c:pt idx="1">
                <c:v>2</c:v>
              </c:pt>
              <c:pt idx="2">
                <c:v>2</c:v>
              </c:pt>
              <c:pt idx="3">
                <c:v>21</c:v>
              </c:pt>
              <c:pt idx="4">
                <c:v>4</c:v>
              </c:pt>
              <c:pt idx="5">
                <c:v>11</c:v>
              </c:pt>
              <c:pt idx="6">
                <c:v>5</c:v>
              </c:pt>
              <c:pt idx="7">
                <c:v>26</c:v>
              </c:pt>
              <c:pt idx="8">
                <c:v>38</c:v>
              </c:pt>
              <c:pt idx="9">
                <c:v>4</c:v>
              </c:pt>
              <c:pt idx="10">
                <c:v>18</c:v>
              </c:pt>
              <c:pt idx="1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A69-4807-8483-2BB75C25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39</c:v>
              </c:pt>
              <c:pt idx="1">
                <c:v>1</c:v>
              </c:pt>
              <c:pt idx="2">
                <c:v>282</c:v>
              </c:pt>
              <c:pt idx="3">
                <c:v>1</c:v>
              </c:pt>
              <c:pt idx="4">
                <c:v>1</c:v>
              </c:pt>
              <c:pt idx="5">
                <c:v>4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D0E-47A4-A2E5-61FC79F36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3-4756-8AA9-D986F20E57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03-4756-8AA9-D986F20E57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853</c:v>
                </c:pt>
                <c:pt idx="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3-4756-8AA9-D986F20E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5C-4A8F-911A-3BF66F168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5C-4A8F-911A-3BF66F168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C-4A8F-911A-3BF66F16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6D-4EAA-BD40-109E9347B3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6D-4EAA-BD40-109E9347B3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6D-4EAA-BD40-109E9347B3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6D-4EAA-BD40-109E9347B3A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10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D-4EAA-BD40-109E9347B3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3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44B7-4325-8116-F3F2D6BD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7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1EDA-4580-B083-0F45425F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Ex 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66</c:v>
              </c:pt>
              <c:pt idx="4">
                <c:v>51</c:v>
              </c:pt>
              <c:pt idx="5">
                <c:v>2</c:v>
              </c:pt>
              <c:pt idx="6">
                <c:v>4</c:v>
              </c:pt>
              <c:pt idx="7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7921-4E4A-83BC-BB7D29F7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EBA-4894-9796-CDD46CA4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4E-4E21-8899-2F687069A3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4E-4E21-8899-2F687069A3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E-4E21-8899-2F687069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BE-4142-AF16-0858971B4F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BE-4142-AF16-0858971B4F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BE-4142-AF16-0858971B4F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BE-4142-AF16-0858971B4F4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BE-4142-AF16-0858971B4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105</c:v>
                </c:pt>
                <c:pt idx="1">
                  <c:v>157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BE-4142-AF16-0858971B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845</c:v>
              </c:pt>
              <c:pt idx="1">
                <c:v>108</c:v>
              </c:pt>
              <c:pt idx="2">
                <c:v>1</c:v>
              </c:pt>
              <c:pt idx="3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7D11-4BD6-A5B6-8EF300F0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243</c:v>
              </c:pt>
              <c:pt idx="1">
                <c:v>104</c:v>
              </c:pt>
              <c:pt idx="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157C-43FD-8C25-0E3E9E3D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F1-43E8-B42C-9BAF953DC5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F1-43E8-B42C-9BAF953DC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491</c:v>
                </c:pt>
                <c:pt idx="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1-43E8-B42C-9BAF953D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77</c:v>
              </c:pt>
              <c:pt idx="1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B7D1-474D-B145-E542C37DD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51D7-4F5E-92C0-6AA8789C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2A08-45AC-97FC-C83D83A8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1AD-4032-AE76-4B85F390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535-4645-BBA1-BA3D2898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210</c:v>
              </c:pt>
              <c:pt idx="2">
                <c:v>23</c:v>
              </c:pt>
              <c:pt idx="3">
                <c:v>1</c:v>
              </c:pt>
              <c:pt idx="4">
                <c:v>7</c:v>
              </c:pt>
              <c:pt idx="5">
                <c:v>166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00-4865-9D5E-D59D7FC6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317</c:v>
              </c:pt>
              <c:pt idx="2">
                <c:v>10</c:v>
              </c:pt>
              <c:pt idx="3">
                <c:v>5</c:v>
              </c:pt>
              <c:pt idx="4">
                <c:v>283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458-40AC-9BEB-C34FC6AD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287</c:v>
              </c:pt>
              <c:pt idx="2">
                <c:v>7</c:v>
              </c:pt>
              <c:pt idx="3">
                <c:v>8</c:v>
              </c:pt>
              <c:pt idx="4">
                <c:v>243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73-4CB6-9322-FA5F010FA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5-49AE-8387-8FB2A493A0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85-49AE-8387-8FB2A493A0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5-49AE-8387-8FB2A493A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91</c:v>
              </c:pt>
              <c:pt idx="2">
                <c:v>6</c:v>
              </c:pt>
              <c:pt idx="3">
                <c:v>9</c:v>
              </c:pt>
              <c:pt idx="4">
                <c:v>74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B4-46BC-99F3-32446FF2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63</c:v>
              </c:pt>
              <c:pt idx="2">
                <c:v>10</c:v>
              </c:pt>
              <c:pt idx="3">
                <c:v>11</c:v>
              </c:pt>
              <c:pt idx="4">
                <c:v>64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B1-482C-8E6B-D90452AB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9F-4120-AA3B-BC909670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14-4B38-A98F-69510FD4F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375</c:v>
              </c:pt>
              <c:pt idx="2">
                <c:v>15</c:v>
              </c:pt>
              <c:pt idx="3">
                <c:v>1</c:v>
              </c:pt>
              <c:pt idx="4">
                <c:v>9</c:v>
              </c:pt>
              <c:pt idx="5">
                <c:v>294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39-467E-8F5B-07592EEC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145-4F84-A5EA-D879B772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45</c:v>
              </c:pt>
              <c:pt idx="2">
                <c:v>6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9CBF-42CE-A048-959DD02A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6107-409F-8E39-A664FFF2E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671-451A-ACE9-BFEF515D3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72-4AEF-9612-F404510FB5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72-4AEF-9612-F404510FB5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72-4AEF-9612-F404510F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A6-4A66-8AAD-B0DA54149C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A6-4A66-8AAD-B0DA54149C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A6-4A66-8AAD-B0DA54149C4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6-4A66-8AAD-B0DA54149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63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6-4A66-8AAD-B0DA5414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B1-4FE5-8E00-0231F7DB1B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B1-4FE5-8E00-0231F7DB1B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464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1-4FE5-8E00-0231F7DB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150A104-9475-4E90-A0F4-5289F9509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94CF3A4-8935-47BF-9BC6-C2287524A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AE23A64-093A-420E-9C2A-F053E8B9D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F73517A-00A9-4393-9996-03AD8B032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3D107EB-FF71-4A7B-BA49-B7C352908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D3C0F3A-1E3C-4BC3-BEE0-145037B88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688607B-9CCB-4541-955B-BF341D7CC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55C0C87-EB41-41B5-A7F4-61E7D93B2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25E369F-D533-47AE-8FBA-6DDA99005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39C37E0-76C8-4C9A-8578-F1A9C10DE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870B15D-4A76-433A-8371-FC4067206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B2881CD-2B35-4BD8-B8B6-27247DE3E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CF074E-F56A-4C14-9813-1DC5EF89D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B28166-65EC-4FB9-A04B-8BBA3EA8A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E51B2AB-725F-4BA1-AC64-1CDCD4ACA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76D49F-443A-4034-B6BE-01674189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891981B-9E4F-41B2-AE65-0E0EEF282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85A1D775-E468-4117-98EC-AB36AA4C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7558B72-E04E-4370-B2FE-F7D826A39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D5AAEA2-4474-4177-AC84-AAB785759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6E54401-8A23-4B4B-AA19-CF0AAAE48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C23A481-C285-405F-81E1-1A2FD0347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699D1D4-F9E7-44A8-960B-433080195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5885B77-B7BE-41D4-A37E-F29CF9FE0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26A5844-2685-4C6F-84A4-B533DD24C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529AA26-EB96-4E03-AA09-64E469203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E22C966-E847-4A4E-95B5-D7F456DDB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A3E9EA2-3114-4169-86C8-07EAB3AE7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C2FA990-43D0-48D8-951A-503E40483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23ADE32-2C89-4100-88E3-505E52837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56130E7-7D32-4CDD-80D9-23A2FC715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6266F83-527E-4728-8B7D-C27486230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9049199-3C42-4CA8-8F3A-325EE2FA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95F074A-70B9-48CC-B908-C6DCBC98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669925</xdr:colOff>
      <xdr:row>6</xdr:row>
      <xdr:rowOff>180975</xdr:rowOff>
    </xdr:from>
    <xdr:to>
      <xdr:col>22</xdr:col>
      <xdr:colOff>352425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E53DCD4-8162-4442-A391-E7F6F5647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355600</xdr:colOff>
      <xdr:row>7</xdr:row>
      <xdr:rowOff>104775</xdr:rowOff>
    </xdr:from>
    <xdr:to>
      <xdr:col>54</xdr:col>
      <xdr:colOff>117475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9E0F698-B4B9-40C8-A8B9-AA6B23C93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7</xdr:row>
      <xdr:rowOff>12700</xdr:rowOff>
    </xdr:from>
    <xdr:to>
      <xdr:col>60</xdr:col>
      <xdr:colOff>533400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1D2DFC7-CE3A-42D2-9B71-6439ACA5F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89AC062-CF71-417C-B01E-B00B31723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66675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8B336EE-01B1-4AFE-96C7-EDF894341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5BD41A-DD2C-46D5-8979-AFC4A5B98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7843FC5-BEFA-4E63-888C-49F513A4F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DE73DC4-D878-4F5D-BC8D-43D4C1B5E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3881AEE-81FD-405B-A96D-4CD11047B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DFF407B-7A76-406A-8CE1-03164A98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AC941AC-750F-46A6-9F0C-9C4C9800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B1A126F-A8D6-45F5-84E7-22508EB21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A33F5B8-A1EC-439E-A43F-E1AE817A7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C0DAC77-F1FF-42BC-92E8-26AC18D0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6422F5A-787A-49AC-A417-C200B1713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DE9F9A4-DED6-4EA9-A8B4-E110B661C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FFD0D2-88F3-4C00-87B3-CA8C45E2D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F1A5354-FD41-4B89-B60E-F7F2E44A5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0AD4671-E715-4A01-847C-05689114C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09E4777-C464-468A-9B1E-74111358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753EF91-0378-44DF-A598-CA901682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F6E8EF22-EC63-49B1-A97A-9D2E79A63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8A1BEDB-624C-437D-A455-FE1D81522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65D9A20-428B-42F7-B3F9-5D0789045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4528AC2-4470-4F52-8A2E-33C4BABD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48F2571-1D8C-4BBC-876E-DCCF11051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3A92F04-7F3F-4E1D-9FDB-FD9364AC6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88D7B47A-687A-44E9-A1A8-0975E78DB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BB43A7E8-780F-44A3-AA92-8759B0DE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1BE39BD-863B-429B-AA00-9FD4ACB0D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D5DA65F-208F-4E9C-BD1A-CB386A0EF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CC8066E-F54B-425F-86CF-0EE8EF1C4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44D2A3A-BFC2-44A3-BBB7-C3B0AAC40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F6F31A2-027B-49A0-8867-4F42A5A2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MU38TS5gqDDZArKv00ruLEA5PyebCaqHvcrwi/sYP/jrAZYfR/6HqyBX7/QgNf+HYSvcBHI2k8x/W3ULhGM1hA==" saltValue="dJbN7oIT4yyJF25yTZ50d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</v>
      </c>
      <c r="D5" s="15">
        <v>0</v>
      </c>
      <c r="E5" s="25">
        <v>2</v>
      </c>
    </row>
    <row r="6" spans="1:5" x14ac:dyDescent="0.25">
      <c r="A6" s="23" t="s">
        <v>1174</v>
      </c>
      <c r="B6" s="18"/>
      <c r="C6" s="15">
        <v>0</v>
      </c>
      <c r="D6" s="15">
        <v>0</v>
      </c>
      <c r="E6" s="25">
        <v>0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5">
        <v>0</v>
      </c>
    </row>
    <row r="8" spans="1:5" x14ac:dyDescent="0.25">
      <c r="A8" s="23" t="s">
        <v>1176</v>
      </c>
      <c r="B8" s="18"/>
      <c r="C8" s="15">
        <v>0</v>
      </c>
      <c r="D8" s="15">
        <v>0</v>
      </c>
      <c r="E8" s="25">
        <v>3</v>
      </c>
    </row>
    <row r="9" spans="1:5" x14ac:dyDescent="0.25">
      <c r="A9" s="23" t="s">
        <v>606</v>
      </c>
      <c r="B9" s="18"/>
      <c r="C9" s="15">
        <v>4</v>
      </c>
      <c r="D9" s="15">
        <v>0</v>
      </c>
      <c r="E9" s="25">
        <v>4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5">
        <v>0</v>
      </c>
    </row>
    <row r="11" spans="1:5" x14ac:dyDescent="0.25">
      <c r="A11" s="192" t="s">
        <v>947</v>
      </c>
      <c r="B11" s="193"/>
      <c r="C11" s="33">
        <v>6</v>
      </c>
      <c r="D11" s="33">
        <v>1</v>
      </c>
      <c r="E11" s="33">
        <v>9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2" t="s">
        <v>947</v>
      </c>
      <c r="B17" s="193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2</v>
      </c>
    </row>
    <row r="22" spans="1:3" x14ac:dyDescent="0.25">
      <c r="A22" s="23" t="s">
        <v>1174</v>
      </c>
      <c r="B22" s="18"/>
      <c r="C22" s="25">
        <v>1</v>
      </c>
    </row>
    <row r="23" spans="1:3" x14ac:dyDescent="0.25">
      <c r="A23" s="23" t="s">
        <v>1175</v>
      </c>
      <c r="B23" s="18"/>
      <c r="C23" s="25">
        <v>2</v>
      </c>
    </row>
    <row r="24" spans="1:3" x14ac:dyDescent="0.25">
      <c r="A24" s="23" t="s">
        <v>1176</v>
      </c>
      <c r="B24" s="18"/>
      <c r="C24" s="25">
        <v>16</v>
      </c>
    </row>
    <row r="25" spans="1:3" x14ac:dyDescent="0.25">
      <c r="A25" s="23" t="s">
        <v>606</v>
      </c>
      <c r="B25" s="18"/>
      <c r="C25" s="25">
        <v>12</v>
      </c>
    </row>
    <row r="26" spans="1:3" x14ac:dyDescent="0.25">
      <c r="A26" s="23" t="s">
        <v>1177</v>
      </c>
      <c r="B26" s="18"/>
      <c r="C26" s="25">
        <v>12</v>
      </c>
    </row>
    <row r="27" spans="1:3" x14ac:dyDescent="0.25">
      <c r="A27" s="192" t="s">
        <v>947</v>
      </c>
      <c r="B27" s="193"/>
      <c r="C27" s="33">
        <v>45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1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45</v>
      </c>
    </row>
    <row r="34" spans="1:3" x14ac:dyDescent="0.25">
      <c r="A34" s="23" t="s">
        <v>1116</v>
      </c>
      <c r="B34" s="18"/>
      <c r="C34" s="25">
        <v>6</v>
      </c>
    </row>
    <row r="35" spans="1:3" x14ac:dyDescent="0.25">
      <c r="A35" s="23" t="s">
        <v>1184</v>
      </c>
      <c r="B35" s="18"/>
      <c r="C35" s="25">
        <v>20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2" t="s">
        <v>947</v>
      </c>
      <c r="B40" s="193"/>
      <c r="C40" s="33">
        <v>72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1</v>
      </c>
    </row>
    <row r="45" spans="1:3" x14ac:dyDescent="0.25">
      <c r="A45" s="23" t="s">
        <v>1174</v>
      </c>
      <c r="B45" s="18"/>
      <c r="C45" s="25">
        <v>1</v>
      </c>
    </row>
    <row r="46" spans="1:3" x14ac:dyDescent="0.25">
      <c r="A46" s="23" t="s">
        <v>1175</v>
      </c>
      <c r="B46" s="18"/>
      <c r="C46" s="25">
        <v>3</v>
      </c>
    </row>
    <row r="47" spans="1:3" x14ac:dyDescent="0.25">
      <c r="A47" s="23" t="s">
        <v>1176</v>
      </c>
      <c r="B47" s="18"/>
      <c r="C47" s="25">
        <v>7</v>
      </c>
    </row>
    <row r="48" spans="1:3" x14ac:dyDescent="0.25">
      <c r="A48" s="23" t="s">
        <v>606</v>
      </c>
      <c r="B48" s="18"/>
      <c r="C48" s="25">
        <v>1</v>
      </c>
    </row>
    <row r="49" spans="1:3" x14ac:dyDescent="0.25">
      <c r="A49" s="23" t="s">
        <v>1177</v>
      </c>
      <c r="B49" s="18"/>
      <c r="C49" s="25">
        <v>2</v>
      </c>
    </row>
    <row r="50" spans="1:3" x14ac:dyDescent="0.25">
      <c r="A50" s="192" t="s">
        <v>947</v>
      </c>
      <c r="B50" s="193"/>
      <c r="C50" s="33">
        <v>15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5">
        <v>1</v>
      </c>
    </row>
    <row r="54" spans="1:3" x14ac:dyDescent="0.25">
      <c r="A54" s="171"/>
      <c r="B54" s="14" t="s">
        <v>79</v>
      </c>
      <c r="C54" s="25">
        <v>2</v>
      </c>
    </row>
    <row r="55" spans="1:3" x14ac:dyDescent="0.25">
      <c r="A55" s="169" t="s">
        <v>1174</v>
      </c>
      <c r="B55" s="14" t="s">
        <v>78</v>
      </c>
      <c r="C55" s="25">
        <v>0</v>
      </c>
    </row>
    <row r="56" spans="1:3" x14ac:dyDescent="0.25">
      <c r="A56" s="171"/>
      <c r="B56" s="14" t="s">
        <v>79</v>
      </c>
      <c r="C56" s="25">
        <v>3</v>
      </c>
    </row>
    <row r="57" spans="1:3" x14ac:dyDescent="0.25">
      <c r="A57" s="169" t="s">
        <v>1175</v>
      </c>
      <c r="B57" s="14" t="s">
        <v>78</v>
      </c>
      <c r="C57" s="25">
        <v>2</v>
      </c>
    </row>
    <row r="58" spans="1:3" x14ac:dyDescent="0.25">
      <c r="A58" s="171"/>
      <c r="B58" s="14" t="s">
        <v>79</v>
      </c>
      <c r="C58" s="25">
        <v>0</v>
      </c>
    </row>
    <row r="59" spans="1:3" x14ac:dyDescent="0.25">
      <c r="A59" s="169" t="s">
        <v>1176</v>
      </c>
      <c r="B59" s="14" t="s">
        <v>78</v>
      </c>
      <c r="C59" s="25">
        <v>3</v>
      </c>
    </row>
    <row r="60" spans="1:3" x14ac:dyDescent="0.25">
      <c r="A60" s="171"/>
      <c r="B60" s="14" t="s">
        <v>79</v>
      </c>
      <c r="C60" s="25">
        <v>1</v>
      </c>
    </row>
    <row r="61" spans="1:3" x14ac:dyDescent="0.25">
      <c r="A61" s="169" t="s">
        <v>606</v>
      </c>
      <c r="B61" s="14" t="s">
        <v>78</v>
      </c>
      <c r="C61" s="25">
        <v>1</v>
      </c>
    </row>
    <row r="62" spans="1:3" x14ac:dyDescent="0.25">
      <c r="A62" s="171"/>
      <c r="B62" s="14" t="s">
        <v>79</v>
      </c>
      <c r="C62" s="25">
        <v>0</v>
      </c>
    </row>
    <row r="63" spans="1:3" x14ac:dyDescent="0.25">
      <c r="A63" s="169" t="s">
        <v>1177</v>
      </c>
      <c r="B63" s="14" t="s">
        <v>78</v>
      </c>
      <c r="C63" s="25">
        <v>5</v>
      </c>
    </row>
    <row r="64" spans="1:3" x14ac:dyDescent="0.25">
      <c r="A64" s="171"/>
      <c r="B64" s="14" t="s">
        <v>79</v>
      </c>
      <c r="C64" s="25">
        <v>0</v>
      </c>
    </row>
    <row r="65" spans="1:3" x14ac:dyDescent="0.25">
      <c r="A65" s="192" t="s">
        <v>947</v>
      </c>
      <c r="B65" s="193"/>
      <c r="C65" s="33">
        <v>18</v>
      </c>
    </row>
  </sheetData>
  <sheetProtection algorithmName="SHA-512" hashValue="71yQ61ZxLyMv0ZxqSY0SxVllael/QPEEDFtwMipXOWJuUXRj7B//zqdydFXnS/IHpCuqIQCKPz6DF2Htk/5dmQ==" saltValue="QuzAlJ4EX9cJyovxwHNjd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9" t="s">
        <v>1192</v>
      </c>
      <c r="C5" s="15">
        <v>12</v>
      </c>
      <c r="D5" s="15">
        <v>1</v>
      </c>
      <c r="E5" s="15">
        <v>2</v>
      </c>
      <c r="F5" s="25">
        <v>0</v>
      </c>
    </row>
    <row r="6" spans="1:6" x14ac:dyDescent="0.25">
      <c r="A6" s="174"/>
      <c r="B6" s="49" t="s">
        <v>1193</v>
      </c>
      <c r="C6" s="15">
        <v>4</v>
      </c>
      <c r="D6" s="15">
        <v>1</v>
      </c>
      <c r="E6" s="15">
        <v>2</v>
      </c>
      <c r="F6" s="25">
        <v>0</v>
      </c>
    </row>
    <row r="7" spans="1:6" x14ac:dyDescent="0.25">
      <c r="A7" s="13" t="s">
        <v>1194</v>
      </c>
      <c r="B7" s="49" t="s">
        <v>1195</v>
      </c>
      <c r="C7" s="15">
        <v>6</v>
      </c>
      <c r="D7" s="15">
        <v>0</v>
      </c>
      <c r="E7" s="15">
        <v>0</v>
      </c>
      <c r="F7" s="25">
        <v>0</v>
      </c>
    </row>
    <row r="8" spans="1:6" ht="22.5" x14ac:dyDescent="0.25">
      <c r="A8" s="172" t="s">
        <v>1196</v>
      </c>
      <c r="B8" s="49" t="s">
        <v>1197</v>
      </c>
      <c r="C8" s="15">
        <v>8</v>
      </c>
      <c r="D8" s="15">
        <v>3</v>
      </c>
      <c r="E8" s="15">
        <v>5</v>
      </c>
      <c r="F8" s="25">
        <v>0</v>
      </c>
    </row>
    <row r="9" spans="1:6" x14ac:dyDescent="0.25">
      <c r="A9" s="173"/>
      <c r="B9" s="49" t="s">
        <v>1198</v>
      </c>
      <c r="C9" s="15">
        <v>5</v>
      </c>
      <c r="D9" s="15">
        <v>0</v>
      </c>
      <c r="E9" s="15">
        <v>0</v>
      </c>
      <c r="F9" s="25">
        <v>0</v>
      </c>
    </row>
    <row r="10" spans="1:6" ht="22.5" x14ac:dyDescent="0.25">
      <c r="A10" s="174"/>
      <c r="B10" s="49" t="s">
        <v>1199</v>
      </c>
      <c r="C10" s="15">
        <v>3</v>
      </c>
      <c r="D10" s="15">
        <v>2</v>
      </c>
      <c r="E10" s="15">
        <v>2</v>
      </c>
      <c r="F10" s="25">
        <v>0</v>
      </c>
    </row>
    <row r="11" spans="1:6" ht="22.5" x14ac:dyDescent="0.25">
      <c r="A11" s="172" t="s">
        <v>1200</v>
      </c>
      <c r="B11" s="49" t="s">
        <v>1201</v>
      </c>
      <c r="C11" s="15">
        <v>1</v>
      </c>
      <c r="D11" s="15">
        <v>0</v>
      </c>
      <c r="E11" s="15">
        <v>0</v>
      </c>
      <c r="F11" s="25">
        <v>0</v>
      </c>
    </row>
    <row r="12" spans="1:6" ht="22.5" x14ac:dyDescent="0.25">
      <c r="A12" s="174"/>
      <c r="B12" s="49" t="s">
        <v>1202</v>
      </c>
      <c r="C12" s="15">
        <v>5</v>
      </c>
      <c r="D12" s="15">
        <v>1</v>
      </c>
      <c r="E12" s="15">
        <v>1</v>
      </c>
      <c r="F12" s="25">
        <v>1</v>
      </c>
    </row>
    <row r="13" spans="1:6" ht="22.5" x14ac:dyDescent="0.25">
      <c r="A13" s="13" t="s">
        <v>1203</v>
      </c>
      <c r="B13" s="49" t="s">
        <v>1204</v>
      </c>
      <c r="C13" s="15">
        <v>0</v>
      </c>
      <c r="D13" s="15">
        <v>0</v>
      </c>
      <c r="E13" s="15">
        <v>0</v>
      </c>
      <c r="F13" s="25">
        <v>1</v>
      </c>
    </row>
    <row r="14" spans="1:6" x14ac:dyDescent="0.25">
      <c r="A14" s="172" t="s">
        <v>1205</v>
      </c>
      <c r="B14" s="49" t="s">
        <v>1206</v>
      </c>
      <c r="C14" s="15">
        <v>80</v>
      </c>
      <c r="D14" s="15">
        <v>24</v>
      </c>
      <c r="E14" s="15">
        <v>13</v>
      </c>
      <c r="F14" s="25">
        <v>1</v>
      </c>
    </row>
    <row r="15" spans="1:6" x14ac:dyDescent="0.25">
      <c r="A15" s="173"/>
      <c r="B15" s="49" t="s">
        <v>1207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173"/>
      <c r="B16" s="49" t="s">
        <v>1208</v>
      </c>
      <c r="C16" s="15">
        <v>4</v>
      </c>
      <c r="D16" s="15">
        <v>2</v>
      </c>
      <c r="E16" s="15">
        <v>1</v>
      </c>
      <c r="F16" s="25">
        <v>0</v>
      </c>
    </row>
    <row r="17" spans="1:6" x14ac:dyDescent="0.25">
      <c r="A17" s="173"/>
      <c r="B17" s="49" t="s">
        <v>1209</v>
      </c>
      <c r="C17" s="15">
        <v>0</v>
      </c>
      <c r="D17" s="15">
        <v>0</v>
      </c>
      <c r="E17" s="15">
        <v>0</v>
      </c>
      <c r="F17" s="25">
        <v>0</v>
      </c>
    </row>
    <row r="18" spans="1:6" ht="22.5" x14ac:dyDescent="0.25">
      <c r="A18" s="174"/>
      <c r="B18" s="49" t="s">
        <v>1210</v>
      </c>
      <c r="C18" s="15">
        <v>4</v>
      </c>
      <c r="D18" s="15">
        <v>2</v>
      </c>
      <c r="E18" s="15">
        <v>1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0</v>
      </c>
      <c r="E19" s="15">
        <v>0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0</v>
      </c>
      <c r="E20" s="15">
        <v>0</v>
      </c>
      <c r="F20" s="25">
        <v>0</v>
      </c>
    </row>
    <row r="21" spans="1:6" x14ac:dyDescent="0.25">
      <c r="A21" s="192" t="s">
        <v>947</v>
      </c>
      <c r="B21" s="193"/>
      <c r="C21" s="33">
        <v>132</v>
      </c>
      <c r="D21" s="33">
        <v>36</v>
      </c>
      <c r="E21" s="33">
        <v>27</v>
      </c>
      <c r="F21" s="33">
        <v>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3</v>
      </c>
    </row>
    <row r="25" spans="1:6" x14ac:dyDescent="0.25">
      <c r="A25" s="23" t="s">
        <v>111</v>
      </c>
      <c r="B25" s="18"/>
      <c r="C25" s="25">
        <v>2</v>
      </c>
    </row>
    <row r="26" spans="1:6" x14ac:dyDescent="0.25">
      <c r="A26" s="23" t="s">
        <v>1050</v>
      </c>
      <c r="B26" s="18"/>
      <c r="C26" s="25">
        <v>0</v>
      </c>
    </row>
    <row r="27" spans="1:6" x14ac:dyDescent="0.25">
      <c r="A27" s="192" t="s">
        <v>947</v>
      </c>
      <c r="B27" s="193"/>
      <c r="C27" s="33">
        <v>5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14</v>
      </c>
    </row>
    <row r="32" spans="1:6" x14ac:dyDescent="0.25">
      <c r="A32" s="23" t="s">
        <v>1217</v>
      </c>
      <c r="B32" s="18"/>
      <c r="C32" s="25">
        <v>13</v>
      </c>
    </row>
    <row r="33" spans="1:3" x14ac:dyDescent="0.25">
      <c r="A33" s="23" t="s">
        <v>79</v>
      </c>
      <c r="B33" s="18"/>
      <c r="C33" s="25">
        <v>0</v>
      </c>
    </row>
    <row r="34" spans="1:3" x14ac:dyDescent="0.25">
      <c r="A34" s="192" t="s">
        <v>947</v>
      </c>
      <c r="B34" s="193"/>
      <c r="C34" s="33">
        <v>27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34</v>
      </c>
    </row>
    <row r="39" spans="1:3" x14ac:dyDescent="0.25">
      <c r="A39" s="23" t="s">
        <v>1220</v>
      </c>
      <c r="B39" s="18"/>
      <c r="C39" s="25">
        <v>28</v>
      </c>
    </row>
    <row r="40" spans="1:3" x14ac:dyDescent="0.25">
      <c r="A40" s="192" t="s">
        <v>947</v>
      </c>
      <c r="B40" s="193"/>
      <c r="C40" s="33">
        <v>62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MCMbQqG4TSqZE84vveELxBPeLzjay4pIVPg2wLSDn9DBrsy+0afR9j19IZ6R8X8LqW90gDsxGJ6UI9coaKyHIQ==" saltValue="hYlNl4C3VsQVsRZBtp6oC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114D-0227-46C7-9E87-5AB4359E0D6E}">
  <sheetPr>
    <tabColor rgb="FF92D050"/>
  </sheetPr>
  <dimension ref="A1:CO66"/>
  <sheetViews>
    <sheetView showGridLines="0" showRowColHeaders="0" workbookViewId="0">
      <selection activeCell="A2" sqref="A2"/>
    </sheetView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11918</v>
      </c>
      <c r="D7" s="116">
        <f>SUM(DatosGenerales!C15:C19)</f>
        <v>2004</v>
      </c>
      <c r="E7" s="115">
        <f>SUM(DatosGenerales!C12:C14)</f>
        <v>10147</v>
      </c>
      <c r="I7" s="117">
        <f>DatosGenerales!C28</f>
        <v>1570</v>
      </c>
      <c r="J7" s="116">
        <f>DatosGenerales!C29</f>
        <v>220</v>
      </c>
      <c r="K7" s="115">
        <f>SUM(DatosGenerales!C30:C31)</f>
        <v>269</v>
      </c>
      <c r="L7" s="116">
        <f>DatosGenerales!C33</f>
        <v>998</v>
      </c>
      <c r="M7" s="115">
        <f>DatosGenerales!C89</f>
        <v>837</v>
      </c>
      <c r="N7" s="118">
        <f>L7-M7</f>
        <v>161</v>
      </c>
      <c r="O7" s="118"/>
      <c r="Q7" s="117">
        <f>DatosGenerales!C33</f>
        <v>998</v>
      </c>
      <c r="R7" s="116">
        <f>DatosGenerales!C46</f>
        <v>1149</v>
      </c>
      <c r="S7" s="116">
        <f>DatosGenerales!C47</f>
        <v>25</v>
      </c>
      <c r="T7" s="116">
        <f>DatosGenerales!C59</f>
        <v>11</v>
      </c>
      <c r="U7" s="116">
        <f>DatosGenerales!C72</f>
        <v>4</v>
      </c>
      <c r="V7" s="119">
        <f>SUM(Q7:U7)</f>
        <v>2187</v>
      </c>
      <c r="Z7" s="117">
        <f>SUM(DatosGenerales!C100,DatosGenerales!C101,DatosGenerales!C103)</f>
        <v>853</v>
      </c>
      <c r="AA7" s="116">
        <f>SUM(DatosGenerales!C102,DatosGenerales!C104)</f>
        <v>275</v>
      </c>
      <c r="AB7" s="116">
        <f>DatosGenerales!C100</f>
        <v>491</v>
      </c>
      <c r="AC7" s="119">
        <f>DatosGenerales!C101</f>
        <v>354</v>
      </c>
      <c r="AH7" s="117">
        <f>SUM(DatosGenerales!C109,DatosGenerales!C110,DatosGenerales!C112)</f>
        <v>47</v>
      </c>
      <c r="AI7" s="116">
        <f>SUM(DatosGenerales!C111,DatosGenerales!C113)</f>
        <v>11</v>
      </c>
      <c r="AJ7" s="116">
        <f>DatosGenerales!C109</f>
        <v>31</v>
      </c>
      <c r="AK7" s="119">
        <f>DatosGenerales!C110</f>
        <v>16</v>
      </c>
      <c r="AP7" s="117">
        <f>SUM(DatosGenerales!C129:C130)</f>
        <v>63</v>
      </c>
      <c r="AQ7" s="116">
        <f>SUM(DatosGenerales!C131:C132)</f>
        <v>0</v>
      </c>
      <c r="AR7" s="119">
        <f>SUM(DatosGenerales!C133:C134)</f>
        <v>4</v>
      </c>
      <c r="AV7" s="117">
        <f>DatosGenerales!C139</f>
        <v>13</v>
      </c>
      <c r="AW7" s="116">
        <f>DatosGenerales!C140</f>
        <v>137</v>
      </c>
      <c r="AX7" s="116">
        <f>DatosGenerales!C141</f>
        <v>11</v>
      </c>
      <c r="AY7" s="116">
        <f>DatosGenerales!C142</f>
        <v>3</v>
      </c>
      <c r="AZ7" s="116">
        <f>DatosGenerales!C143</f>
        <v>35</v>
      </c>
      <c r="BA7" s="119">
        <f>DatosGenerales!C144</f>
        <v>0</v>
      </c>
      <c r="BE7" s="117">
        <f>DatosGenerales!C145</f>
        <v>109</v>
      </c>
      <c r="BF7" s="116">
        <f>DatosGenerales!C146</f>
        <v>179</v>
      </c>
      <c r="BG7" s="119">
        <f>DatosGenerales!C148</f>
        <v>42</v>
      </c>
      <c r="BK7" s="117">
        <f>SUM(DatosGenerales!C258:C272)</f>
        <v>1412</v>
      </c>
      <c r="BL7" s="116">
        <f>SUM(DatosGenerales!C255:C257)</f>
        <v>23</v>
      </c>
      <c r="BM7" s="116">
        <f>SUM(DatosGenerales!C273:C305)</f>
        <v>133</v>
      </c>
      <c r="BN7" s="116">
        <f>SUM(DatosGenerales!C250)</f>
        <v>0</v>
      </c>
      <c r="BO7" s="116">
        <f>SUM(DatosGenerales!C317:C325)</f>
        <v>32</v>
      </c>
      <c r="BP7" s="116">
        <f>SUM(DatosGenerales!C247:C249)</f>
        <v>1</v>
      </c>
      <c r="BQ7" s="116">
        <f>SUM(DatosGenerales!C306:C316)</f>
        <v>11</v>
      </c>
      <c r="BR7" s="116">
        <f>SUM(DatosGenerales!C251:C253)</f>
        <v>8</v>
      </c>
      <c r="BS7" s="119">
        <f>SUM(DatosGenerales!C244:C246)</f>
        <v>320</v>
      </c>
      <c r="BT7" s="119">
        <f>SUM(DatosGenerales!C254)</f>
        <v>0</v>
      </c>
      <c r="BU7" s="119">
        <f>SUM(DatosGenerales!C326:C338)</f>
        <v>24</v>
      </c>
      <c r="BV7" s="119">
        <f>SUM(DatosGenerales!C339:C360)</f>
        <v>1244</v>
      </c>
      <c r="BY7" s="117">
        <f>DatosGenerales!C197</f>
        <v>553</v>
      </c>
      <c r="BZ7" s="116">
        <f>DatosGenerales!C198</f>
        <v>289</v>
      </c>
      <c r="CA7" s="119">
        <f>DatosGenerales!C199</f>
        <v>1894</v>
      </c>
      <c r="CF7" s="117">
        <f>DatosGenerales!C206</f>
        <v>119</v>
      </c>
      <c r="CG7" s="119">
        <f>DatosGenerales!C209</f>
        <v>107</v>
      </c>
      <c r="CM7" s="117">
        <f>DatosGenerales!C37</f>
        <v>3312</v>
      </c>
      <c r="CN7" s="119">
        <f>DatosGenerales!C38</f>
        <v>1153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464</v>
      </c>
      <c r="BL53" s="127">
        <f>SUM(DatosGenerales!C272,DatosGenerales!C261,DatosGenerales!C270)</f>
        <v>436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27</v>
      </c>
      <c r="BL66" s="127">
        <f>SUM(DatosGenerales!C260:C261)</f>
        <v>509</v>
      </c>
      <c r="BM66" s="127">
        <f>SUM(DatosGenerales!C269:C270)</f>
        <v>364</v>
      </c>
      <c r="BN66" s="127"/>
      <c r="BO66" s="114"/>
      <c r="BP66" s="114"/>
      <c r="BQ66" s="114"/>
      <c r="BR66" s="114"/>
      <c r="BS66" s="114"/>
    </row>
  </sheetData>
  <sheetProtection algorithmName="SHA-512" hashValue="M2UXszZZb1LbJcQZDbh3xt+uJiYnt4PE4sHCnd85JOIggXLRze9rkNyuC12rGJtYt+2i6C0aKbaAtaFwQxAo5w==" saltValue="3Eji7Zni94kex34Wo8evv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F939-3CB9-48DF-97BB-26A163F4046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h1VZ0cw40IJaJ0K9oyF4AeSX3kzJpZuVPQuJVE+k0v5DgugZr9Ld9oRG13iKLFnhBZ8/KxvPTB7xCRhqbYHIKw==" saltValue="Lu5y4Jbe3UFhHMwuxWskN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1B7A-F485-44B4-98DF-E38D21575273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39</v>
      </c>
    </row>
    <row r="8" spans="1:50" s="114" customFormat="1" ht="14.85" customHeight="1" x14ac:dyDescent="0.25">
      <c r="C8" s="200"/>
      <c r="D8" s="116">
        <f>DatosMenores!C56</f>
        <v>406</v>
      </c>
      <c r="E8" s="116">
        <f>DatosMenores!C57</f>
        <v>85</v>
      </c>
      <c r="F8" s="116">
        <f>DatosMenores!C58</f>
        <v>39</v>
      </c>
      <c r="G8" s="116">
        <f>DatosMenores!C59</f>
        <v>285</v>
      </c>
      <c r="H8" s="115">
        <f>DatosMenores!C60</f>
        <v>7</v>
      </c>
      <c r="I8" s="98"/>
      <c r="L8" s="115">
        <f>DatosMenores!C48</f>
        <v>7</v>
      </c>
      <c r="M8" s="116">
        <f>DatosMenores!C49</f>
        <v>34</v>
      </c>
      <c r="N8" s="116">
        <f>DatosMenores!C50</f>
        <v>93</v>
      </c>
      <c r="O8" s="116">
        <f>DatosMenores!C51</f>
        <v>0</v>
      </c>
      <c r="P8" s="115">
        <f>DatosMenores!C52</f>
        <v>0</v>
      </c>
      <c r="S8" s="115">
        <f>DatosMenores!C28</f>
        <v>149</v>
      </c>
      <c r="T8" s="116">
        <f>SUM(DatosMenores!C29:C32)</f>
        <v>32</v>
      </c>
      <c r="U8" s="116">
        <f>DatosMenores!C33</f>
        <v>1</v>
      </c>
      <c r="V8" s="116">
        <f>DatosMenores!C34</f>
        <v>64</v>
      </c>
      <c r="W8" s="116">
        <f>DatosMenores!C35</f>
        <v>26</v>
      </c>
      <c r="X8" s="116">
        <f>DatosMenores!C36</f>
        <v>0</v>
      </c>
      <c r="Y8" s="116">
        <f>DatosMenores!C38</f>
        <v>0</v>
      </c>
      <c r="Z8" s="116">
        <f>DatosMenores!C37</f>
        <v>2</v>
      </c>
      <c r="AA8" s="115">
        <f>DatosMenores!C39</f>
        <v>42</v>
      </c>
      <c r="AC8" s="100"/>
      <c r="AE8" s="117">
        <f>DatosMenores!C5</f>
        <v>0</v>
      </c>
      <c r="AF8" s="116">
        <f>DatosMenores!C6</f>
        <v>6</v>
      </c>
      <c r="AG8" s="116">
        <f>DatosMenores!C7</f>
        <v>2</v>
      </c>
      <c r="AH8" s="116">
        <f>DatosMenores!C8</f>
        <v>2</v>
      </c>
      <c r="AI8" s="116">
        <f>DatosMenores!C9</f>
        <v>21</v>
      </c>
      <c r="AJ8" s="115">
        <f>DatosMenores!C10</f>
        <v>4</v>
      </c>
      <c r="AK8" s="116">
        <f>DatosMenores!C11</f>
        <v>11</v>
      </c>
      <c r="AL8" s="116">
        <f>DatosMenores!C12</f>
        <v>5</v>
      </c>
      <c r="AM8" s="115">
        <f>DatosMenores!C13</f>
        <v>0</v>
      </c>
      <c r="AN8" s="100"/>
      <c r="AP8" s="117">
        <f>DatosMenores!C69</f>
        <v>39</v>
      </c>
      <c r="AQ8" s="117">
        <f>DatosMenores!C70</f>
        <v>1</v>
      </c>
      <c r="AR8" s="116">
        <f>DatosMenores!C71</f>
        <v>282</v>
      </c>
      <c r="AS8" s="116">
        <f>DatosMenores!C74</f>
        <v>1</v>
      </c>
      <c r="AT8" s="116">
        <f>DatosMenores!C75</f>
        <v>4</v>
      </c>
      <c r="AU8" s="115">
        <f>DatosMenores!C76</f>
        <v>0</v>
      </c>
      <c r="AW8" s="138" t="s">
        <v>1271</v>
      </c>
      <c r="AX8" s="139">
        <f>DatosMenores!C70</f>
        <v>1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282</v>
      </c>
    </row>
    <row r="10" spans="1:50" ht="29.85" customHeight="1" x14ac:dyDescent="0.25">
      <c r="C10" s="200"/>
      <c r="D10" s="115">
        <f>DatosMenores!C61</f>
        <v>215</v>
      </c>
      <c r="E10" s="116">
        <f>DatosMenores!C62</f>
        <v>24</v>
      </c>
      <c r="F10" s="119">
        <f>DatosMenores!C63</f>
        <v>10</v>
      </c>
      <c r="G10" s="119">
        <f>DatosMenores!C64</f>
        <v>120</v>
      </c>
      <c r="H10" s="119">
        <f>DatosMenores!C65</f>
        <v>83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26</v>
      </c>
      <c r="AH11" s="116">
        <f>DatosMenores!C17</f>
        <v>38</v>
      </c>
      <c r="AI11" s="116">
        <f>DatosMenores!C18</f>
        <v>4</v>
      </c>
      <c r="AJ11" s="116">
        <f>DatosMenores!C20</f>
        <v>14</v>
      </c>
      <c r="AK11" s="116">
        <f>DatosMenores!C21</f>
        <v>0</v>
      </c>
      <c r="AL11" s="115">
        <f>DatosMenores!C19</f>
        <v>18</v>
      </c>
      <c r="AP11" s="117">
        <f>DatosMenores!C78</f>
        <v>0</v>
      </c>
      <c r="AQ11" s="116">
        <f>DatosMenores!C77</f>
        <v>5</v>
      </c>
      <c r="AR11" s="116">
        <f>DatosMenores!C79</f>
        <v>0</v>
      </c>
      <c r="AS11" s="117">
        <f>DatosMenores!C72</f>
        <v>0</v>
      </c>
      <c r="AT11" s="115">
        <f>DatosMenores!C73</f>
        <v>1</v>
      </c>
      <c r="AW11" s="138" t="s">
        <v>1414</v>
      </c>
      <c r="AX11" s="139">
        <f>DatosMenores!C73</f>
        <v>1</v>
      </c>
    </row>
    <row r="12" spans="1:50" ht="12.75" customHeight="1" x14ac:dyDescent="0.25">
      <c r="AW12" s="138" t="s">
        <v>1273</v>
      </c>
      <c r="AX12" s="139">
        <f>DatosMenores!C74</f>
        <v>1</v>
      </c>
    </row>
    <row r="13" spans="1:50" ht="12.75" customHeight="1" x14ac:dyDescent="0.25">
      <c r="AW13" s="138" t="s">
        <v>1011</v>
      </c>
      <c r="AX13" s="139">
        <f>DatosMenores!C75</f>
        <v>4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5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jXyGP6L1f+Byk50CBHk4nex0qXmLZhd7iZPKS51idcQnIyIUoEJkNL3y4QA3Ddxp6gIs0QHu93EoETt9Gpt8lA==" saltValue="sukfIxDjvoxlcWjr30zuI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36F8-0F90-4CFC-BF64-1701E3152B3E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11</v>
      </c>
      <c r="F4" s="152" t="s">
        <v>1422</v>
      </c>
      <c r="G4" s="154">
        <f>DatosViolenciaDoméstica!E67</f>
        <v>17</v>
      </c>
      <c r="H4" s="155"/>
    </row>
    <row r="5" spans="1:30" x14ac:dyDescent="0.2">
      <c r="C5" s="152" t="s">
        <v>13</v>
      </c>
      <c r="D5" s="153">
        <f>DatosViolenciaDoméstica!C6</f>
        <v>90</v>
      </c>
      <c r="F5" s="152" t="s">
        <v>1423</v>
      </c>
      <c r="G5" s="156">
        <f>DatosViolenciaDoméstica!F67</f>
        <v>45</v>
      </c>
      <c r="H5" s="155"/>
    </row>
    <row r="6" spans="1:30" x14ac:dyDescent="0.2">
      <c r="C6" s="152" t="s">
        <v>1424</v>
      </c>
      <c r="D6" s="153">
        <f>DatosViolenciaDoméstica!C7</f>
        <v>19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1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p4UW44QfOk+qCRwNXwyPbstbQjjjuC4kPgjLD56vPMZqzmkEGzcZYbiqBN7/Xbi0raEE8/H70a7c7+hLeFmeEQ==" saltValue="cKsOE/42t8Bz4SyuO4Na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84B2-3108-4DED-B92B-399A9E6A1AC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741</v>
      </c>
      <c r="F4" s="152" t="s">
        <v>1422</v>
      </c>
      <c r="G4" s="154">
        <f>DatosViolenciaGénero!E82</f>
        <v>74</v>
      </c>
      <c r="H4" s="155"/>
    </row>
    <row r="5" spans="1:30" x14ac:dyDescent="0.2">
      <c r="C5" s="152" t="s">
        <v>37</v>
      </c>
      <c r="D5" s="153">
        <f>DatosViolenciaGénero!C5</f>
        <v>550</v>
      </c>
      <c r="F5" s="152" t="s">
        <v>1423</v>
      </c>
      <c r="G5" s="154">
        <f>DatosViolenciaGénero!F82</f>
        <v>264</v>
      </c>
      <c r="H5" s="155"/>
    </row>
    <row r="6" spans="1:30" x14ac:dyDescent="0.2">
      <c r="C6" s="152" t="s">
        <v>1424</v>
      </c>
      <c r="D6" s="162">
        <f>DatosViolenciaGénero!C8</f>
        <v>114</v>
      </c>
    </row>
    <row r="7" spans="1:30" x14ac:dyDescent="0.2">
      <c r="C7" s="152" t="s">
        <v>57</v>
      </c>
      <c r="D7" s="162">
        <f>DatosViolenciaGénero!C9</f>
        <v>1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2">
        <f>DatosViolenciaGénero!C6</f>
        <v>90</v>
      </c>
    </row>
    <row r="11" spans="1:30" x14ac:dyDescent="0.2">
      <c r="C11" s="152" t="s">
        <v>1425</v>
      </c>
      <c r="D11" s="162">
        <f>DatosViolenciaGénero!C10</f>
        <v>4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c7A2E0Z4K8Dzw/Exv3YuS0xXRHEiNo1LoGp+8/ckHiJ8Xru+66uia/cMtNkKyq01bboxanKWf/ZJj0CTByu8kQ==" saltValue="WIrDULlr7gEK5ZlA26AzZ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DFB8-AEE2-4040-A744-1EEA0F5D2BB0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5Gf5KFZ5tQ722SSikXcmqPGua2x3N6eIUf/SCzNQkGUBO/6+57OL3ZS13XYOz15nJlmDFk68XmO8vRKCAz2KCQ==" saltValue="Hke/cJWGH/YA2DUMe7NnY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2358-E272-43AE-8FF8-D5D7164827F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u68ON01j1NaKtYApJVJXZlq0bsdnQqG0NoZwc/VOEtDSTI9AvmE+Lii+v92HeJiBPk7SN6Gkwi8LM2HdOtUC8g==" saltValue="STuVMowS/5CA0UDqo2u/B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3FA6-58AC-4BB1-B1B0-372F04C5C05F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1</v>
      </c>
      <c r="N6" s="167">
        <f>DatosMedioAmbiente!C55</f>
        <v>0</v>
      </c>
      <c r="O6" s="167">
        <f>DatosMedioAmbiente!C57</f>
        <v>2</v>
      </c>
      <c r="P6" s="167">
        <f>DatosMedioAmbiente!C59</f>
        <v>3</v>
      </c>
      <c r="Q6" s="167">
        <f>DatosMedioAmbiente!C61</f>
        <v>1</v>
      </c>
      <c r="R6" s="167">
        <f>DatosMedioAmbiente!C63</f>
        <v>5</v>
      </c>
      <c r="S6" s="165"/>
      <c r="U6" s="168">
        <f>DatosMedioAmbiente!C54</f>
        <v>2</v>
      </c>
      <c r="V6" s="168">
        <f>DatosMedioAmbiente!C56</f>
        <v>3</v>
      </c>
      <c r="W6" s="168">
        <f>DatosMedioAmbiente!C58</f>
        <v>0</v>
      </c>
      <c r="X6" s="168">
        <f>DatosMedioAmbiente!C60</f>
        <v>1</v>
      </c>
      <c r="Y6" s="168">
        <f>DatosMedioAmbiente!C62</f>
        <v>0</v>
      </c>
      <c r="Z6" s="168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33gOrwddFPg79ty/K9vjAPfgoQFA5IhA0P6xl961OJWH43rOpKOGwi0rTyvhTycpYrkhnD3kjZ47b68snEZHhQ==" saltValue="rcyE0OKPA+XHEG/yd3iqR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6777</v>
      </c>
      <c r="D7" s="15">
        <v>5952</v>
      </c>
      <c r="E7" s="16">
        <v>0.13860887096774199</v>
      </c>
    </row>
    <row r="8" spans="1:5" x14ac:dyDescent="0.25">
      <c r="A8" s="173"/>
      <c r="B8" s="14" t="s">
        <v>20</v>
      </c>
      <c r="C8" s="15">
        <v>11918</v>
      </c>
      <c r="D8" s="15">
        <v>14424</v>
      </c>
      <c r="E8" s="16">
        <v>-0.17373821408763199</v>
      </c>
    </row>
    <row r="9" spans="1:5" x14ac:dyDescent="0.25">
      <c r="A9" s="173"/>
      <c r="B9" s="14" t="s">
        <v>21</v>
      </c>
      <c r="C9" s="15">
        <v>10356</v>
      </c>
      <c r="D9" s="15">
        <v>12391</v>
      </c>
      <c r="E9" s="16">
        <v>-0.16423210394641299</v>
      </c>
    </row>
    <row r="10" spans="1:5" x14ac:dyDescent="0.25">
      <c r="A10" s="173"/>
      <c r="B10" s="14" t="s">
        <v>22</v>
      </c>
      <c r="C10" s="15">
        <v>170</v>
      </c>
      <c r="D10" s="15">
        <v>107</v>
      </c>
      <c r="E10" s="16">
        <v>0.58878504672897203</v>
      </c>
    </row>
    <row r="11" spans="1:5" x14ac:dyDescent="0.25">
      <c r="A11" s="174"/>
      <c r="B11" s="14" t="s">
        <v>23</v>
      </c>
      <c r="C11" s="15">
        <v>6401</v>
      </c>
      <c r="D11" s="15">
        <v>5517</v>
      </c>
      <c r="E11" s="16">
        <v>0.160232010150444</v>
      </c>
    </row>
    <row r="12" spans="1:5" x14ac:dyDescent="0.25">
      <c r="A12" s="172" t="s">
        <v>24</v>
      </c>
      <c r="B12" s="14" t="s">
        <v>25</v>
      </c>
      <c r="C12" s="15">
        <v>3095</v>
      </c>
      <c r="D12" s="15">
        <v>3431</v>
      </c>
      <c r="E12" s="16">
        <v>-9.7930632468667997E-2</v>
      </c>
    </row>
    <row r="13" spans="1:5" x14ac:dyDescent="0.25">
      <c r="A13" s="173"/>
      <c r="B13" s="14" t="s">
        <v>26</v>
      </c>
      <c r="C13" s="15">
        <v>1419</v>
      </c>
      <c r="D13" s="15">
        <v>1907</v>
      </c>
      <c r="E13" s="16">
        <v>-0.25589931830099599</v>
      </c>
    </row>
    <row r="14" spans="1:5" x14ac:dyDescent="0.25">
      <c r="A14" s="174"/>
      <c r="B14" s="14" t="s">
        <v>27</v>
      </c>
      <c r="C14" s="15">
        <v>5633</v>
      </c>
      <c r="D14" s="15">
        <v>6798</v>
      </c>
      <c r="E14" s="16">
        <v>-0.171373933509856</v>
      </c>
    </row>
    <row r="15" spans="1:5" x14ac:dyDescent="0.25">
      <c r="A15" s="172" t="s">
        <v>28</v>
      </c>
      <c r="B15" s="14" t="s">
        <v>29</v>
      </c>
      <c r="C15" s="15">
        <v>388</v>
      </c>
      <c r="D15" s="15">
        <v>480</v>
      </c>
      <c r="E15" s="16">
        <v>-0.19166666666666701</v>
      </c>
    </row>
    <row r="16" spans="1:5" x14ac:dyDescent="0.25">
      <c r="A16" s="173"/>
      <c r="B16" s="14" t="s">
        <v>30</v>
      </c>
      <c r="C16" s="15">
        <v>1402</v>
      </c>
      <c r="D16" s="15">
        <v>1584</v>
      </c>
      <c r="E16" s="16">
        <v>-0.11489898989899</v>
      </c>
    </row>
    <row r="17" spans="1:5" x14ac:dyDescent="0.25">
      <c r="A17" s="173"/>
      <c r="B17" s="14" t="s">
        <v>31</v>
      </c>
      <c r="C17" s="15">
        <v>11</v>
      </c>
      <c r="D17" s="15">
        <v>15</v>
      </c>
      <c r="E17" s="16">
        <v>-0.266666666666667</v>
      </c>
    </row>
    <row r="18" spans="1:5" x14ac:dyDescent="0.25">
      <c r="A18" s="173"/>
      <c r="B18" s="14" t="s">
        <v>32</v>
      </c>
      <c r="C18" s="15">
        <v>5</v>
      </c>
      <c r="D18" s="15">
        <v>6</v>
      </c>
      <c r="E18" s="16">
        <v>-0.16666666666666699</v>
      </c>
    </row>
    <row r="19" spans="1:5" x14ac:dyDescent="0.25">
      <c r="A19" s="174"/>
      <c r="B19" s="14" t="s">
        <v>33</v>
      </c>
      <c r="C19" s="15">
        <v>198</v>
      </c>
      <c r="D19" s="15">
        <v>155</v>
      </c>
      <c r="E19" s="16">
        <v>0.27741935483871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76</v>
      </c>
      <c r="D23" s="15">
        <v>110</v>
      </c>
      <c r="E23" s="16">
        <v>-0.30909090909090903</v>
      </c>
    </row>
    <row r="24" spans="1:5" x14ac:dyDescent="0.25">
      <c r="A24" s="13" t="s">
        <v>36</v>
      </c>
      <c r="B24" s="18"/>
      <c r="C24" s="15">
        <v>56</v>
      </c>
      <c r="D24" s="15">
        <v>93</v>
      </c>
      <c r="E24" s="16">
        <v>-0.39784946236559099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1570</v>
      </c>
      <c r="D28" s="15">
        <v>2208</v>
      </c>
      <c r="E28" s="16">
        <v>-0.28894927536231901</v>
      </c>
    </row>
    <row r="29" spans="1:5" x14ac:dyDescent="0.25">
      <c r="A29" s="172" t="s">
        <v>39</v>
      </c>
      <c r="B29" s="14" t="s">
        <v>40</v>
      </c>
      <c r="C29" s="15">
        <v>220</v>
      </c>
      <c r="D29" s="15">
        <v>155</v>
      </c>
      <c r="E29" s="16">
        <v>0.41935483870967699</v>
      </c>
    </row>
    <row r="30" spans="1:5" x14ac:dyDescent="0.25">
      <c r="A30" s="173"/>
      <c r="B30" s="14" t="s">
        <v>41</v>
      </c>
      <c r="C30" s="15">
        <v>223</v>
      </c>
      <c r="D30" s="15">
        <v>198</v>
      </c>
      <c r="E30" s="16">
        <v>0.12626262626262599</v>
      </c>
    </row>
    <row r="31" spans="1:5" x14ac:dyDescent="0.25">
      <c r="A31" s="173"/>
      <c r="B31" s="14" t="s">
        <v>42</v>
      </c>
      <c r="C31" s="15">
        <v>46</v>
      </c>
      <c r="D31" s="15">
        <v>35</v>
      </c>
      <c r="E31" s="16">
        <v>0.314285714285714</v>
      </c>
    </row>
    <row r="32" spans="1:5" x14ac:dyDescent="0.25">
      <c r="A32" s="173"/>
      <c r="B32" s="14" t="s">
        <v>43</v>
      </c>
      <c r="C32" s="15">
        <v>81</v>
      </c>
      <c r="D32" s="15">
        <v>153</v>
      </c>
      <c r="E32" s="16">
        <v>-0.47058823529411797</v>
      </c>
    </row>
    <row r="33" spans="1:5" x14ac:dyDescent="0.25">
      <c r="A33" s="174"/>
      <c r="B33" s="14" t="s">
        <v>44</v>
      </c>
      <c r="C33" s="15">
        <v>998</v>
      </c>
      <c r="D33" s="15">
        <v>1327</v>
      </c>
      <c r="E33" s="16">
        <v>-0.247927656367747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3312</v>
      </c>
      <c r="D37" s="15">
        <v>4103</v>
      </c>
      <c r="E37" s="16">
        <v>-0.192785766512308</v>
      </c>
    </row>
    <row r="38" spans="1:5" x14ac:dyDescent="0.25">
      <c r="A38" s="13" t="s">
        <v>47</v>
      </c>
      <c r="B38" s="18"/>
      <c r="C38" s="15">
        <v>1153</v>
      </c>
      <c r="D38" s="15">
        <v>1809</v>
      </c>
      <c r="E38" s="16">
        <v>-0.36263128800442201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1053</v>
      </c>
      <c r="D42" s="15">
        <v>1446</v>
      </c>
      <c r="E42" s="16">
        <v>-0.27178423236514498</v>
      </c>
    </row>
    <row r="43" spans="1:5" x14ac:dyDescent="0.25">
      <c r="A43" s="173"/>
      <c r="B43" s="14" t="s">
        <v>50</v>
      </c>
      <c r="C43" s="15">
        <v>37</v>
      </c>
      <c r="D43" s="15">
        <v>34</v>
      </c>
      <c r="E43" s="16">
        <v>8.8235294117647106E-2</v>
      </c>
    </row>
    <row r="44" spans="1:5" x14ac:dyDescent="0.25">
      <c r="A44" s="173"/>
      <c r="B44" s="14" t="s">
        <v>51</v>
      </c>
      <c r="C44" s="15">
        <v>1402</v>
      </c>
      <c r="D44" s="15">
        <v>1584</v>
      </c>
      <c r="E44" s="16">
        <v>-0.11489898989899</v>
      </c>
    </row>
    <row r="45" spans="1:5" x14ac:dyDescent="0.25">
      <c r="A45" s="174"/>
      <c r="B45" s="14" t="s">
        <v>23</v>
      </c>
      <c r="C45" s="15">
        <v>726</v>
      </c>
      <c r="D45" s="15">
        <v>793</v>
      </c>
      <c r="E45" s="16">
        <v>-8.4489281210592695E-2</v>
      </c>
    </row>
    <row r="46" spans="1:5" x14ac:dyDescent="0.25">
      <c r="A46" s="172" t="s">
        <v>52</v>
      </c>
      <c r="B46" s="14" t="s">
        <v>53</v>
      </c>
      <c r="C46" s="15">
        <v>1149</v>
      </c>
      <c r="D46" s="15">
        <v>1172</v>
      </c>
      <c r="E46" s="16">
        <v>-1.9624573378839601E-2</v>
      </c>
    </row>
    <row r="47" spans="1:5" x14ac:dyDescent="0.25">
      <c r="A47" s="173"/>
      <c r="B47" s="14" t="s">
        <v>54</v>
      </c>
      <c r="C47" s="15">
        <v>25</v>
      </c>
      <c r="D47" s="15">
        <v>30</v>
      </c>
      <c r="E47" s="16">
        <v>-0.16666666666666699</v>
      </c>
    </row>
    <row r="48" spans="1:5" x14ac:dyDescent="0.25">
      <c r="A48" s="173"/>
      <c r="B48" s="14" t="s">
        <v>55</v>
      </c>
      <c r="C48" s="15">
        <v>179</v>
      </c>
      <c r="D48" s="15">
        <v>180</v>
      </c>
      <c r="E48" s="16">
        <v>-5.5555555555555497E-3</v>
      </c>
    </row>
    <row r="49" spans="1:5" x14ac:dyDescent="0.25">
      <c r="A49" s="174"/>
      <c r="B49" s="14" t="s">
        <v>56</v>
      </c>
      <c r="C49" s="15">
        <v>39</v>
      </c>
      <c r="D49" s="15">
        <v>24</v>
      </c>
      <c r="E49" s="16">
        <v>0.625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11</v>
      </c>
      <c r="D53" s="15">
        <v>15</v>
      </c>
      <c r="E53" s="16">
        <v>-0.266666666666667</v>
      </c>
    </row>
    <row r="54" spans="1:5" x14ac:dyDescent="0.25">
      <c r="A54" s="173"/>
      <c r="B54" s="14" t="s">
        <v>50</v>
      </c>
      <c r="C54" s="19"/>
      <c r="D54" s="19"/>
      <c r="E54" s="16">
        <v>0</v>
      </c>
    </row>
    <row r="55" spans="1:5" x14ac:dyDescent="0.25">
      <c r="A55" s="173"/>
      <c r="B55" s="14" t="s">
        <v>19</v>
      </c>
      <c r="C55" s="15">
        <v>5</v>
      </c>
      <c r="D55" s="15">
        <v>7</v>
      </c>
      <c r="E55" s="16">
        <v>-0.28571428571428598</v>
      </c>
    </row>
    <row r="56" spans="1:5" x14ac:dyDescent="0.25">
      <c r="A56" s="173"/>
      <c r="B56" s="14" t="s">
        <v>23</v>
      </c>
      <c r="C56" s="15">
        <v>6</v>
      </c>
      <c r="D56" s="15">
        <v>8</v>
      </c>
      <c r="E56" s="16">
        <v>-0.25</v>
      </c>
    </row>
    <row r="57" spans="1:5" x14ac:dyDescent="0.25">
      <c r="A57" s="173"/>
      <c r="B57" s="14" t="s">
        <v>59</v>
      </c>
      <c r="C57" s="15">
        <v>10</v>
      </c>
      <c r="D57" s="15">
        <v>15</v>
      </c>
      <c r="E57" s="16">
        <v>-0.33333333333333298</v>
      </c>
    </row>
    <row r="58" spans="1:5" x14ac:dyDescent="0.25">
      <c r="A58" s="174"/>
      <c r="B58" s="14" t="s">
        <v>60</v>
      </c>
      <c r="C58" s="19"/>
      <c r="D58" s="19"/>
      <c r="E58" s="16">
        <v>0</v>
      </c>
    </row>
    <row r="59" spans="1:5" x14ac:dyDescent="0.25">
      <c r="A59" s="172" t="s">
        <v>61</v>
      </c>
      <c r="B59" s="14" t="s">
        <v>62</v>
      </c>
      <c r="C59" s="15">
        <v>11</v>
      </c>
      <c r="D59" s="15">
        <v>14</v>
      </c>
      <c r="E59" s="16">
        <v>-0.214285714285714</v>
      </c>
    </row>
    <row r="60" spans="1:5" x14ac:dyDescent="0.25">
      <c r="A60" s="173"/>
      <c r="B60" s="14" t="s">
        <v>55</v>
      </c>
      <c r="C60" s="15">
        <v>1</v>
      </c>
      <c r="D60" s="15">
        <v>4</v>
      </c>
      <c r="E60" s="16">
        <v>-0.75</v>
      </c>
    </row>
    <row r="61" spans="1:5" x14ac:dyDescent="0.25">
      <c r="A61" s="174"/>
      <c r="B61" s="14" t="s">
        <v>63</v>
      </c>
      <c r="C61" s="15">
        <v>1</v>
      </c>
      <c r="D61" s="15">
        <v>1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9"/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5</v>
      </c>
      <c r="D70" s="15">
        <v>6</v>
      </c>
      <c r="E70" s="16">
        <v>-0.16666666666666699</v>
      </c>
    </row>
    <row r="71" spans="1:5" x14ac:dyDescent="0.25">
      <c r="A71" s="176"/>
      <c r="B71" s="14" t="s">
        <v>55</v>
      </c>
      <c r="C71" s="19"/>
      <c r="D71" s="19"/>
      <c r="E71" s="16">
        <v>0</v>
      </c>
    </row>
    <row r="72" spans="1:5" x14ac:dyDescent="0.25">
      <c r="A72" s="176"/>
      <c r="B72" s="14" t="s">
        <v>62</v>
      </c>
      <c r="C72" s="15">
        <v>4</v>
      </c>
      <c r="D72" s="15">
        <v>3</v>
      </c>
      <c r="E72" s="16">
        <v>0.33333333333333298</v>
      </c>
    </row>
    <row r="73" spans="1:5" x14ac:dyDescent="0.25">
      <c r="A73" s="176"/>
      <c r="B73" s="14" t="s">
        <v>66</v>
      </c>
      <c r="C73" s="15">
        <v>4</v>
      </c>
      <c r="D73" s="15">
        <v>4</v>
      </c>
      <c r="E73" s="16">
        <v>0</v>
      </c>
    </row>
    <row r="74" spans="1:5" x14ac:dyDescent="0.25">
      <c r="A74" s="177"/>
      <c r="B74" s="14" t="s">
        <v>67</v>
      </c>
      <c r="C74" s="19"/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1153</v>
      </c>
      <c r="D78" s="15">
        <v>1809</v>
      </c>
      <c r="E78" s="16">
        <v>-0.36263128800442201</v>
      </c>
    </row>
    <row r="79" spans="1:5" x14ac:dyDescent="0.25">
      <c r="A79" s="174"/>
      <c r="B79" s="14" t="s">
        <v>71</v>
      </c>
      <c r="C79" s="15">
        <v>405</v>
      </c>
      <c r="D79" s="15">
        <v>569</v>
      </c>
      <c r="E79" s="16">
        <v>-0.28822495606326898</v>
      </c>
    </row>
    <row r="80" spans="1:5" x14ac:dyDescent="0.25">
      <c r="A80" s="172" t="s">
        <v>72</v>
      </c>
      <c r="B80" s="14" t="s">
        <v>70</v>
      </c>
      <c r="C80" s="15">
        <v>1115</v>
      </c>
      <c r="D80" s="15">
        <v>1500</v>
      </c>
      <c r="E80" s="16">
        <v>-0.25666666666666699</v>
      </c>
    </row>
    <row r="81" spans="1:5" x14ac:dyDescent="0.25">
      <c r="A81" s="174"/>
      <c r="B81" s="14" t="s">
        <v>71</v>
      </c>
      <c r="C81" s="15">
        <v>1048</v>
      </c>
      <c r="D81" s="15">
        <v>865</v>
      </c>
      <c r="E81" s="16">
        <v>0.211560693641618</v>
      </c>
    </row>
    <row r="82" spans="1:5" x14ac:dyDescent="0.25">
      <c r="A82" s="172" t="s">
        <v>73</v>
      </c>
      <c r="B82" s="14" t="s">
        <v>70</v>
      </c>
      <c r="C82" s="15">
        <v>56</v>
      </c>
      <c r="D82" s="15">
        <v>66</v>
      </c>
      <c r="E82" s="16">
        <v>-0.15151515151515199</v>
      </c>
    </row>
    <row r="83" spans="1:5" x14ac:dyDescent="0.25">
      <c r="A83" s="174"/>
      <c r="B83" s="14" t="s">
        <v>71</v>
      </c>
      <c r="C83" s="15">
        <v>32</v>
      </c>
      <c r="D83" s="15">
        <v>18</v>
      </c>
      <c r="E83" s="16">
        <v>0.77777777777777801</v>
      </c>
    </row>
    <row r="84" spans="1:5" x14ac:dyDescent="0.25">
      <c r="A84" s="172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4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837</v>
      </c>
      <c r="D89" s="15">
        <v>1128</v>
      </c>
      <c r="E89" s="16">
        <v>-0.25797872340425498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499</v>
      </c>
      <c r="D94" s="15">
        <v>879</v>
      </c>
      <c r="E94" s="16">
        <v>-0.43230944254835002</v>
      </c>
    </row>
    <row r="95" spans="1:5" x14ac:dyDescent="0.25">
      <c r="A95" s="13" t="s">
        <v>79</v>
      </c>
      <c r="B95" s="18"/>
      <c r="C95" s="15">
        <v>612</v>
      </c>
      <c r="D95" s="15">
        <v>810</v>
      </c>
      <c r="E95" s="16">
        <v>-0.24444444444444399</v>
      </c>
    </row>
    <row r="96" spans="1:5" x14ac:dyDescent="0.25">
      <c r="A96" s="13" t="s">
        <v>76</v>
      </c>
      <c r="B96" s="18"/>
      <c r="C96" s="15">
        <v>8</v>
      </c>
      <c r="D96" s="15">
        <v>1</v>
      </c>
      <c r="E96" s="16">
        <v>7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491</v>
      </c>
      <c r="D100" s="15">
        <v>677</v>
      </c>
      <c r="E100" s="16">
        <v>-0.274741506646972</v>
      </c>
    </row>
    <row r="101" spans="1:5" x14ac:dyDescent="0.25">
      <c r="A101" s="173"/>
      <c r="B101" s="14" t="s">
        <v>82</v>
      </c>
      <c r="C101" s="15">
        <v>354</v>
      </c>
      <c r="D101" s="15">
        <v>474</v>
      </c>
      <c r="E101" s="16">
        <v>-0.253164556962025</v>
      </c>
    </row>
    <row r="102" spans="1:5" x14ac:dyDescent="0.25">
      <c r="A102" s="174"/>
      <c r="B102" s="14" t="s">
        <v>83</v>
      </c>
      <c r="C102" s="15">
        <v>73</v>
      </c>
      <c r="D102" s="15">
        <v>63</v>
      </c>
      <c r="E102" s="16">
        <v>0.158730158730159</v>
      </c>
    </row>
    <row r="103" spans="1:5" x14ac:dyDescent="0.25">
      <c r="A103" s="172" t="s">
        <v>79</v>
      </c>
      <c r="B103" s="14" t="s">
        <v>84</v>
      </c>
      <c r="C103" s="15">
        <v>8</v>
      </c>
      <c r="D103" s="15">
        <v>17</v>
      </c>
      <c r="E103" s="16">
        <v>-0.52941176470588203</v>
      </c>
    </row>
    <row r="104" spans="1:5" x14ac:dyDescent="0.25">
      <c r="A104" s="174"/>
      <c r="B104" s="14" t="s">
        <v>83</v>
      </c>
      <c r="C104" s="15">
        <v>202</v>
      </c>
      <c r="D104" s="15">
        <v>261</v>
      </c>
      <c r="E104" s="16">
        <v>-0.22605363984674301</v>
      </c>
    </row>
    <row r="105" spans="1:5" x14ac:dyDescent="0.25">
      <c r="A105" s="13" t="s">
        <v>76</v>
      </c>
      <c r="B105" s="18"/>
      <c r="C105" s="15">
        <v>16</v>
      </c>
      <c r="D105" s="15">
        <v>2</v>
      </c>
      <c r="E105" s="16">
        <v>7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31</v>
      </c>
      <c r="D109" s="15">
        <v>21</v>
      </c>
      <c r="E109" s="16">
        <v>0.476190476190476</v>
      </c>
    </row>
    <row r="110" spans="1:5" x14ac:dyDescent="0.25">
      <c r="A110" s="173"/>
      <c r="B110" s="14" t="s">
        <v>82</v>
      </c>
      <c r="C110" s="15">
        <v>16</v>
      </c>
      <c r="D110" s="15">
        <v>28</v>
      </c>
      <c r="E110" s="16">
        <v>-0.42857142857142799</v>
      </c>
    </row>
    <row r="111" spans="1:5" x14ac:dyDescent="0.25">
      <c r="A111" s="174"/>
      <c r="B111" s="14" t="s">
        <v>83</v>
      </c>
      <c r="C111" s="15">
        <v>6</v>
      </c>
      <c r="D111" s="15">
        <v>7</v>
      </c>
      <c r="E111" s="16">
        <v>-0.14285714285714299</v>
      </c>
    </row>
    <row r="112" spans="1:5" x14ac:dyDescent="0.25">
      <c r="A112" s="172" t="s">
        <v>79</v>
      </c>
      <c r="B112" s="14" t="s">
        <v>84</v>
      </c>
      <c r="C112" s="15">
        <v>0</v>
      </c>
      <c r="D112" s="15">
        <v>1</v>
      </c>
      <c r="E112" s="16">
        <v>-1</v>
      </c>
    </row>
    <row r="113" spans="1:5" x14ac:dyDescent="0.25">
      <c r="A113" s="174"/>
      <c r="B113" s="14" t="s">
        <v>83</v>
      </c>
      <c r="C113" s="15">
        <v>5</v>
      </c>
      <c r="D113" s="15">
        <v>10</v>
      </c>
      <c r="E113" s="16">
        <v>-0.5</v>
      </c>
    </row>
    <row r="114" spans="1:5" x14ac:dyDescent="0.25">
      <c r="A114" s="13" t="s">
        <v>76</v>
      </c>
      <c r="B114" s="18"/>
      <c r="C114" s="15">
        <v>4</v>
      </c>
      <c r="D114" s="15">
        <v>1</v>
      </c>
      <c r="E114" s="16">
        <v>3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4"/>
      <c r="B119" s="14" t="s">
        <v>89</v>
      </c>
      <c r="C119" s="19"/>
      <c r="D119" s="19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230</v>
      </c>
      <c r="D120" s="15">
        <v>247</v>
      </c>
      <c r="E120" s="16">
        <v>-6.88259109311741E-2</v>
      </c>
    </row>
    <row r="121" spans="1:5" x14ac:dyDescent="0.25">
      <c r="A121" s="174"/>
      <c r="B121" s="14" t="s">
        <v>89</v>
      </c>
      <c r="C121" s="15">
        <v>480</v>
      </c>
      <c r="D121" s="15">
        <v>504</v>
      </c>
      <c r="E121" s="16">
        <v>-4.7619047619047603E-2</v>
      </c>
    </row>
    <row r="122" spans="1:5" x14ac:dyDescent="0.25">
      <c r="A122" s="172" t="s">
        <v>91</v>
      </c>
      <c r="B122" s="14" t="s">
        <v>88</v>
      </c>
      <c r="C122" s="15">
        <v>4100</v>
      </c>
      <c r="D122" s="15">
        <v>4405</v>
      </c>
      <c r="E122" s="16">
        <v>-6.9239500567536902E-2</v>
      </c>
    </row>
    <row r="123" spans="1:5" x14ac:dyDescent="0.25">
      <c r="A123" s="174"/>
      <c r="B123" s="14" t="s">
        <v>89</v>
      </c>
      <c r="C123" s="15">
        <v>7550</v>
      </c>
      <c r="D123" s="15">
        <v>10676</v>
      </c>
      <c r="E123" s="16">
        <v>-0.29280629449231899</v>
      </c>
    </row>
    <row r="124" spans="1:5" x14ac:dyDescent="0.25">
      <c r="A124" s="172" t="s">
        <v>92</v>
      </c>
      <c r="B124" s="14" t="s">
        <v>88</v>
      </c>
      <c r="C124" s="15">
        <v>657</v>
      </c>
      <c r="D124" s="15">
        <v>916</v>
      </c>
      <c r="E124" s="16">
        <v>-0.28275109170305701</v>
      </c>
    </row>
    <row r="125" spans="1:5" x14ac:dyDescent="0.25">
      <c r="A125" s="174"/>
      <c r="B125" s="14" t="s">
        <v>89</v>
      </c>
      <c r="C125" s="15">
        <v>894</v>
      </c>
      <c r="D125" s="15">
        <v>1724</v>
      </c>
      <c r="E125" s="16">
        <v>-0.481438515081206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61</v>
      </c>
      <c r="D129" s="15">
        <v>65</v>
      </c>
      <c r="E129" s="16">
        <v>-6.15384615384615E-2</v>
      </c>
    </row>
    <row r="130" spans="1:5" x14ac:dyDescent="0.25">
      <c r="A130" s="174"/>
      <c r="B130" s="14" t="s">
        <v>96</v>
      </c>
      <c r="C130" s="15">
        <v>2</v>
      </c>
      <c r="D130" s="15">
        <v>6</v>
      </c>
      <c r="E130" s="16">
        <v>-0.66666666666666696</v>
      </c>
    </row>
    <row r="131" spans="1:5" x14ac:dyDescent="0.25">
      <c r="A131" s="172" t="s">
        <v>97</v>
      </c>
      <c r="B131" s="14" t="s">
        <v>95</v>
      </c>
      <c r="C131" s="19"/>
      <c r="D131" s="19"/>
      <c r="E131" s="16">
        <v>0</v>
      </c>
    </row>
    <row r="132" spans="1:5" x14ac:dyDescent="0.25">
      <c r="A132" s="174"/>
      <c r="B132" s="14" t="s">
        <v>96</v>
      </c>
      <c r="C132" s="19"/>
      <c r="D132" s="19"/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4</v>
      </c>
      <c r="D133" s="15">
        <v>18</v>
      </c>
      <c r="E133" s="16">
        <v>-0.77777777777777801</v>
      </c>
    </row>
    <row r="134" spans="1:5" x14ac:dyDescent="0.25">
      <c r="A134" s="174"/>
      <c r="B134" s="14" t="s">
        <v>99</v>
      </c>
      <c r="C134" s="19"/>
      <c r="D134" s="15">
        <v>1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199</v>
      </c>
      <c r="D138" s="15">
        <v>177</v>
      </c>
      <c r="E138" s="16">
        <v>0.124293785310734</v>
      </c>
    </row>
    <row r="139" spans="1:5" x14ac:dyDescent="0.25">
      <c r="A139" s="172" t="s">
        <v>102</v>
      </c>
      <c r="B139" s="14" t="s">
        <v>103</v>
      </c>
      <c r="C139" s="15">
        <v>13</v>
      </c>
      <c r="D139" s="15">
        <v>6</v>
      </c>
      <c r="E139" s="16">
        <v>1.1666666666666701</v>
      </c>
    </row>
    <row r="140" spans="1:5" x14ac:dyDescent="0.25">
      <c r="A140" s="173"/>
      <c r="B140" s="14" t="s">
        <v>104</v>
      </c>
      <c r="C140" s="15">
        <v>137</v>
      </c>
      <c r="D140" s="15">
        <v>113</v>
      </c>
      <c r="E140" s="16">
        <v>0.212389380530973</v>
      </c>
    </row>
    <row r="141" spans="1:5" x14ac:dyDescent="0.25">
      <c r="A141" s="173"/>
      <c r="B141" s="14" t="s">
        <v>105</v>
      </c>
      <c r="C141" s="15">
        <v>11</v>
      </c>
      <c r="D141" s="15">
        <v>5</v>
      </c>
      <c r="E141" s="16">
        <v>1.2</v>
      </c>
    </row>
    <row r="142" spans="1:5" x14ac:dyDescent="0.25">
      <c r="A142" s="173"/>
      <c r="B142" s="14" t="s">
        <v>106</v>
      </c>
      <c r="C142" s="15">
        <v>3</v>
      </c>
      <c r="D142" s="15">
        <v>4</v>
      </c>
      <c r="E142" s="16">
        <v>-0.25</v>
      </c>
    </row>
    <row r="143" spans="1:5" x14ac:dyDescent="0.25">
      <c r="A143" s="173"/>
      <c r="B143" s="14" t="s">
        <v>107</v>
      </c>
      <c r="C143" s="15">
        <v>35</v>
      </c>
      <c r="D143" s="15">
        <v>49</v>
      </c>
      <c r="E143" s="16">
        <v>-0.28571428571428598</v>
      </c>
    </row>
    <row r="144" spans="1:5" x14ac:dyDescent="0.25">
      <c r="A144" s="174"/>
      <c r="B144" s="14" t="s">
        <v>108</v>
      </c>
      <c r="C144" s="19"/>
      <c r="D144" s="19"/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109</v>
      </c>
      <c r="D145" s="15">
        <v>111</v>
      </c>
      <c r="E145" s="16">
        <v>-1.8018018018018001E-2</v>
      </c>
    </row>
    <row r="146" spans="1:5" x14ac:dyDescent="0.25">
      <c r="A146" s="174"/>
      <c r="B146" s="14" t="s">
        <v>111</v>
      </c>
      <c r="C146" s="15">
        <v>179</v>
      </c>
      <c r="D146" s="15">
        <v>65</v>
      </c>
      <c r="E146" s="16">
        <v>1.7538461538461501</v>
      </c>
    </row>
    <row r="147" spans="1:5" x14ac:dyDescent="0.25">
      <c r="A147" s="172" t="s">
        <v>112</v>
      </c>
      <c r="B147" s="14" t="s">
        <v>19</v>
      </c>
      <c r="C147" s="15">
        <v>22</v>
      </c>
      <c r="D147" s="15">
        <v>13</v>
      </c>
      <c r="E147" s="16">
        <v>0.69230769230769196</v>
      </c>
    </row>
    <row r="148" spans="1:5" x14ac:dyDescent="0.25">
      <c r="A148" s="174"/>
      <c r="B148" s="14" t="s">
        <v>23</v>
      </c>
      <c r="C148" s="15">
        <v>42</v>
      </c>
      <c r="D148" s="15">
        <v>14</v>
      </c>
      <c r="E148" s="16">
        <v>2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1033</v>
      </c>
      <c r="D153" s="15">
        <v>1165</v>
      </c>
      <c r="E153" s="16">
        <v>-0.11330472103004301</v>
      </c>
    </row>
    <row r="154" spans="1:5" x14ac:dyDescent="0.25">
      <c r="A154" s="173"/>
      <c r="B154" s="14" t="s">
        <v>117</v>
      </c>
      <c r="C154" s="15">
        <v>112</v>
      </c>
      <c r="D154" s="15">
        <v>135</v>
      </c>
      <c r="E154" s="16">
        <v>-0.17037037037037001</v>
      </c>
    </row>
    <row r="155" spans="1:5" x14ac:dyDescent="0.25">
      <c r="A155" s="173"/>
      <c r="B155" s="14" t="s">
        <v>118</v>
      </c>
      <c r="C155" s="15">
        <v>133</v>
      </c>
      <c r="D155" s="15">
        <v>118</v>
      </c>
      <c r="E155" s="16">
        <v>0.12711864406779699</v>
      </c>
    </row>
    <row r="156" spans="1:5" x14ac:dyDescent="0.25">
      <c r="A156" s="173"/>
      <c r="B156" s="14" t="s">
        <v>119</v>
      </c>
      <c r="C156" s="15">
        <v>239</v>
      </c>
      <c r="D156" s="15">
        <v>268</v>
      </c>
      <c r="E156" s="16">
        <v>-0.10820895522387999</v>
      </c>
    </row>
    <row r="157" spans="1:5" x14ac:dyDescent="0.25">
      <c r="A157" s="173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3"/>
      <c r="B158" s="14" t="s">
        <v>121</v>
      </c>
      <c r="C158" s="15">
        <v>14</v>
      </c>
      <c r="D158" s="15">
        <v>11</v>
      </c>
      <c r="E158" s="16">
        <v>0.27272727272727298</v>
      </c>
    </row>
    <row r="159" spans="1:5" x14ac:dyDescent="0.25">
      <c r="A159" s="173"/>
      <c r="B159" s="14" t="s">
        <v>122</v>
      </c>
      <c r="C159" s="15">
        <v>490</v>
      </c>
      <c r="D159" s="15">
        <v>762</v>
      </c>
      <c r="E159" s="16">
        <v>-0.35695538057742798</v>
      </c>
    </row>
    <row r="160" spans="1:5" x14ac:dyDescent="0.25">
      <c r="A160" s="173"/>
      <c r="B160" s="14" t="s">
        <v>123</v>
      </c>
      <c r="C160" s="15">
        <v>0</v>
      </c>
      <c r="D160" s="15">
        <v>2</v>
      </c>
      <c r="E160" s="16">
        <v>-1</v>
      </c>
    </row>
    <row r="161" spans="1:5" x14ac:dyDescent="0.25">
      <c r="A161" s="173"/>
      <c r="B161" s="14" t="s">
        <v>124</v>
      </c>
      <c r="C161" s="15">
        <v>115</v>
      </c>
      <c r="D161" s="15">
        <v>147</v>
      </c>
      <c r="E161" s="16">
        <v>-0.21768707482993199</v>
      </c>
    </row>
    <row r="162" spans="1:5" x14ac:dyDescent="0.25">
      <c r="A162" s="173"/>
      <c r="B162" s="14" t="s">
        <v>125</v>
      </c>
      <c r="C162" s="15">
        <v>314</v>
      </c>
      <c r="D162" s="15">
        <v>390</v>
      </c>
      <c r="E162" s="16">
        <v>-0.19487179487179501</v>
      </c>
    </row>
    <row r="163" spans="1:5" x14ac:dyDescent="0.25">
      <c r="A163" s="173"/>
      <c r="B163" s="14" t="s">
        <v>126</v>
      </c>
      <c r="C163" s="15">
        <v>8</v>
      </c>
      <c r="D163" s="15">
        <v>8</v>
      </c>
      <c r="E163" s="16">
        <v>0</v>
      </c>
    </row>
    <row r="164" spans="1:5" x14ac:dyDescent="0.25">
      <c r="A164" s="173"/>
      <c r="B164" s="14" t="s">
        <v>127</v>
      </c>
      <c r="C164" s="15">
        <v>226</v>
      </c>
      <c r="D164" s="15">
        <v>91</v>
      </c>
      <c r="E164" s="16">
        <v>1.48351648351648</v>
      </c>
    </row>
    <row r="165" spans="1:5" x14ac:dyDescent="0.25">
      <c r="A165" s="173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3"/>
      <c r="B166" s="14" t="s">
        <v>129</v>
      </c>
      <c r="C166" s="15">
        <v>0</v>
      </c>
      <c r="D166" s="15">
        <v>2</v>
      </c>
      <c r="E166" s="16">
        <v>-1</v>
      </c>
    </row>
    <row r="167" spans="1:5" x14ac:dyDescent="0.25">
      <c r="A167" s="173"/>
      <c r="B167" s="14" t="s">
        <v>130</v>
      </c>
      <c r="C167" s="15">
        <v>6</v>
      </c>
      <c r="D167" s="15">
        <v>6</v>
      </c>
      <c r="E167" s="16">
        <v>0</v>
      </c>
    </row>
    <row r="168" spans="1:5" x14ac:dyDescent="0.25">
      <c r="A168" s="173"/>
      <c r="B168" s="14" t="s">
        <v>131</v>
      </c>
      <c r="C168" s="15">
        <v>0</v>
      </c>
      <c r="D168" s="15">
        <v>1</v>
      </c>
      <c r="E168" s="16">
        <v>-1</v>
      </c>
    </row>
    <row r="169" spans="1:5" x14ac:dyDescent="0.25">
      <c r="A169" s="173"/>
      <c r="B169" s="14" t="s">
        <v>132</v>
      </c>
      <c r="C169" s="15">
        <v>20</v>
      </c>
      <c r="D169" s="15">
        <v>36</v>
      </c>
      <c r="E169" s="16">
        <v>-0.44444444444444398</v>
      </c>
    </row>
    <row r="170" spans="1:5" x14ac:dyDescent="0.25">
      <c r="A170" s="173"/>
      <c r="B170" s="14" t="s">
        <v>133</v>
      </c>
      <c r="C170" s="19"/>
      <c r="D170" s="19"/>
      <c r="E170" s="16">
        <v>0</v>
      </c>
    </row>
    <row r="171" spans="1:5" x14ac:dyDescent="0.25">
      <c r="A171" s="173"/>
      <c r="B171" s="14" t="s">
        <v>134</v>
      </c>
      <c r="C171" s="19"/>
      <c r="D171" s="19"/>
      <c r="E171" s="16">
        <v>0</v>
      </c>
    </row>
    <row r="172" spans="1:5" x14ac:dyDescent="0.25">
      <c r="A172" s="174"/>
      <c r="B172" s="14" t="s">
        <v>135</v>
      </c>
      <c r="C172" s="19"/>
      <c r="D172" s="19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1376</v>
      </c>
      <c r="D173" s="15">
        <v>1398</v>
      </c>
      <c r="E173" s="16">
        <v>-1.57367668097282E-2</v>
      </c>
    </row>
    <row r="174" spans="1:5" x14ac:dyDescent="0.25">
      <c r="A174" s="173"/>
      <c r="B174" s="14" t="s">
        <v>117</v>
      </c>
      <c r="C174" s="15">
        <v>213</v>
      </c>
      <c r="D174" s="15">
        <v>227</v>
      </c>
      <c r="E174" s="16">
        <v>-6.1674008810572702E-2</v>
      </c>
    </row>
    <row r="175" spans="1:5" x14ac:dyDescent="0.25">
      <c r="A175" s="173"/>
      <c r="B175" s="14" t="s">
        <v>118</v>
      </c>
      <c r="C175" s="15">
        <v>153</v>
      </c>
      <c r="D175" s="15">
        <v>141</v>
      </c>
      <c r="E175" s="16">
        <v>8.5106382978723402E-2</v>
      </c>
    </row>
    <row r="176" spans="1:5" x14ac:dyDescent="0.25">
      <c r="A176" s="173"/>
      <c r="B176" s="14" t="s">
        <v>119</v>
      </c>
      <c r="C176" s="15">
        <v>439</v>
      </c>
      <c r="D176" s="15">
        <v>473</v>
      </c>
      <c r="E176" s="16">
        <v>-7.1881606765327705E-2</v>
      </c>
    </row>
    <row r="177" spans="1:5" x14ac:dyDescent="0.25">
      <c r="A177" s="173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3"/>
      <c r="B178" s="14" t="s">
        <v>121</v>
      </c>
      <c r="C178" s="15">
        <v>14</v>
      </c>
      <c r="D178" s="15">
        <v>11</v>
      </c>
      <c r="E178" s="16">
        <v>0.27272727272727298</v>
      </c>
    </row>
    <row r="179" spans="1:5" x14ac:dyDescent="0.25">
      <c r="A179" s="173"/>
      <c r="B179" s="14" t="s">
        <v>122</v>
      </c>
      <c r="C179" s="15">
        <v>987</v>
      </c>
      <c r="D179" s="15">
        <v>1227</v>
      </c>
      <c r="E179" s="16">
        <v>-0.19559902200488999</v>
      </c>
    </row>
    <row r="180" spans="1:5" x14ac:dyDescent="0.25">
      <c r="A180" s="173"/>
      <c r="B180" s="14" t="s">
        <v>123</v>
      </c>
      <c r="C180" s="15">
        <v>0</v>
      </c>
      <c r="D180" s="15">
        <v>2</v>
      </c>
      <c r="E180" s="16">
        <v>-1</v>
      </c>
    </row>
    <row r="181" spans="1:5" x14ac:dyDescent="0.25">
      <c r="A181" s="173"/>
      <c r="B181" s="14" t="s">
        <v>124</v>
      </c>
      <c r="C181" s="15">
        <v>167</v>
      </c>
      <c r="D181" s="15">
        <v>176</v>
      </c>
      <c r="E181" s="16">
        <v>-5.1136363636363598E-2</v>
      </c>
    </row>
    <row r="182" spans="1:5" x14ac:dyDescent="0.25">
      <c r="A182" s="173"/>
      <c r="B182" s="14" t="s">
        <v>125</v>
      </c>
      <c r="C182" s="15">
        <v>503</v>
      </c>
      <c r="D182" s="15">
        <v>527</v>
      </c>
      <c r="E182" s="16">
        <v>-4.5540796963946903E-2</v>
      </c>
    </row>
    <row r="183" spans="1:5" x14ac:dyDescent="0.25">
      <c r="A183" s="173"/>
      <c r="B183" s="14" t="s">
        <v>126</v>
      </c>
      <c r="C183" s="15">
        <v>8</v>
      </c>
      <c r="D183" s="15">
        <v>8</v>
      </c>
      <c r="E183" s="16">
        <v>0</v>
      </c>
    </row>
    <row r="184" spans="1:5" x14ac:dyDescent="0.25">
      <c r="A184" s="173"/>
      <c r="B184" s="14" t="s">
        <v>127</v>
      </c>
      <c r="C184" s="15">
        <v>253</v>
      </c>
      <c r="D184" s="15">
        <v>116</v>
      </c>
      <c r="E184" s="16">
        <v>1.1810344827586201</v>
      </c>
    </row>
    <row r="185" spans="1:5" x14ac:dyDescent="0.25">
      <c r="A185" s="173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3"/>
      <c r="B186" s="14" t="s">
        <v>129</v>
      </c>
      <c r="C186" s="15">
        <v>0</v>
      </c>
      <c r="D186" s="15">
        <v>2</v>
      </c>
      <c r="E186" s="16">
        <v>-1</v>
      </c>
    </row>
    <row r="187" spans="1:5" x14ac:dyDescent="0.25">
      <c r="A187" s="173"/>
      <c r="B187" s="14" t="s">
        <v>130</v>
      </c>
      <c r="C187" s="15">
        <v>6</v>
      </c>
      <c r="D187" s="15">
        <v>6</v>
      </c>
      <c r="E187" s="16">
        <v>0</v>
      </c>
    </row>
    <row r="188" spans="1:5" x14ac:dyDescent="0.25">
      <c r="A188" s="173"/>
      <c r="B188" s="14" t="s">
        <v>131</v>
      </c>
      <c r="C188" s="15">
        <v>0</v>
      </c>
      <c r="D188" s="15">
        <v>1</v>
      </c>
      <c r="E188" s="16">
        <v>-1</v>
      </c>
    </row>
    <row r="189" spans="1:5" x14ac:dyDescent="0.25">
      <c r="A189" s="173"/>
      <c r="B189" s="14" t="s">
        <v>132</v>
      </c>
      <c r="C189" s="15">
        <v>1</v>
      </c>
      <c r="D189" s="15">
        <v>0</v>
      </c>
      <c r="E189" s="16">
        <v>0</v>
      </c>
    </row>
    <row r="190" spans="1:5" x14ac:dyDescent="0.25">
      <c r="A190" s="173"/>
      <c r="B190" s="14" t="s">
        <v>133</v>
      </c>
      <c r="C190" s="19"/>
      <c r="D190" s="19"/>
      <c r="E190" s="16">
        <v>0</v>
      </c>
    </row>
    <row r="191" spans="1:5" x14ac:dyDescent="0.25">
      <c r="A191" s="173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3"/>
      <c r="B192" s="14" t="s">
        <v>134</v>
      </c>
      <c r="C192" s="19"/>
      <c r="D192" s="19"/>
      <c r="E192" s="16">
        <v>0</v>
      </c>
    </row>
    <row r="193" spans="1:5" x14ac:dyDescent="0.25">
      <c r="A193" s="174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553</v>
      </c>
      <c r="D197" s="15">
        <v>827</v>
      </c>
      <c r="E197" s="16">
        <v>-0.33131801692865798</v>
      </c>
    </row>
    <row r="198" spans="1:5" x14ac:dyDescent="0.25">
      <c r="A198" s="13" t="s">
        <v>140</v>
      </c>
      <c r="B198" s="18"/>
      <c r="C198" s="15">
        <v>289</v>
      </c>
      <c r="D198" s="15">
        <v>449</v>
      </c>
      <c r="E198" s="16">
        <v>-0.35634743875278402</v>
      </c>
    </row>
    <row r="199" spans="1:5" x14ac:dyDescent="0.25">
      <c r="A199" s="13" t="s">
        <v>141</v>
      </c>
      <c r="B199" s="18"/>
      <c r="C199" s="15">
        <v>1894</v>
      </c>
      <c r="D199" s="15">
        <v>1219</v>
      </c>
      <c r="E199" s="16">
        <v>0.55373256767842505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191</v>
      </c>
      <c r="D203" s="15">
        <v>279</v>
      </c>
      <c r="E203" s="16">
        <v>-0.31541218637992802</v>
      </c>
    </row>
    <row r="204" spans="1:5" x14ac:dyDescent="0.25">
      <c r="A204" s="173"/>
      <c r="B204" s="14" t="s">
        <v>19</v>
      </c>
      <c r="C204" s="15">
        <v>58</v>
      </c>
      <c r="D204" s="15">
        <v>58</v>
      </c>
      <c r="E204" s="16">
        <v>0</v>
      </c>
    </row>
    <row r="205" spans="1:5" x14ac:dyDescent="0.25">
      <c r="A205" s="174"/>
      <c r="B205" s="14" t="s">
        <v>23</v>
      </c>
      <c r="C205" s="15">
        <v>52</v>
      </c>
      <c r="D205" s="15">
        <v>83</v>
      </c>
      <c r="E205" s="16">
        <v>-0.373493975903614</v>
      </c>
    </row>
    <row r="206" spans="1:5" x14ac:dyDescent="0.25">
      <c r="A206" s="172" t="s">
        <v>145</v>
      </c>
      <c r="B206" s="14" t="s">
        <v>146</v>
      </c>
      <c r="C206" s="15">
        <v>119</v>
      </c>
      <c r="D206" s="15">
        <v>204</v>
      </c>
      <c r="E206" s="16">
        <v>-0.41666666666666702</v>
      </c>
    </row>
    <row r="207" spans="1:5" x14ac:dyDescent="0.25">
      <c r="A207" s="173"/>
      <c r="B207" s="14" t="s">
        <v>147</v>
      </c>
      <c r="C207" s="15">
        <v>116</v>
      </c>
      <c r="D207" s="15">
        <v>91</v>
      </c>
      <c r="E207" s="16">
        <v>0.27472527472527503</v>
      </c>
    </row>
    <row r="208" spans="1:5" x14ac:dyDescent="0.25">
      <c r="A208" s="174"/>
      <c r="B208" s="14" t="s">
        <v>148</v>
      </c>
      <c r="C208" s="19"/>
      <c r="D208" s="15">
        <v>6</v>
      </c>
      <c r="E208" s="16">
        <v>0</v>
      </c>
    </row>
    <row r="209" spans="1:5" x14ac:dyDescent="0.25">
      <c r="A209" s="13" t="s">
        <v>149</v>
      </c>
      <c r="B209" s="18"/>
      <c r="C209" s="15">
        <v>107</v>
      </c>
      <c r="D209" s="15">
        <v>100</v>
      </c>
      <c r="E209" s="16">
        <v>7.0000000000000007E-2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44</v>
      </c>
      <c r="D213" s="15">
        <v>43</v>
      </c>
      <c r="E213" s="16">
        <v>2.32558139534884E-2</v>
      </c>
    </row>
    <row r="214" spans="1:5" x14ac:dyDescent="0.25">
      <c r="A214" s="172" t="s">
        <v>152</v>
      </c>
      <c r="B214" s="14" t="s">
        <v>153</v>
      </c>
      <c r="C214" s="15">
        <v>11</v>
      </c>
      <c r="D214" s="15">
        <v>3</v>
      </c>
      <c r="E214" s="16">
        <v>2.6666666666666701</v>
      </c>
    </row>
    <row r="215" spans="1:5" x14ac:dyDescent="0.25">
      <c r="A215" s="173"/>
      <c r="B215" s="14" t="s">
        <v>154</v>
      </c>
      <c r="C215" s="15">
        <v>1</v>
      </c>
      <c r="D215" s="19"/>
      <c r="E215" s="16">
        <v>0</v>
      </c>
    </row>
    <row r="216" spans="1:5" x14ac:dyDescent="0.25">
      <c r="A216" s="174"/>
      <c r="B216" s="14" t="s">
        <v>155</v>
      </c>
      <c r="C216" s="15">
        <v>0</v>
      </c>
      <c r="D216" s="15">
        <v>2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8"/>
      <c r="C218" s="15">
        <v>17</v>
      </c>
      <c r="D218" s="15">
        <v>24</v>
      </c>
      <c r="E218" s="16">
        <v>-0.29166666666666702</v>
      </c>
    </row>
    <row r="219" spans="1:5" x14ac:dyDescent="0.25">
      <c r="A219" s="13" t="s">
        <v>108</v>
      </c>
      <c r="B219" s="18"/>
      <c r="C219" s="15">
        <v>53</v>
      </c>
      <c r="D219" s="15">
        <v>3</v>
      </c>
      <c r="E219" s="16">
        <v>16.6666666666667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19</v>
      </c>
      <c r="D223" s="15">
        <v>24</v>
      </c>
      <c r="E223" s="16">
        <v>-0.20833333333333301</v>
      </c>
    </row>
    <row r="224" spans="1:5" x14ac:dyDescent="0.25">
      <c r="A224" s="172" t="s">
        <v>66</v>
      </c>
      <c r="B224" s="14" t="s">
        <v>160</v>
      </c>
      <c r="C224" s="15">
        <v>45</v>
      </c>
      <c r="D224" s="15">
        <v>35</v>
      </c>
      <c r="E224" s="16">
        <v>0.28571428571428598</v>
      </c>
    </row>
    <row r="225" spans="1:5" x14ac:dyDescent="0.25">
      <c r="A225" s="174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1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3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4"/>
      <c r="B233" s="14" t="s">
        <v>167</v>
      </c>
      <c r="C233" s="15">
        <v>35</v>
      </c>
      <c r="D233" s="15">
        <v>37</v>
      </c>
      <c r="E233" s="16">
        <v>-5.4054054054054099E-2</v>
      </c>
    </row>
    <row r="234" spans="1:5" x14ac:dyDescent="0.25">
      <c r="A234" s="13" t="s">
        <v>168</v>
      </c>
      <c r="B234" s="18"/>
      <c r="C234" s="19"/>
      <c r="D234" s="19"/>
      <c r="E234" s="16">
        <v>0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9"/>
      <c r="D244" s="19"/>
      <c r="E244" s="24"/>
    </row>
    <row r="245" spans="1:5" x14ac:dyDescent="0.25">
      <c r="A245" s="170"/>
      <c r="B245" s="14" t="s">
        <v>178</v>
      </c>
      <c r="C245" s="15">
        <v>316</v>
      </c>
      <c r="D245" s="15">
        <v>360</v>
      </c>
      <c r="E245" s="25">
        <v>0</v>
      </c>
    </row>
    <row r="246" spans="1:5" x14ac:dyDescent="0.25">
      <c r="A246" s="171"/>
      <c r="B246" s="14" t="s">
        <v>179</v>
      </c>
      <c r="C246" s="15">
        <v>4</v>
      </c>
      <c r="D246" s="15">
        <v>4</v>
      </c>
      <c r="E246" s="25">
        <v>0</v>
      </c>
    </row>
    <row r="247" spans="1:5" x14ac:dyDescent="0.25">
      <c r="A247" s="169" t="s">
        <v>180</v>
      </c>
      <c r="B247" s="14" t="s">
        <v>181</v>
      </c>
      <c r="C247" s="19"/>
      <c r="D247" s="19"/>
      <c r="E247" s="24"/>
    </row>
    <row r="248" spans="1:5" x14ac:dyDescent="0.25">
      <c r="A248" s="170"/>
      <c r="B248" s="14" t="s">
        <v>182</v>
      </c>
      <c r="C248" s="19"/>
      <c r="D248" s="19"/>
      <c r="E248" s="24"/>
    </row>
    <row r="249" spans="1:5" x14ac:dyDescent="0.25">
      <c r="A249" s="171"/>
      <c r="B249" s="14" t="s">
        <v>183</v>
      </c>
      <c r="C249" s="15">
        <v>1</v>
      </c>
      <c r="D249" s="15">
        <v>1</v>
      </c>
      <c r="E249" s="25">
        <v>0</v>
      </c>
    </row>
    <row r="250" spans="1:5" x14ac:dyDescent="0.25">
      <c r="A250" s="23" t="s">
        <v>184</v>
      </c>
      <c r="B250" s="14" t="s">
        <v>185</v>
      </c>
      <c r="C250" s="19"/>
      <c r="D250" s="19"/>
      <c r="E250" s="24"/>
    </row>
    <row r="251" spans="1:5" x14ac:dyDescent="0.25">
      <c r="A251" s="169" t="s">
        <v>186</v>
      </c>
      <c r="B251" s="14" t="s">
        <v>187</v>
      </c>
      <c r="C251" s="15">
        <v>4</v>
      </c>
      <c r="D251" s="15">
        <v>1</v>
      </c>
      <c r="E251" s="25">
        <v>0</v>
      </c>
    </row>
    <row r="252" spans="1:5" x14ac:dyDescent="0.25">
      <c r="A252" s="170"/>
      <c r="B252" s="14" t="s">
        <v>188</v>
      </c>
      <c r="C252" s="19"/>
      <c r="D252" s="19"/>
      <c r="E252" s="24"/>
    </row>
    <row r="253" spans="1:5" x14ac:dyDescent="0.25">
      <c r="A253" s="171"/>
      <c r="B253" s="14" t="s">
        <v>189</v>
      </c>
      <c r="C253" s="15">
        <v>4</v>
      </c>
      <c r="D253" s="15">
        <v>7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69" t="s">
        <v>192</v>
      </c>
      <c r="B255" s="14" t="s">
        <v>183</v>
      </c>
      <c r="C255" s="15">
        <v>3</v>
      </c>
      <c r="D255" s="15">
        <v>1</v>
      </c>
      <c r="E255" s="25">
        <v>1</v>
      </c>
    </row>
    <row r="256" spans="1:5" x14ac:dyDescent="0.25">
      <c r="A256" s="170"/>
      <c r="B256" s="14" t="s">
        <v>193</v>
      </c>
      <c r="C256" s="15">
        <v>17</v>
      </c>
      <c r="D256" s="15">
        <v>26</v>
      </c>
      <c r="E256" s="25">
        <v>4</v>
      </c>
    </row>
    <row r="257" spans="1:5" x14ac:dyDescent="0.25">
      <c r="A257" s="171"/>
      <c r="B257" s="14" t="s">
        <v>194</v>
      </c>
      <c r="C257" s="15">
        <v>3</v>
      </c>
      <c r="D257" s="15">
        <v>6</v>
      </c>
      <c r="E257" s="25">
        <v>3</v>
      </c>
    </row>
    <row r="258" spans="1:5" x14ac:dyDescent="0.25">
      <c r="A258" s="169" t="s">
        <v>195</v>
      </c>
      <c r="B258" s="14" t="s">
        <v>196</v>
      </c>
      <c r="C258" s="15">
        <v>5</v>
      </c>
      <c r="D258" s="15">
        <v>3</v>
      </c>
      <c r="E258" s="25">
        <v>2</v>
      </c>
    </row>
    <row r="259" spans="1:5" x14ac:dyDescent="0.25">
      <c r="A259" s="170"/>
      <c r="B259" s="14" t="s">
        <v>197</v>
      </c>
      <c r="C259" s="19"/>
      <c r="D259" s="19"/>
      <c r="E259" s="24"/>
    </row>
    <row r="260" spans="1:5" x14ac:dyDescent="0.25">
      <c r="A260" s="170"/>
      <c r="B260" s="14" t="s">
        <v>198</v>
      </c>
      <c r="C260" s="15">
        <v>234</v>
      </c>
      <c r="D260" s="15">
        <v>403</v>
      </c>
      <c r="E260" s="25">
        <v>97</v>
      </c>
    </row>
    <row r="261" spans="1:5" x14ac:dyDescent="0.25">
      <c r="A261" s="170"/>
      <c r="B261" s="14" t="s">
        <v>199</v>
      </c>
      <c r="C261" s="15">
        <v>275</v>
      </c>
      <c r="D261" s="15">
        <v>370</v>
      </c>
      <c r="E261" s="25">
        <v>0</v>
      </c>
    </row>
    <row r="262" spans="1:5" x14ac:dyDescent="0.25">
      <c r="A262" s="170"/>
      <c r="B262" s="14" t="s">
        <v>200</v>
      </c>
      <c r="C262" s="15">
        <v>62</v>
      </c>
      <c r="D262" s="15">
        <v>73</v>
      </c>
      <c r="E262" s="25">
        <v>16</v>
      </c>
    </row>
    <row r="263" spans="1:5" x14ac:dyDescent="0.25">
      <c r="A263" s="170"/>
      <c r="B263" s="14" t="s">
        <v>201</v>
      </c>
      <c r="C263" s="15">
        <v>204</v>
      </c>
      <c r="D263" s="15">
        <v>365</v>
      </c>
      <c r="E263" s="25">
        <v>106</v>
      </c>
    </row>
    <row r="264" spans="1:5" x14ac:dyDescent="0.25">
      <c r="A264" s="170"/>
      <c r="B264" s="14" t="s">
        <v>202</v>
      </c>
      <c r="C264" s="15">
        <v>70</v>
      </c>
      <c r="D264" s="15">
        <v>101</v>
      </c>
      <c r="E264" s="25">
        <v>0</v>
      </c>
    </row>
    <row r="265" spans="1:5" x14ac:dyDescent="0.25">
      <c r="A265" s="170"/>
      <c r="B265" s="14" t="s">
        <v>203</v>
      </c>
      <c r="C265" s="15">
        <v>1</v>
      </c>
      <c r="D265" s="15">
        <v>4</v>
      </c>
      <c r="E265" s="25">
        <v>0</v>
      </c>
    </row>
    <row r="266" spans="1:5" x14ac:dyDescent="0.25">
      <c r="A266" s="170"/>
      <c r="B266" s="14" t="s">
        <v>204</v>
      </c>
      <c r="C266" s="15">
        <v>170</v>
      </c>
      <c r="D266" s="15">
        <v>85</v>
      </c>
      <c r="E266" s="25">
        <v>65</v>
      </c>
    </row>
    <row r="267" spans="1:5" x14ac:dyDescent="0.25">
      <c r="A267" s="170"/>
      <c r="B267" s="14" t="s">
        <v>205</v>
      </c>
      <c r="C267" s="19"/>
      <c r="D267" s="19"/>
      <c r="E267" s="24"/>
    </row>
    <row r="268" spans="1:5" x14ac:dyDescent="0.25">
      <c r="A268" s="170"/>
      <c r="B268" s="14" t="s">
        <v>206</v>
      </c>
      <c r="C268" s="19"/>
      <c r="D268" s="19"/>
      <c r="E268" s="24"/>
    </row>
    <row r="269" spans="1:5" x14ac:dyDescent="0.25">
      <c r="A269" s="170"/>
      <c r="B269" s="14" t="s">
        <v>207</v>
      </c>
      <c r="C269" s="15">
        <v>218</v>
      </c>
      <c r="D269" s="15">
        <v>312</v>
      </c>
      <c r="E269" s="25">
        <v>78</v>
      </c>
    </row>
    <row r="270" spans="1:5" x14ac:dyDescent="0.25">
      <c r="A270" s="170"/>
      <c r="B270" s="14" t="s">
        <v>208</v>
      </c>
      <c r="C270" s="15">
        <v>146</v>
      </c>
      <c r="D270" s="15">
        <v>192</v>
      </c>
      <c r="E270" s="25">
        <v>0</v>
      </c>
    </row>
    <row r="271" spans="1:5" x14ac:dyDescent="0.25">
      <c r="A271" s="170"/>
      <c r="B271" s="14" t="s">
        <v>209</v>
      </c>
      <c r="C271" s="15">
        <v>12</v>
      </c>
      <c r="D271" s="15">
        <v>14</v>
      </c>
      <c r="E271" s="25">
        <v>3</v>
      </c>
    </row>
    <row r="272" spans="1:5" x14ac:dyDescent="0.25">
      <c r="A272" s="171"/>
      <c r="B272" s="14" t="s">
        <v>210</v>
      </c>
      <c r="C272" s="15">
        <v>15</v>
      </c>
      <c r="D272" s="15">
        <v>16</v>
      </c>
      <c r="E272" s="25">
        <v>0</v>
      </c>
    </row>
    <row r="273" spans="1:5" x14ac:dyDescent="0.25">
      <c r="A273" s="169" t="s">
        <v>211</v>
      </c>
      <c r="B273" s="14" t="s">
        <v>212</v>
      </c>
      <c r="C273" s="19"/>
      <c r="D273" s="19"/>
      <c r="E273" s="24"/>
    </row>
    <row r="274" spans="1:5" x14ac:dyDescent="0.25">
      <c r="A274" s="170"/>
      <c r="B274" s="14" t="s">
        <v>213</v>
      </c>
      <c r="C274" s="19"/>
      <c r="D274" s="19"/>
      <c r="E274" s="24"/>
    </row>
    <row r="275" spans="1:5" x14ac:dyDescent="0.25">
      <c r="A275" s="170"/>
      <c r="B275" s="14" t="s">
        <v>214</v>
      </c>
      <c r="C275" s="15">
        <v>0</v>
      </c>
      <c r="D275" s="15">
        <v>3</v>
      </c>
      <c r="E275" s="25">
        <v>0</v>
      </c>
    </row>
    <row r="276" spans="1:5" x14ac:dyDescent="0.25">
      <c r="A276" s="170"/>
      <c r="B276" s="14" t="s">
        <v>215</v>
      </c>
      <c r="C276" s="19"/>
      <c r="D276" s="19"/>
      <c r="E276" s="24"/>
    </row>
    <row r="277" spans="1:5" x14ac:dyDescent="0.25">
      <c r="A277" s="170"/>
      <c r="B277" s="14" t="s">
        <v>216</v>
      </c>
      <c r="C277" s="15">
        <v>13</v>
      </c>
      <c r="D277" s="15">
        <v>37</v>
      </c>
      <c r="E277" s="25">
        <v>6</v>
      </c>
    </row>
    <row r="278" spans="1:5" x14ac:dyDescent="0.25">
      <c r="A278" s="170"/>
      <c r="B278" s="14" t="s">
        <v>217</v>
      </c>
      <c r="C278" s="19"/>
      <c r="D278" s="19"/>
      <c r="E278" s="24"/>
    </row>
    <row r="279" spans="1:5" x14ac:dyDescent="0.25">
      <c r="A279" s="170"/>
      <c r="B279" s="14" t="s">
        <v>218</v>
      </c>
      <c r="C279" s="19"/>
      <c r="D279" s="19"/>
      <c r="E279" s="24"/>
    </row>
    <row r="280" spans="1:5" x14ac:dyDescent="0.25">
      <c r="A280" s="170"/>
      <c r="B280" s="14" t="s">
        <v>219</v>
      </c>
      <c r="C280" s="15">
        <v>31</v>
      </c>
      <c r="D280" s="15">
        <v>23</v>
      </c>
      <c r="E280" s="25">
        <v>12</v>
      </c>
    </row>
    <row r="281" spans="1:5" x14ac:dyDescent="0.25">
      <c r="A281" s="170"/>
      <c r="B281" s="14" t="s">
        <v>220</v>
      </c>
      <c r="C281" s="15">
        <v>2</v>
      </c>
      <c r="D281" s="15">
        <v>1</v>
      </c>
      <c r="E281" s="25">
        <v>0</v>
      </c>
    </row>
    <row r="282" spans="1:5" x14ac:dyDescent="0.25">
      <c r="A282" s="170"/>
      <c r="B282" s="14" t="s">
        <v>221</v>
      </c>
      <c r="C282" s="15">
        <v>17</v>
      </c>
      <c r="D282" s="15">
        <v>8</v>
      </c>
      <c r="E282" s="25">
        <v>5</v>
      </c>
    </row>
    <row r="283" spans="1:5" x14ac:dyDescent="0.25">
      <c r="A283" s="170"/>
      <c r="B283" s="14" t="s">
        <v>222</v>
      </c>
      <c r="C283" s="15">
        <v>6</v>
      </c>
      <c r="D283" s="15">
        <v>8</v>
      </c>
      <c r="E283" s="25">
        <v>6</v>
      </c>
    </row>
    <row r="284" spans="1:5" x14ac:dyDescent="0.25">
      <c r="A284" s="170"/>
      <c r="B284" s="14" t="s">
        <v>223</v>
      </c>
      <c r="C284" s="19"/>
      <c r="D284" s="19"/>
      <c r="E284" s="24"/>
    </row>
    <row r="285" spans="1:5" x14ac:dyDescent="0.25">
      <c r="A285" s="170"/>
      <c r="B285" s="14" t="s">
        <v>224</v>
      </c>
      <c r="C285" s="19"/>
      <c r="D285" s="19"/>
      <c r="E285" s="24"/>
    </row>
    <row r="286" spans="1:5" x14ac:dyDescent="0.25">
      <c r="A286" s="170"/>
      <c r="B286" s="14" t="s">
        <v>225</v>
      </c>
      <c r="C286" s="15">
        <v>2</v>
      </c>
      <c r="D286" s="15">
        <v>1</v>
      </c>
      <c r="E286" s="25">
        <v>0</v>
      </c>
    </row>
    <row r="287" spans="1:5" x14ac:dyDescent="0.25">
      <c r="A287" s="170"/>
      <c r="B287" s="14" t="s">
        <v>226</v>
      </c>
      <c r="C287" s="19"/>
      <c r="D287" s="19"/>
      <c r="E287" s="24"/>
    </row>
    <row r="288" spans="1:5" x14ac:dyDescent="0.25">
      <c r="A288" s="170"/>
      <c r="B288" s="14" t="s">
        <v>227</v>
      </c>
      <c r="C288" s="19"/>
      <c r="D288" s="19"/>
      <c r="E288" s="24"/>
    </row>
    <row r="289" spans="1:5" x14ac:dyDescent="0.25">
      <c r="A289" s="170"/>
      <c r="B289" s="14" t="s">
        <v>228</v>
      </c>
      <c r="C289" s="19"/>
      <c r="D289" s="19"/>
      <c r="E289" s="24"/>
    </row>
    <row r="290" spans="1:5" x14ac:dyDescent="0.25">
      <c r="A290" s="170"/>
      <c r="B290" s="14" t="s">
        <v>229</v>
      </c>
      <c r="C290" s="19"/>
      <c r="D290" s="19"/>
      <c r="E290" s="24"/>
    </row>
    <row r="291" spans="1:5" x14ac:dyDescent="0.25">
      <c r="A291" s="170"/>
      <c r="B291" s="14" t="s">
        <v>230</v>
      </c>
      <c r="C291" s="15">
        <v>6</v>
      </c>
      <c r="D291" s="15">
        <v>5</v>
      </c>
      <c r="E291" s="25">
        <v>2</v>
      </c>
    </row>
    <row r="292" spans="1:5" x14ac:dyDescent="0.25">
      <c r="A292" s="170"/>
      <c r="B292" s="14" t="s">
        <v>231</v>
      </c>
      <c r="C292" s="19"/>
      <c r="D292" s="19"/>
      <c r="E292" s="24"/>
    </row>
    <row r="293" spans="1:5" x14ac:dyDescent="0.25">
      <c r="A293" s="170"/>
      <c r="B293" s="14" t="s">
        <v>232</v>
      </c>
      <c r="C293" s="19"/>
      <c r="D293" s="19"/>
      <c r="E293" s="24"/>
    </row>
    <row r="294" spans="1:5" x14ac:dyDescent="0.25">
      <c r="A294" s="170"/>
      <c r="B294" s="14" t="s">
        <v>233</v>
      </c>
      <c r="C294" s="15">
        <v>6</v>
      </c>
      <c r="D294" s="15">
        <v>2</v>
      </c>
      <c r="E294" s="25">
        <v>1</v>
      </c>
    </row>
    <row r="295" spans="1:5" x14ac:dyDescent="0.25">
      <c r="A295" s="170"/>
      <c r="B295" s="14" t="s">
        <v>234</v>
      </c>
      <c r="C295" s="15">
        <v>0</v>
      </c>
      <c r="D295" s="15">
        <v>1</v>
      </c>
      <c r="E295" s="25">
        <v>0</v>
      </c>
    </row>
    <row r="296" spans="1:5" x14ac:dyDescent="0.25">
      <c r="A296" s="170"/>
      <c r="B296" s="14" t="s">
        <v>235</v>
      </c>
      <c r="C296" s="15">
        <v>0</v>
      </c>
      <c r="D296" s="15">
        <v>1</v>
      </c>
      <c r="E296" s="25">
        <v>0</v>
      </c>
    </row>
    <row r="297" spans="1:5" x14ac:dyDescent="0.25">
      <c r="A297" s="170"/>
      <c r="B297" s="14" t="s">
        <v>236</v>
      </c>
      <c r="C297" s="15">
        <v>47</v>
      </c>
      <c r="D297" s="15">
        <v>44</v>
      </c>
      <c r="E297" s="25">
        <v>24</v>
      </c>
    </row>
    <row r="298" spans="1:5" x14ac:dyDescent="0.25">
      <c r="A298" s="170"/>
      <c r="B298" s="14" t="s">
        <v>237</v>
      </c>
      <c r="C298" s="15">
        <v>0</v>
      </c>
      <c r="D298" s="15">
        <v>1</v>
      </c>
      <c r="E298" s="25">
        <v>0</v>
      </c>
    </row>
    <row r="299" spans="1:5" x14ac:dyDescent="0.25">
      <c r="A299" s="170"/>
      <c r="B299" s="14" t="s">
        <v>238</v>
      </c>
      <c r="C299" s="19"/>
      <c r="D299" s="19"/>
      <c r="E299" s="24"/>
    </row>
    <row r="300" spans="1:5" x14ac:dyDescent="0.25">
      <c r="A300" s="170"/>
      <c r="B300" s="14" t="s">
        <v>239</v>
      </c>
      <c r="C300" s="19"/>
      <c r="D300" s="19"/>
      <c r="E300" s="24"/>
    </row>
    <row r="301" spans="1:5" x14ac:dyDescent="0.25">
      <c r="A301" s="170"/>
      <c r="B301" s="14" t="s">
        <v>240</v>
      </c>
      <c r="C301" s="19"/>
      <c r="D301" s="19"/>
      <c r="E301" s="24"/>
    </row>
    <row r="302" spans="1:5" x14ac:dyDescent="0.25">
      <c r="A302" s="170"/>
      <c r="B302" s="14" t="s">
        <v>241</v>
      </c>
      <c r="C302" s="19"/>
      <c r="D302" s="19"/>
      <c r="E302" s="24"/>
    </row>
    <row r="303" spans="1:5" x14ac:dyDescent="0.25">
      <c r="A303" s="170"/>
      <c r="B303" s="14" t="s">
        <v>242</v>
      </c>
      <c r="C303" s="15">
        <v>1</v>
      </c>
      <c r="D303" s="15">
        <v>1</v>
      </c>
      <c r="E303" s="25">
        <v>1</v>
      </c>
    </row>
    <row r="304" spans="1:5" x14ac:dyDescent="0.25">
      <c r="A304" s="170"/>
      <c r="B304" s="14" t="s">
        <v>243</v>
      </c>
      <c r="C304" s="19"/>
      <c r="D304" s="19"/>
      <c r="E304" s="24"/>
    </row>
    <row r="305" spans="1:5" x14ac:dyDescent="0.25">
      <c r="A305" s="171"/>
      <c r="B305" s="14" t="s">
        <v>244</v>
      </c>
      <c r="C305" s="15">
        <v>2</v>
      </c>
      <c r="D305" s="15">
        <v>10</v>
      </c>
      <c r="E305" s="25">
        <v>2</v>
      </c>
    </row>
    <row r="306" spans="1:5" x14ac:dyDescent="0.25">
      <c r="A306" s="169" t="s">
        <v>245</v>
      </c>
      <c r="B306" s="14" t="s">
        <v>246</v>
      </c>
      <c r="C306" s="15">
        <v>2</v>
      </c>
      <c r="D306" s="15">
        <v>1</v>
      </c>
      <c r="E306" s="25">
        <v>0</v>
      </c>
    </row>
    <row r="307" spans="1:5" x14ac:dyDescent="0.25">
      <c r="A307" s="170"/>
      <c r="B307" s="14" t="s">
        <v>247</v>
      </c>
      <c r="C307" s="19"/>
      <c r="D307" s="19"/>
      <c r="E307" s="24"/>
    </row>
    <row r="308" spans="1:5" x14ac:dyDescent="0.25">
      <c r="A308" s="170"/>
      <c r="B308" s="14" t="s">
        <v>248</v>
      </c>
      <c r="C308" s="15">
        <v>2</v>
      </c>
      <c r="D308" s="15">
        <v>1</v>
      </c>
      <c r="E308" s="25">
        <v>0</v>
      </c>
    </row>
    <row r="309" spans="1:5" x14ac:dyDescent="0.25">
      <c r="A309" s="170"/>
      <c r="B309" s="14" t="s">
        <v>249</v>
      </c>
      <c r="C309" s="19"/>
      <c r="D309" s="19"/>
      <c r="E309" s="24"/>
    </row>
    <row r="310" spans="1:5" x14ac:dyDescent="0.25">
      <c r="A310" s="170"/>
      <c r="B310" s="14" t="s">
        <v>250</v>
      </c>
      <c r="C310" s="19"/>
      <c r="D310" s="19"/>
      <c r="E310" s="24"/>
    </row>
    <row r="311" spans="1:5" x14ac:dyDescent="0.25">
      <c r="A311" s="170"/>
      <c r="B311" s="14" t="s">
        <v>251</v>
      </c>
      <c r="C311" s="15">
        <v>3</v>
      </c>
      <c r="D311" s="15">
        <v>3</v>
      </c>
      <c r="E311" s="25">
        <v>1</v>
      </c>
    </row>
    <row r="312" spans="1:5" x14ac:dyDescent="0.25">
      <c r="A312" s="170"/>
      <c r="B312" s="14" t="s">
        <v>252</v>
      </c>
      <c r="C312" s="19"/>
      <c r="D312" s="19"/>
      <c r="E312" s="24"/>
    </row>
    <row r="313" spans="1:5" x14ac:dyDescent="0.25">
      <c r="A313" s="170"/>
      <c r="B313" s="14" t="s">
        <v>253</v>
      </c>
      <c r="C313" s="19"/>
      <c r="D313" s="19"/>
      <c r="E313" s="24"/>
    </row>
    <row r="314" spans="1:5" x14ac:dyDescent="0.25">
      <c r="A314" s="170"/>
      <c r="B314" s="14" t="s">
        <v>254</v>
      </c>
      <c r="C314" s="15">
        <v>4</v>
      </c>
      <c r="D314" s="15">
        <v>10</v>
      </c>
      <c r="E314" s="25">
        <v>0</v>
      </c>
    </row>
    <row r="315" spans="1:5" x14ac:dyDescent="0.25">
      <c r="A315" s="170"/>
      <c r="B315" s="14" t="s">
        <v>255</v>
      </c>
      <c r="C315" s="19"/>
      <c r="D315" s="19"/>
      <c r="E315" s="24"/>
    </row>
    <row r="316" spans="1:5" x14ac:dyDescent="0.25">
      <c r="A316" s="171"/>
      <c r="B316" s="14" t="s">
        <v>256</v>
      </c>
      <c r="C316" s="19"/>
      <c r="D316" s="19"/>
      <c r="E316" s="24"/>
    </row>
    <row r="317" spans="1:5" x14ac:dyDescent="0.25">
      <c r="A317" s="169" t="s">
        <v>257</v>
      </c>
      <c r="B317" s="14" t="s">
        <v>258</v>
      </c>
      <c r="C317" s="15">
        <v>27</v>
      </c>
      <c r="D317" s="15">
        <v>42</v>
      </c>
      <c r="E317" s="25">
        <v>11</v>
      </c>
    </row>
    <row r="318" spans="1:5" x14ac:dyDescent="0.25">
      <c r="A318" s="170"/>
      <c r="B318" s="14" t="s">
        <v>259</v>
      </c>
      <c r="C318" s="19"/>
      <c r="D318" s="19"/>
      <c r="E318" s="24"/>
    </row>
    <row r="319" spans="1:5" x14ac:dyDescent="0.25">
      <c r="A319" s="170"/>
      <c r="B319" s="14" t="s">
        <v>260</v>
      </c>
      <c r="C319" s="19"/>
      <c r="D319" s="19"/>
      <c r="E319" s="24"/>
    </row>
    <row r="320" spans="1:5" x14ac:dyDescent="0.25">
      <c r="A320" s="170"/>
      <c r="B320" s="14" t="s">
        <v>261</v>
      </c>
      <c r="C320" s="15">
        <v>4</v>
      </c>
      <c r="D320" s="15">
        <v>3</v>
      </c>
      <c r="E320" s="25">
        <v>1</v>
      </c>
    </row>
    <row r="321" spans="1:5" x14ac:dyDescent="0.25">
      <c r="A321" s="170"/>
      <c r="B321" s="14" t="s">
        <v>262</v>
      </c>
      <c r="C321" s="15">
        <v>1</v>
      </c>
      <c r="D321" s="15">
        <v>6</v>
      </c>
      <c r="E321" s="25">
        <v>0</v>
      </c>
    </row>
    <row r="322" spans="1:5" x14ac:dyDescent="0.25">
      <c r="A322" s="170"/>
      <c r="B322" s="14" t="s">
        <v>263</v>
      </c>
      <c r="C322" s="19"/>
      <c r="D322" s="19"/>
      <c r="E322" s="24"/>
    </row>
    <row r="323" spans="1:5" x14ac:dyDescent="0.25">
      <c r="A323" s="170"/>
      <c r="B323" s="14" t="s">
        <v>264</v>
      </c>
      <c r="C323" s="19"/>
      <c r="D323" s="19"/>
      <c r="E323" s="24"/>
    </row>
    <row r="324" spans="1:5" x14ac:dyDescent="0.25">
      <c r="A324" s="170"/>
      <c r="B324" s="14" t="s">
        <v>265</v>
      </c>
      <c r="C324" s="19"/>
      <c r="D324" s="19"/>
      <c r="E324" s="24"/>
    </row>
    <row r="325" spans="1:5" x14ac:dyDescent="0.25">
      <c r="A325" s="171"/>
      <c r="B325" s="14" t="s">
        <v>266</v>
      </c>
      <c r="C325" s="19"/>
      <c r="D325" s="19"/>
      <c r="E325" s="24"/>
    </row>
    <row r="326" spans="1:5" x14ac:dyDescent="0.25">
      <c r="A326" s="169" t="s">
        <v>267</v>
      </c>
      <c r="B326" s="14" t="s">
        <v>268</v>
      </c>
      <c r="C326" s="19"/>
      <c r="D326" s="19"/>
      <c r="E326" s="24"/>
    </row>
    <row r="327" spans="1:5" x14ac:dyDescent="0.25">
      <c r="A327" s="170"/>
      <c r="B327" s="14" t="s">
        <v>269</v>
      </c>
      <c r="C327" s="15">
        <v>12</v>
      </c>
      <c r="D327" s="15">
        <v>15</v>
      </c>
      <c r="E327" s="25">
        <v>0</v>
      </c>
    </row>
    <row r="328" spans="1:5" x14ac:dyDescent="0.25">
      <c r="A328" s="170"/>
      <c r="B328" s="14" t="s">
        <v>270</v>
      </c>
      <c r="C328" s="19"/>
      <c r="D328" s="19"/>
      <c r="E328" s="24"/>
    </row>
    <row r="329" spans="1:5" x14ac:dyDescent="0.25">
      <c r="A329" s="170"/>
      <c r="B329" s="14" t="s">
        <v>271</v>
      </c>
      <c r="C329" s="15">
        <v>3</v>
      </c>
      <c r="D329" s="15">
        <v>6</v>
      </c>
      <c r="E329" s="25">
        <v>0</v>
      </c>
    </row>
    <row r="330" spans="1:5" x14ac:dyDescent="0.25">
      <c r="A330" s="170"/>
      <c r="B330" s="14" t="s">
        <v>187</v>
      </c>
      <c r="C330" s="19"/>
      <c r="D330" s="19"/>
      <c r="E330" s="24"/>
    </row>
    <row r="331" spans="1:5" x14ac:dyDescent="0.25">
      <c r="A331" s="170"/>
      <c r="B331" s="14" t="s">
        <v>272</v>
      </c>
      <c r="C331" s="19"/>
      <c r="D331" s="19"/>
      <c r="E331" s="24"/>
    </row>
    <row r="332" spans="1:5" x14ac:dyDescent="0.25">
      <c r="A332" s="170"/>
      <c r="B332" s="14" t="s">
        <v>273</v>
      </c>
      <c r="C332" s="19"/>
      <c r="D332" s="19"/>
      <c r="E332" s="24"/>
    </row>
    <row r="333" spans="1:5" x14ac:dyDescent="0.25">
      <c r="A333" s="170"/>
      <c r="B333" s="14" t="s">
        <v>274</v>
      </c>
      <c r="C333" s="19"/>
      <c r="D333" s="19"/>
      <c r="E333" s="24"/>
    </row>
    <row r="334" spans="1:5" x14ac:dyDescent="0.25">
      <c r="A334" s="170"/>
      <c r="B334" s="14" t="s">
        <v>275</v>
      </c>
      <c r="C334" s="15">
        <v>9</v>
      </c>
      <c r="D334" s="15">
        <v>9</v>
      </c>
      <c r="E334" s="25">
        <v>0</v>
      </c>
    </row>
    <row r="335" spans="1:5" x14ac:dyDescent="0.25">
      <c r="A335" s="170"/>
      <c r="B335" s="14" t="s">
        <v>276</v>
      </c>
      <c r="C335" s="19"/>
      <c r="D335" s="19"/>
      <c r="E335" s="24"/>
    </row>
    <row r="336" spans="1:5" x14ac:dyDescent="0.25">
      <c r="A336" s="170"/>
      <c r="B336" s="14" t="s">
        <v>277</v>
      </c>
      <c r="C336" s="19"/>
      <c r="D336" s="19"/>
      <c r="E336" s="24"/>
    </row>
    <row r="337" spans="1:5" x14ac:dyDescent="0.25">
      <c r="A337" s="170"/>
      <c r="B337" s="14" t="s">
        <v>278</v>
      </c>
      <c r="C337" s="19"/>
      <c r="D337" s="19"/>
      <c r="E337" s="24"/>
    </row>
    <row r="338" spans="1:5" x14ac:dyDescent="0.25">
      <c r="A338" s="171"/>
      <c r="B338" s="14" t="s">
        <v>279</v>
      </c>
      <c r="C338" s="19"/>
      <c r="D338" s="19"/>
      <c r="E338" s="24"/>
    </row>
    <row r="339" spans="1:5" x14ac:dyDescent="0.25">
      <c r="A339" s="169" t="s">
        <v>280</v>
      </c>
      <c r="B339" s="14" t="s">
        <v>281</v>
      </c>
      <c r="C339" s="19"/>
      <c r="D339" s="19"/>
      <c r="E339" s="24"/>
    </row>
    <row r="340" spans="1:5" x14ac:dyDescent="0.25">
      <c r="A340" s="170"/>
      <c r="B340" s="14" t="s">
        <v>282</v>
      </c>
      <c r="C340" s="15">
        <v>8</v>
      </c>
      <c r="D340" s="15">
        <v>8</v>
      </c>
      <c r="E340" s="25">
        <v>2</v>
      </c>
    </row>
    <row r="341" spans="1:5" x14ac:dyDescent="0.25">
      <c r="A341" s="170"/>
      <c r="B341" s="14" t="s">
        <v>218</v>
      </c>
      <c r="C341" s="19"/>
      <c r="D341" s="19"/>
      <c r="E341" s="24"/>
    </row>
    <row r="342" spans="1:5" x14ac:dyDescent="0.25">
      <c r="A342" s="170"/>
      <c r="B342" s="14" t="s">
        <v>219</v>
      </c>
      <c r="C342" s="15">
        <v>99</v>
      </c>
      <c r="D342" s="15">
        <v>115</v>
      </c>
      <c r="E342" s="25">
        <v>39</v>
      </c>
    </row>
    <row r="343" spans="1:5" x14ac:dyDescent="0.25">
      <c r="A343" s="170"/>
      <c r="B343" s="14" t="s">
        <v>220</v>
      </c>
      <c r="C343" s="15">
        <v>9</v>
      </c>
      <c r="D343" s="15">
        <v>57</v>
      </c>
      <c r="E343" s="25">
        <v>1</v>
      </c>
    </row>
    <row r="344" spans="1:5" x14ac:dyDescent="0.25">
      <c r="A344" s="170"/>
      <c r="B344" s="14" t="s">
        <v>221</v>
      </c>
      <c r="C344" s="15">
        <v>21</v>
      </c>
      <c r="D344" s="15">
        <v>20</v>
      </c>
      <c r="E344" s="25">
        <v>5</v>
      </c>
    </row>
    <row r="345" spans="1:5" x14ac:dyDescent="0.25">
      <c r="A345" s="170"/>
      <c r="B345" s="14" t="s">
        <v>283</v>
      </c>
      <c r="C345" s="19"/>
      <c r="D345" s="19"/>
      <c r="E345" s="24"/>
    </row>
    <row r="346" spans="1:5" x14ac:dyDescent="0.25">
      <c r="A346" s="170"/>
      <c r="B346" s="14" t="s">
        <v>284</v>
      </c>
      <c r="C346" s="15">
        <v>1</v>
      </c>
      <c r="D346" s="15">
        <v>0</v>
      </c>
      <c r="E346" s="25">
        <v>0</v>
      </c>
    </row>
    <row r="347" spans="1:5" x14ac:dyDescent="0.25">
      <c r="A347" s="170"/>
      <c r="B347" s="14" t="s">
        <v>285</v>
      </c>
      <c r="C347" s="15">
        <v>18</v>
      </c>
      <c r="D347" s="15">
        <v>34</v>
      </c>
      <c r="E347" s="25">
        <v>9</v>
      </c>
    </row>
    <row r="348" spans="1:5" x14ac:dyDescent="0.25">
      <c r="A348" s="170"/>
      <c r="B348" s="14" t="s">
        <v>228</v>
      </c>
      <c r="C348" s="19"/>
      <c r="D348" s="19"/>
      <c r="E348" s="24"/>
    </row>
    <row r="349" spans="1:5" x14ac:dyDescent="0.25">
      <c r="A349" s="170"/>
      <c r="B349" s="14" t="s">
        <v>286</v>
      </c>
      <c r="C349" s="19"/>
      <c r="D349" s="19"/>
      <c r="E349" s="24"/>
    </row>
    <row r="350" spans="1:5" x14ac:dyDescent="0.25">
      <c r="A350" s="170"/>
      <c r="B350" s="14" t="s">
        <v>231</v>
      </c>
      <c r="C350" s="19"/>
      <c r="D350" s="19"/>
      <c r="E350" s="24"/>
    </row>
    <row r="351" spans="1:5" x14ac:dyDescent="0.25">
      <c r="A351" s="170"/>
      <c r="B351" s="14" t="s">
        <v>232</v>
      </c>
      <c r="C351" s="19"/>
      <c r="D351" s="19"/>
      <c r="E351" s="24"/>
    </row>
    <row r="352" spans="1:5" x14ac:dyDescent="0.25">
      <c r="A352" s="170"/>
      <c r="B352" s="14" t="s">
        <v>287</v>
      </c>
      <c r="C352" s="15">
        <v>636</v>
      </c>
      <c r="D352" s="15">
        <v>657</v>
      </c>
      <c r="E352" s="25">
        <v>0</v>
      </c>
    </row>
    <row r="353" spans="1:5" x14ac:dyDescent="0.25">
      <c r="A353" s="170"/>
      <c r="B353" s="14" t="s">
        <v>288</v>
      </c>
      <c r="C353" s="15">
        <v>3</v>
      </c>
      <c r="D353" s="15">
        <v>4</v>
      </c>
      <c r="E353" s="25">
        <v>0</v>
      </c>
    </row>
    <row r="354" spans="1:5" x14ac:dyDescent="0.25">
      <c r="A354" s="170"/>
      <c r="B354" s="14" t="s">
        <v>289</v>
      </c>
      <c r="C354" s="15">
        <v>248</v>
      </c>
      <c r="D354" s="15">
        <v>421</v>
      </c>
      <c r="E354" s="25">
        <v>80</v>
      </c>
    </row>
    <row r="355" spans="1:5" x14ac:dyDescent="0.25">
      <c r="A355" s="170"/>
      <c r="B355" s="14" t="s">
        <v>236</v>
      </c>
      <c r="C355" s="19"/>
      <c r="D355" s="19"/>
      <c r="E355" s="24"/>
    </row>
    <row r="356" spans="1:5" x14ac:dyDescent="0.25">
      <c r="A356" s="170"/>
      <c r="B356" s="14" t="s">
        <v>290</v>
      </c>
      <c r="C356" s="19"/>
      <c r="D356" s="19"/>
      <c r="E356" s="24"/>
    </row>
    <row r="357" spans="1:5" x14ac:dyDescent="0.25">
      <c r="A357" s="170"/>
      <c r="B357" s="14" t="s">
        <v>291</v>
      </c>
      <c r="C357" s="15">
        <v>3</v>
      </c>
      <c r="D357" s="15">
        <v>11</v>
      </c>
      <c r="E357" s="25">
        <v>3</v>
      </c>
    </row>
    <row r="358" spans="1:5" x14ac:dyDescent="0.25">
      <c r="A358" s="170"/>
      <c r="B358" s="14" t="s">
        <v>292</v>
      </c>
      <c r="C358" s="15">
        <v>8</v>
      </c>
      <c r="D358" s="15">
        <v>10</v>
      </c>
      <c r="E358" s="25">
        <v>1</v>
      </c>
    </row>
    <row r="359" spans="1:5" x14ac:dyDescent="0.25">
      <c r="A359" s="170"/>
      <c r="B359" s="14" t="s">
        <v>241</v>
      </c>
      <c r="C359" s="15">
        <v>1</v>
      </c>
      <c r="D359" s="15">
        <v>0</v>
      </c>
      <c r="E359" s="25">
        <v>0</v>
      </c>
    </row>
    <row r="360" spans="1:5" x14ac:dyDescent="0.25">
      <c r="A360" s="171"/>
      <c r="B360" s="14" t="s">
        <v>293</v>
      </c>
      <c r="C360" s="15">
        <v>189</v>
      </c>
      <c r="D360" s="15">
        <v>1947</v>
      </c>
      <c r="E360" s="25">
        <v>33</v>
      </c>
    </row>
  </sheetData>
  <sheetProtection algorithmName="SHA-512" hashValue="j6mP+LNEQEO7U8rYmFpe2slqC29zwGqxmCYXPDs3reJ66Ifdc+7TP7xWpy92NQdd7rsBKMuW5fLQI+1Ss+hlSA==" saltValue="icuvVe26kxTqcg1c7gUVu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8D0F-98D6-4086-9F7E-4864378841D3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1240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1237</v>
      </c>
      <c r="O2" s="82" t="s">
        <v>1232</v>
      </c>
      <c r="P2" s="82" t="s">
        <v>1279</v>
      </c>
      <c r="Q2" s="82" t="s">
        <v>1279</v>
      </c>
      <c r="R2" s="82" t="s">
        <v>1031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1121</v>
      </c>
      <c r="AB2" s="82" t="s">
        <v>1120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638</v>
      </c>
      <c r="AR2" s="82" t="s">
        <v>642</v>
      </c>
      <c r="AS2" s="82" t="s">
        <v>642</v>
      </c>
      <c r="AV2" s="82" t="s">
        <v>638</v>
      </c>
      <c r="AW2" s="82" t="s">
        <v>1173</v>
      </c>
      <c r="AX2" s="82" t="s">
        <v>1173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1246</v>
      </c>
      <c r="G3" s="82" t="s">
        <v>966</v>
      </c>
      <c r="H3" s="82" t="s">
        <v>1234</v>
      </c>
      <c r="I3" s="82" t="s">
        <v>1233</v>
      </c>
      <c r="J3" s="82" t="s">
        <v>1234</v>
      </c>
      <c r="K3" s="82" t="s">
        <v>1233</v>
      </c>
      <c r="L3" s="82" t="s">
        <v>1233</v>
      </c>
      <c r="M3" s="82" t="s">
        <v>1234</v>
      </c>
      <c r="N3" s="82" t="s">
        <v>1247</v>
      </c>
      <c r="O3" s="82" t="s">
        <v>1233</v>
      </c>
      <c r="P3" s="82" t="s">
        <v>1234</v>
      </c>
      <c r="Q3" s="82" t="s">
        <v>1234</v>
      </c>
      <c r="R3" s="82" t="s">
        <v>1032</v>
      </c>
      <c r="S3" s="82" t="s">
        <v>1234</v>
      </c>
      <c r="T3" s="82" t="s">
        <v>1234</v>
      </c>
      <c r="V3" s="82" t="s">
        <v>30</v>
      </c>
      <c r="W3" s="82" t="s">
        <v>111</v>
      </c>
      <c r="AB3" s="82" t="s">
        <v>1121</v>
      </c>
      <c r="AD3" s="82" t="s">
        <v>640</v>
      </c>
      <c r="AE3" s="82" t="s">
        <v>606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640</v>
      </c>
      <c r="AV3" s="82" t="s">
        <v>640</v>
      </c>
      <c r="AW3" s="82" t="s">
        <v>1175</v>
      </c>
      <c r="AX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1050</v>
      </c>
      <c r="BG3" s="82" t="s">
        <v>1050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1250</v>
      </c>
      <c r="G4" s="82" t="s">
        <v>1247</v>
      </c>
      <c r="H4" s="82" t="s">
        <v>966</v>
      </c>
      <c r="I4" s="82" t="s">
        <v>1240</v>
      </c>
      <c r="J4" s="82" t="s">
        <v>1240</v>
      </c>
      <c r="K4" s="82" t="s">
        <v>1236</v>
      </c>
      <c r="L4" s="82" t="s">
        <v>1234</v>
      </c>
      <c r="M4" s="82" t="s">
        <v>1238</v>
      </c>
      <c r="O4" s="82" t="s">
        <v>1234</v>
      </c>
      <c r="P4" s="82" t="s">
        <v>1284</v>
      </c>
      <c r="Q4" s="82" t="s">
        <v>1284</v>
      </c>
      <c r="R4" s="82" t="s">
        <v>1033</v>
      </c>
      <c r="S4" s="82" t="s">
        <v>1280</v>
      </c>
      <c r="T4" s="82" t="s">
        <v>1284</v>
      </c>
      <c r="V4" s="82" t="s">
        <v>31</v>
      </c>
      <c r="W4" s="82" t="s">
        <v>1377</v>
      </c>
      <c r="AD4" s="82" t="s">
        <v>642</v>
      </c>
      <c r="AE4" s="82" t="s">
        <v>1177</v>
      </c>
      <c r="AF4" s="82" t="s">
        <v>1116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W4" s="82" t="s">
        <v>1176</v>
      </c>
      <c r="AX4" s="82" t="s">
        <v>1176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1352</v>
      </c>
      <c r="D5" s="82" t="s">
        <v>1236</v>
      </c>
      <c r="E5" s="82" t="s">
        <v>1236</v>
      </c>
      <c r="F5" s="82" t="s">
        <v>1256</v>
      </c>
      <c r="G5" s="82" t="s">
        <v>1250</v>
      </c>
      <c r="H5" s="82" t="s">
        <v>1245</v>
      </c>
      <c r="I5" s="82" t="s">
        <v>966</v>
      </c>
      <c r="J5" s="82" t="s">
        <v>966</v>
      </c>
      <c r="K5" s="82" t="s">
        <v>1252</v>
      </c>
      <c r="L5" s="82" t="s">
        <v>1236</v>
      </c>
      <c r="M5" s="82" t="s">
        <v>1247</v>
      </c>
      <c r="O5" s="82" t="s">
        <v>1240</v>
      </c>
      <c r="R5" s="82" t="s">
        <v>1034</v>
      </c>
      <c r="S5" s="82" t="s">
        <v>1284</v>
      </c>
      <c r="V5" s="82" t="s">
        <v>32</v>
      </c>
      <c r="AD5" s="82" t="s">
        <v>644</v>
      </c>
      <c r="AF5" s="82" t="s">
        <v>1184</v>
      </c>
      <c r="AI5" s="82" t="s">
        <v>201</v>
      </c>
      <c r="AL5" s="82" t="s">
        <v>646</v>
      </c>
      <c r="AM5" s="82" t="s">
        <v>646</v>
      </c>
      <c r="AN5" s="82" t="s">
        <v>646</v>
      </c>
      <c r="AO5" s="82" t="s">
        <v>646</v>
      </c>
      <c r="AV5" s="82" t="s">
        <v>644</v>
      </c>
      <c r="AW5" s="82" t="s">
        <v>606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1353</v>
      </c>
      <c r="D6" s="82" t="s">
        <v>1239</v>
      </c>
      <c r="E6" s="82" t="s">
        <v>966</v>
      </c>
      <c r="F6" s="82" t="s">
        <v>108</v>
      </c>
      <c r="G6" s="82" t="s">
        <v>1252</v>
      </c>
      <c r="H6" s="82" t="s">
        <v>1246</v>
      </c>
      <c r="I6" s="82" t="s">
        <v>1247</v>
      </c>
      <c r="J6" s="82" t="s">
        <v>1247</v>
      </c>
      <c r="L6" s="82" t="s">
        <v>1250</v>
      </c>
      <c r="O6" s="82" t="s">
        <v>966</v>
      </c>
      <c r="R6" s="82" t="s">
        <v>1035</v>
      </c>
      <c r="V6" s="82" t="s">
        <v>33</v>
      </c>
      <c r="AD6" s="82" t="s">
        <v>646</v>
      </c>
      <c r="AI6" s="82" t="s">
        <v>202</v>
      </c>
      <c r="AL6" s="82" t="s">
        <v>648</v>
      </c>
      <c r="AM6" s="82" t="s">
        <v>648</v>
      </c>
      <c r="AN6" s="82" t="s">
        <v>648</v>
      </c>
      <c r="AO6" s="82" t="s">
        <v>648</v>
      </c>
      <c r="AV6" s="82" t="s">
        <v>646</v>
      </c>
      <c r="AW6" s="82" t="s">
        <v>1177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1273</v>
      </c>
    </row>
    <row r="7" spans="1:61" x14ac:dyDescent="0.2">
      <c r="C7" s="82" t="s">
        <v>1354</v>
      </c>
      <c r="D7" s="82" t="s">
        <v>1240</v>
      </c>
      <c r="E7" s="82" t="s">
        <v>1245</v>
      </c>
      <c r="G7" s="82" t="s">
        <v>108</v>
      </c>
      <c r="H7" s="82" t="s">
        <v>1247</v>
      </c>
      <c r="I7" s="82" t="s">
        <v>1250</v>
      </c>
      <c r="J7" s="82" t="s">
        <v>1250</v>
      </c>
      <c r="L7" s="82" t="s">
        <v>1252</v>
      </c>
      <c r="O7" s="82" t="s">
        <v>1247</v>
      </c>
      <c r="R7" s="82" t="s">
        <v>1036</v>
      </c>
      <c r="AD7" s="82" t="s">
        <v>648</v>
      </c>
      <c r="AI7" s="82" t="s">
        <v>204</v>
      </c>
      <c r="AL7" s="82" t="s">
        <v>650</v>
      </c>
      <c r="AM7" s="82" t="s">
        <v>650</v>
      </c>
      <c r="AN7" s="82" t="s">
        <v>650</v>
      </c>
      <c r="AO7" s="82" t="s">
        <v>650</v>
      </c>
      <c r="AV7" s="82" t="s">
        <v>648</v>
      </c>
      <c r="BC7" s="82" t="s">
        <v>979</v>
      </c>
      <c r="BD7" s="82" t="s">
        <v>956</v>
      </c>
      <c r="BE7" s="82" t="s">
        <v>1011</v>
      </c>
    </row>
    <row r="8" spans="1:61" x14ac:dyDescent="0.2">
      <c r="C8" s="82" t="s">
        <v>187</v>
      </c>
      <c r="D8" s="82" t="s">
        <v>966</v>
      </c>
      <c r="E8" s="82" t="s">
        <v>1246</v>
      </c>
      <c r="H8" s="82" t="s">
        <v>1250</v>
      </c>
      <c r="I8" s="82" t="s">
        <v>1252</v>
      </c>
      <c r="J8" s="82" t="s">
        <v>1252</v>
      </c>
      <c r="O8" s="82" t="s">
        <v>1250</v>
      </c>
      <c r="R8" s="82" t="s">
        <v>1037</v>
      </c>
      <c r="AD8" s="82" t="s">
        <v>650</v>
      </c>
      <c r="AI8" s="82" t="s">
        <v>207</v>
      </c>
      <c r="AV8" s="82" t="s">
        <v>650</v>
      </c>
      <c r="BC8" s="82" t="s">
        <v>968</v>
      </c>
      <c r="BD8" s="82" t="s">
        <v>509</v>
      </c>
      <c r="BE8" s="82" t="s">
        <v>1275</v>
      </c>
    </row>
    <row r="9" spans="1:61" x14ac:dyDescent="0.2">
      <c r="C9" s="82" t="s">
        <v>1355</v>
      </c>
      <c r="D9" s="82" t="s">
        <v>1245</v>
      </c>
      <c r="E9" s="82" t="s">
        <v>1250</v>
      </c>
      <c r="H9" s="82" t="s">
        <v>1252</v>
      </c>
      <c r="I9" s="82" t="s">
        <v>1256</v>
      </c>
      <c r="J9" s="82" t="s">
        <v>108</v>
      </c>
      <c r="O9" s="82" t="s">
        <v>1252</v>
      </c>
      <c r="R9" s="82" t="s">
        <v>1039</v>
      </c>
      <c r="AI9" s="82" t="s">
        <v>208</v>
      </c>
      <c r="BD9" s="82" t="s">
        <v>959</v>
      </c>
    </row>
    <row r="10" spans="1:61" x14ac:dyDescent="0.2">
      <c r="C10" s="82" t="s">
        <v>267</v>
      </c>
      <c r="D10" s="82" t="s">
        <v>1247</v>
      </c>
      <c r="E10" s="82" t="s">
        <v>1252</v>
      </c>
      <c r="H10" s="82" t="s">
        <v>108</v>
      </c>
      <c r="I10" s="82" t="s">
        <v>108</v>
      </c>
      <c r="O10" s="82" t="s">
        <v>108</v>
      </c>
      <c r="AI10" s="82" t="s">
        <v>210</v>
      </c>
      <c r="BD10" s="82" t="s">
        <v>960</v>
      </c>
    </row>
    <row r="11" spans="1:61" x14ac:dyDescent="0.2">
      <c r="C11" s="82" t="s">
        <v>1357</v>
      </c>
      <c r="D11" s="82" t="s">
        <v>1248</v>
      </c>
      <c r="E11" s="82" t="s">
        <v>1256</v>
      </c>
      <c r="AI11" s="82" t="s">
        <v>108</v>
      </c>
      <c r="BD11" s="82" t="s">
        <v>961</v>
      </c>
    </row>
    <row r="12" spans="1:61" x14ac:dyDescent="0.2">
      <c r="D12" s="82" t="s">
        <v>1250</v>
      </c>
      <c r="BD12" s="82" t="s">
        <v>108</v>
      </c>
    </row>
    <row r="13" spans="1:61" x14ac:dyDescent="0.2">
      <c r="D13" s="82" t="s">
        <v>1252</v>
      </c>
      <c r="BD13" s="82" t="s">
        <v>963</v>
      </c>
    </row>
    <row r="14" spans="1:61" x14ac:dyDescent="0.2">
      <c r="D14" s="82" t="s">
        <v>1256</v>
      </c>
    </row>
    <row r="15" spans="1:61" x14ac:dyDescent="0.2">
      <c r="D15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F943-7871-49B7-8190-B2BBECD2AA88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845</v>
      </c>
      <c r="D4" s="90">
        <f>SUM(DatosViolenciaGénero!D63:D69)</f>
        <v>243</v>
      </c>
    </row>
    <row r="5" spans="2:4" x14ac:dyDescent="0.2">
      <c r="B5" s="89" t="s">
        <v>1234</v>
      </c>
      <c r="C5" s="90">
        <f>SUM(DatosViolenciaGénero!C70:C73)</f>
        <v>108</v>
      </c>
      <c r="D5" s="90">
        <f>SUM(DatosViolenciaGénero!D70:D73)</f>
        <v>104</v>
      </c>
    </row>
    <row r="6" spans="2:4" ht="12.75" customHeight="1" x14ac:dyDescent="0.2">
      <c r="B6" s="89" t="s">
        <v>1280</v>
      </c>
      <c r="C6" s="90">
        <f>DatosViolenciaGénero!C74</f>
        <v>1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201</v>
      </c>
      <c r="D10" s="90">
        <f>SUM(DatosViolenciaGénero!D79:D80)</f>
        <v>110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30</v>
      </c>
    </row>
    <row r="16" spans="2:4" ht="13.5" thickBot="1" x14ac:dyDescent="0.25">
      <c r="B16" s="93" t="s">
        <v>1287</v>
      </c>
      <c r="C16" s="94">
        <f>DatosViolenciaGénero!C39</f>
        <v>292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88F9-2F38-408E-BE89-51DE60BA9664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128</v>
      </c>
      <c r="D4" s="90">
        <f>SUM(DatosViolenciaDoméstica!D48:D54)</f>
        <v>37</v>
      </c>
    </row>
    <row r="5" spans="2:4" x14ac:dyDescent="0.2">
      <c r="B5" s="89" t="s">
        <v>1234</v>
      </c>
      <c r="C5" s="90">
        <f>SUM(DatosViolenciaDoméstica!C55:C58)</f>
        <v>3</v>
      </c>
      <c r="D5" s="90">
        <f>SUM(DatosViolenciaDoméstica!D55:D58)</f>
        <v>7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22</v>
      </c>
      <c r="D10" s="90">
        <f>SUM(DatosViolenciaDoméstica!D64:D65)</f>
        <v>14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6</v>
      </c>
    </row>
    <row r="16" spans="2:4" ht="13.5" thickBot="1" x14ac:dyDescent="0.25">
      <c r="B16" s="93" t="s">
        <v>1287</v>
      </c>
      <c r="C16" s="94">
        <f>DatosViolenciaDoméstica!C34</f>
        <v>22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45CD-BD0A-409F-B65A-DAFA0474DAE2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39</v>
      </c>
    </row>
    <row r="5" spans="2:3" x14ac:dyDescent="0.2">
      <c r="B5" s="83" t="s">
        <v>1271</v>
      </c>
      <c r="C5" s="85">
        <f>DatosMenores!C70</f>
        <v>1</v>
      </c>
    </row>
    <row r="6" spans="2:3" x14ac:dyDescent="0.2">
      <c r="B6" s="83" t="s">
        <v>1272</v>
      </c>
      <c r="C6" s="85">
        <f>DatosMenores!C71</f>
        <v>282</v>
      </c>
    </row>
    <row r="7" spans="2:3" ht="25.5" x14ac:dyDescent="0.2">
      <c r="B7" s="83" t="s">
        <v>1273</v>
      </c>
      <c r="C7" s="85">
        <f>DatosMenores!C74</f>
        <v>1</v>
      </c>
    </row>
    <row r="8" spans="2:3" ht="25.5" x14ac:dyDescent="0.2">
      <c r="B8" s="83" t="s">
        <v>1011</v>
      </c>
      <c r="C8" s="85">
        <f>DatosMenores!C75</f>
        <v>4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5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DF28-3F52-4D52-90C1-810AF77EE3E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3209</v>
      </c>
      <c r="E11" s="68">
        <f>DatosDelitos!H6+DatosDelitos!H14-DatosDelitos!H18</f>
        <v>157</v>
      </c>
      <c r="F11" s="68">
        <f>DatosDelitos!I6+DatosDelitos!I14-DatosDelitos!I18</f>
        <v>119</v>
      </c>
      <c r="G11" s="68">
        <f>DatosDelitos!J6+DatosDelitos!J14-DatosDelitos!J18</f>
        <v>1</v>
      </c>
      <c r="H11" s="69">
        <f>DatosDelitos!K6+DatosDelitos!K14-DatosDelitos!K18</f>
        <v>7</v>
      </c>
      <c r="I11" s="69">
        <f>DatosDelitos!L6+DatosDelitos!L14-DatosDelitos!L18</f>
        <v>2</v>
      </c>
      <c r="J11" s="69">
        <f>DatosDelitos!M6+DatosDelitos!M14-DatosDelitos!M18</f>
        <v>0</v>
      </c>
      <c r="K11" s="69">
        <f>DatosDelitos!O6+DatosDelitos!O14-DatosDelitos!O18</f>
        <v>6</v>
      </c>
      <c r="L11" s="70">
        <f>DatosDelitos!P6+DatosDelitos!P14-DatosDelitos!P18</f>
        <v>140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1</v>
      </c>
    </row>
    <row r="13" spans="2:13" ht="13.15" customHeight="1" x14ac:dyDescent="0.2">
      <c r="B13" s="210" t="s">
        <v>338</v>
      </c>
      <c r="C13" s="210"/>
      <c r="D13" s="71">
        <f>DatosDelitos!C21</f>
        <v>1</v>
      </c>
      <c r="E13" s="72">
        <f>DatosDelitos!H21</f>
        <v>0</v>
      </c>
      <c r="F13" s="72">
        <f>DatosDelitos!I21</f>
        <v>4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1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918</v>
      </c>
      <c r="E15" s="72">
        <f>DatosDelitos!H18+DatosDelitos!H45</f>
        <v>159</v>
      </c>
      <c r="F15" s="72">
        <f>DatosDelitos!I17+DatosDelitos!I45</f>
        <v>30</v>
      </c>
      <c r="G15" s="72">
        <f>DatosDelitos!J18+DatosDelitos!J45</f>
        <v>2</v>
      </c>
      <c r="H15" s="72">
        <f>DatosDelitos!K18+DatosDelitos!K45</f>
        <v>2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1</v>
      </c>
      <c r="L15" s="73">
        <f>DatosDelitos!P18+DatosDelitos!P45</f>
        <v>224</v>
      </c>
    </row>
    <row r="16" spans="2:13" ht="13.15" customHeight="1" x14ac:dyDescent="0.2">
      <c r="B16" s="210" t="s">
        <v>1234</v>
      </c>
      <c r="C16" s="210"/>
      <c r="D16" s="71">
        <f>DatosDelitos!C31</f>
        <v>348</v>
      </c>
      <c r="E16" s="72">
        <f>DatosDelitos!H31</f>
        <v>50</v>
      </c>
      <c r="F16" s="72">
        <f>DatosDelitos!I31</f>
        <v>78</v>
      </c>
      <c r="G16" s="72">
        <f>DatosDelitos!J31</f>
        <v>0</v>
      </c>
      <c r="H16" s="72">
        <f>DatosDelitos!K31</f>
        <v>1</v>
      </c>
      <c r="I16" s="72">
        <f>DatosDelitos!L31</f>
        <v>1</v>
      </c>
      <c r="J16" s="72">
        <f>DatosDelitos!M31</f>
        <v>0</v>
      </c>
      <c r="K16" s="72">
        <f>DatosDelitos!O31</f>
        <v>2</v>
      </c>
      <c r="L16" s="73">
        <f>DatosDelitos!P31</f>
        <v>107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12</v>
      </c>
      <c r="E17" s="72">
        <f>DatosDelitos!H43-DatosDelitos!H45</f>
        <v>1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2</v>
      </c>
    </row>
    <row r="18" spans="2:12" ht="13.15" customHeight="1" x14ac:dyDescent="0.2">
      <c r="B18" s="210" t="s">
        <v>1236</v>
      </c>
      <c r="C18" s="210"/>
      <c r="D18" s="71">
        <f>DatosDelitos!C51</f>
        <v>166</v>
      </c>
      <c r="E18" s="72">
        <f>DatosDelitos!H51</f>
        <v>33</v>
      </c>
      <c r="F18" s="72">
        <f>DatosDelitos!I51</f>
        <v>23</v>
      </c>
      <c r="G18" s="72">
        <f>DatosDelitos!J51</f>
        <v>8</v>
      </c>
      <c r="H18" s="72">
        <f>DatosDelitos!K51</f>
        <v>5</v>
      </c>
      <c r="I18" s="72">
        <f>DatosDelitos!L51</f>
        <v>0</v>
      </c>
      <c r="J18" s="72">
        <f>DatosDelitos!M51</f>
        <v>0</v>
      </c>
      <c r="K18" s="72">
        <f>DatosDelitos!O51</f>
        <v>1</v>
      </c>
      <c r="L18" s="73">
        <f>DatosDelitos!P51</f>
        <v>34</v>
      </c>
    </row>
    <row r="19" spans="2:12" ht="13.15" customHeight="1" x14ac:dyDescent="0.2">
      <c r="B19" s="210" t="s">
        <v>1237</v>
      </c>
      <c r="C19" s="210"/>
      <c r="D19" s="71">
        <f>DatosDelitos!C73</f>
        <v>3</v>
      </c>
      <c r="E19" s="72">
        <f>DatosDelitos!H73</f>
        <v>1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2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0" t="s">
        <v>1238</v>
      </c>
      <c r="C20" s="210"/>
      <c r="D20" s="71">
        <f>DatosDelitos!C75</f>
        <v>30</v>
      </c>
      <c r="E20" s="72">
        <f>DatosDelitos!H75</f>
        <v>6</v>
      </c>
      <c r="F20" s="72">
        <f>DatosDelitos!I75</f>
        <v>4</v>
      </c>
      <c r="G20" s="72">
        <f>DatosDelitos!J75</f>
        <v>0</v>
      </c>
      <c r="H20" s="72">
        <f>DatosDelitos!K75</f>
        <v>0</v>
      </c>
      <c r="I20" s="72">
        <f>DatosDelitos!L75</f>
        <v>1</v>
      </c>
      <c r="J20" s="72">
        <f>DatosDelitos!M75</f>
        <v>0</v>
      </c>
      <c r="K20" s="72">
        <f>DatosDelitos!O75</f>
        <v>0</v>
      </c>
      <c r="L20" s="73">
        <f>DatosDelitos!P75</f>
        <v>4</v>
      </c>
    </row>
    <row r="21" spans="2:12" ht="13.15" customHeight="1" x14ac:dyDescent="0.2">
      <c r="B21" s="211" t="s">
        <v>1239</v>
      </c>
      <c r="C21" s="211"/>
      <c r="D21" s="71">
        <f>DatosDelitos!C83</f>
        <v>101</v>
      </c>
      <c r="E21" s="72">
        <f>DatosDelitos!H83</f>
        <v>2</v>
      </c>
      <c r="F21" s="72">
        <f>DatosDelitos!I83</f>
        <v>3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10</v>
      </c>
    </row>
    <row r="22" spans="2:12" ht="13.15" customHeight="1" x14ac:dyDescent="0.2">
      <c r="B22" s="210" t="s">
        <v>1240</v>
      </c>
      <c r="C22" s="210"/>
      <c r="D22" s="71">
        <f>DatosDelitos!C86</f>
        <v>224</v>
      </c>
      <c r="E22" s="72">
        <f>DatosDelitos!H86</f>
        <v>117</v>
      </c>
      <c r="F22" s="72">
        <f>DatosDelitos!I86</f>
        <v>70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54</v>
      </c>
    </row>
    <row r="23" spans="2:12" ht="13.15" customHeight="1" x14ac:dyDescent="0.2">
      <c r="B23" s="210" t="s">
        <v>966</v>
      </c>
      <c r="C23" s="210"/>
      <c r="D23" s="71">
        <f>DatosDelitos!C98</f>
        <v>2159</v>
      </c>
      <c r="E23" s="72">
        <f>DatosDelitos!H98</f>
        <v>616</v>
      </c>
      <c r="F23" s="72">
        <f>DatosDelitos!I98</f>
        <v>431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22</v>
      </c>
      <c r="L23" s="73">
        <f>DatosDelitos!P98</f>
        <v>412</v>
      </c>
    </row>
    <row r="24" spans="2:12" ht="27" customHeight="1" x14ac:dyDescent="0.2">
      <c r="B24" s="210" t="s">
        <v>1241</v>
      </c>
      <c r="C24" s="210"/>
      <c r="D24" s="71">
        <f>DatosDelitos!C132</f>
        <v>9</v>
      </c>
      <c r="E24" s="72">
        <f>DatosDelitos!H132</f>
        <v>12</v>
      </c>
      <c r="F24" s="72">
        <f>DatosDelitos!I132</f>
        <v>3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5</v>
      </c>
    </row>
    <row r="25" spans="2:12" ht="13.15" customHeight="1" x14ac:dyDescent="0.2">
      <c r="B25" s="210" t="s">
        <v>1242</v>
      </c>
      <c r="C25" s="210"/>
      <c r="D25" s="71">
        <f>DatosDelitos!C138</f>
        <v>69</v>
      </c>
      <c r="E25" s="72">
        <f>DatosDelitos!H138</f>
        <v>9</v>
      </c>
      <c r="F25" s="72">
        <f>DatosDelitos!I138</f>
        <v>17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3</v>
      </c>
    </row>
    <row r="26" spans="2:12" ht="13.15" customHeight="1" x14ac:dyDescent="0.2">
      <c r="B26" s="211" t="s">
        <v>1243</v>
      </c>
      <c r="C26" s="211"/>
      <c r="D26" s="71">
        <f>DatosDelitos!C145</f>
        <v>0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0" t="s">
        <v>1244</v>
      </c>
      <c r="C27" s="210"/>
      <c r="D27" s="71">
        <f>DatosDelitos!C148</f>
        <v>30</v>
      </c>
      <c r="E27" s="72">
        <f>DatosDelitos!H148</f>
        <v>24</v>
      </c>
      <c r="F27" s="72">
        <f>DatosDelitos!I148</f>
        <v>19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12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106</v>
      </c>
      <c r="E28" s="72">
        <f>DatosDelitos!H157+SUM(DatosDelitos!H168:H173)</f>
        <v>32</v>
      </c>
      <c r="F28" s="72">
        <f>DatosDelitos!I157+SUM(DatosDelitos!I168:I173)</f>
        <v>6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8</v>
      </c>
      <c r="L28" s="72">
        <f>DatosDelitos!P157+SUM(DatosDelitos!P168:Q173)</f>
        <v>7</v>
      </c>
    </row>
    <row r="29" spans="2:12" ht="13.15" customHeight="1" x14ac:dyDescent="0.2">
      <c r="B29" s="210" t="s">
        <v>1246</v>
      </c>
      <c r="C29" s="210"/>
      <c r="D29" s="71">
        <f>SUM(DatosDelitos!C174:C178)</f>
        <v>61</v>
      </c>
      <c r="E29" s="72">
        <f>SUM(DatosDelitos!H174:H178)</f>
        <v>30</v>
      </c>
      <c r="F29" s="72">
        <f>SUM(DatosDelitos!I174:I178)</f>
        <v>41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18</v>
      </c>
      <c r="L29" s="72">
        <f>SUM(DatosDelitos!P174:P178)</f>
        <v>34</v>
      </c>
    </row>
    <row r="30" spans="2:12" ht="13.15" customHeight="1" x14ac:dyDescent="0.2">
      <c r="B30" s="210" t="s">
        <v>1247</v>
      </c>
      <c r="C30" s="210"/>
      <c r="D30" s="71">
        <f>DatosDelitos!C179</f>
        <v>412</v>
      </c>
      <c r="E30" s="72">
        <f>DatosDelitos!H179</f>
        <v>184</v>
      </c>
      <c r="F30" s="72">
        <f>DatosDelitos!I179</f>
        <v>150</v>
      </c>
      <c r="G30" s="72">
        <f>DatosDelitos!J179</f>
        <v>0</v>
      </c>
      <c r="H30" s="72">
        <f>DatosDelitos!K179</f>
        <v>0</v>
      </c>
      <c r="I30" s="72">
        <f>DatosDelitos!L179</f>
        <v>1</v>
      </c>
      <c r="J30" s="72">
        <f>DatosDelitos!M179</f>
        <v>1</v>
      </c>
      <c r="K30" s="72">
        <f>DatosDelitos!O179</f>
        <v>0</v>
      </c>
      <c r="L30" s="72">
        <f>DatosDelitos!P179</f>
        <v>697</v>
      </c>
    </row>
    <row r="31" spans="2:12" ht="13.15" customHeight="1" x14ac:dyDescent="0.2">
      <c r="B31" s="210" t="s">
        <v>1248</v>
      </c>
      <c r="C31" s="210"/>
      <c r="D31" s="71">
        <f>DatosDelitos!C187</f>
        <v>157</v>
      </c>
      <c r="E31" s="72">
        <f>DatosDelitos!H187</f>
        <v>41</v>
      </c>
      <c r="F31" s="72">
        <f>DatosDelitos!I187</f>
        <v>38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33</v>
      </c>
    </row>
    <row r="32" spans="2:12" ht="13.15" customHeight="1" x14ac:dyDescent="0.2">
      <c r="B32" s="210" t="s">
        <v>1249</v>
      </c>
      <c r="C32" s="210"/>
      <c r="D32" s="71">
        <f>DatosDelitos!C202</f>
        <v>53</v>
      </c>
      <c r="E32" s="72">
        <f>DatosDelitos!H202</f>
        <v>8</v>
      </c>
      <c r="F32" s="72">
        <f>DatosDelitos!I202</f>
        <v>9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9</v>
      </c>
    </row>
    <row r="33" spans="2:13" ht="13.15" customHeight="1" x14ac:dyDescent="0.2">
      <c r="B33" s="210" t="s">
        <v>1250</v>
      </c>
      <c r="C33" s="210"/>
      <c r="D33" s="71">
        <f>DatosDelitos!C224</f>
        <v>493</v>
      </c>
      <c r="E33" s="72">
        <f>DatosDelitos!H224</f>
        <v>201</v>
      </c>
      <c r="F33" s="72">
        <f>DatosDelitos!I224</f>
        <v>133</v>
      </c>
      <c r="G33" s="72">
        <f>DatosDelitos!J224</f>
        <v>0</v>
      </c>
      <c r="H33" s="72">
        <f>DatosDelitos!K224</f>
        <v>1</v>
      </c>
      <c r="I33" s="72">
        <f>DatosDelitos!L224</f>
        <v>0</v>
      </c>
      <c r="J33" s="72">
        <f>DatosDelitos!M224</f>
        <v>0</v>
      </c>
      <c r="K33" s="72">
        <f>DatosDelitos!O224</f>
        <v>3</v>
      </c>
      <c r="L33" s="72">
        <f>DatosDelitos!P224</f>
        <v>194</v>
      </c>
    </row>
    <row r="34" spans="2:13" ht="13.15" customHeight="1" x14ac:dyDescent="0.2">
      <c r="B34" s="210" t="s">
        <v>1251</v>
      </c>
      <c r="C34" s="210"/>
      <c r="D34" s="71">
        <f>DatosDelitos!C245</f>
        <v>1</v>
      </c>
      <c r="E34" s="72">
        <f>DatosDelitos!H245</f>
        <v>0</v>
      </c>
      <c r="F34" s="72">
        <f>DatosDelitos!I245</f>
        <v>1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178</v>
      </c>
      <c r="E35" s="72">
        <f>DatosDelitos!H272</f>
        <v>79</v>
      </c>
      <c r="F35" s="72">
        <f>DatosDelitos!I272</f>
        <v>69</v>
      </c>
      <c r="G35" s="72">
        <f>DatosDelitos!J272</f>
        <v>1</v>
      </c>
      <c r="H35" s="72">
        <f>DatosDelitos!K272</f>
        <v>1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112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1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4</v>
      </c>
      <c r="E38" s="72">
        <f>DatosDelitos!H313+DatosDelitos!H319+DatosDelitos!H321</f>
        <v>2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0" t="s">
        <v>1256</v>
      </c>
      <c r="C39" s="210"/>
      <c r="D39" s="71">
        <f>DatosDelitos!C324</f>
        <v>3120</v>
      </c>
      <c r="E39" s="72">
        <f>DatosDelitos!H324</f>
        <v>54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1</v>
      </c>
      <c r="L39" s="72">
        <f>DatosDelitos!P324</f>
        <v>0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11864</v>
      </c>
      <c r="E43" s="74">
        <f t="shared" ref="E43:L43" si="0">SUM(E11:E42)</f>
        <v>1818</v>
      </c>
      <c r="F43" s="74">
        <f t="shared" si="0"/>
        <v>1250</v>
      </c>
      <c r="G43" s="74">
        <f t="shared" si="0"/>
        <v>12</v>
      </c>
      <c r="H43" s="74">
        <f t="shared" si="0"/>
        <v>17</v>
      </c>
      <c r="I43" s="74">
        <f t="shared" si="0"/>
        <v>5</v>
      </c>
      <c r="J43" s="74">
        <f t="shared" si="0"/>
        <v>3</v>
      </c>
      <c r="K43" s="74">
        <f t="shared" si="0"/>
        <v>63</v>
      </c>
      <c r="L43" s="74">
        <f t="shared" si="0"/>
        <v>2096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15</v>
      </c>
      <c r="E50" s="77">
        <f>DatosDelitos!G14-DatosDelitos!G18</f>
        <v>10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523</v>
      </c>
      <c r="E54" s="77">
        <f>DatosDelitos!G18+DatosDelitos!G45</f>
        <v>197</v>
      </c>
    </row>
    <row r="55" spans="2:5" ht="13.15" customHeight="1" x14ac:dyDescent="0.25">
      <c r="B55" s="212" t="s">
        <v>1234</v>
      </c>
      <c r="C55" s="212"/>
      <c r="D55" s="77">
        <f>DatosDelitos!F31</f>
        <v>37</v>
      </c>
      <c r="E55" s="77">
        <f>DatosDelitos!G31</f>
        <v>58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1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7</v>
      </c>
      <c r="E57" s="77">
        <f>DatosDelitos!G51</f>
        <v>5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1</v>
      </c>
      <c r="E59" s="77">
        <f>DatosDelitos!G75</f>
        <v>1</v>
      </c>
    </row>
    <row r="60" spans="2:5" ht="13.15" customHeight="1" x14ac:dyDescent="0.25">
      <c r="B60" s="212" t="s">
        <v>1239</v>
      </c>
      <c r="C60" s="212"/>
      <c r="D60" s="77">
        <f>DatosDelitos!F83</f>
        <v>3</v>
      </c>
      <c r="E60" s="77">
        <f>DatosDelitos!G83</f>
        <v>1</v>
      </c>
    </row>
    <row r="61" spans="2:5" ht="13.15" customHeight="1" x14ac:dyDescent="0.25">
      <c r="B61" s="212" t="s">
        <v>1240</v>
      </c>
      <c r="C61" s="212"/>
      <c r="D61" s="77">
        <f>DatosDelitos!F86</f>
        <v>5</v>
      </c>
      <c r="E61" s="77">
        <f>DatosDelitos!G86</f>
        <v>6</v>
      </c>
    </row>
    <row r="62" spans="2:5" ht="13.15" customHeight="1" x14ac:dyDescent="0.25">
      <c r="B62" s="212" t="s">
        <v>966</v>
      </c>
      <c r="C62" s="212"/>
      <c r="D62" s="77">
        <f>DatosDelitos!F98</f>
        <v>77</v>
      </c>
      <c r="E62" s="77">
        <f>DatosDelitos!G98</f>
        <v>53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1</v>
      </c>
      <c r="E66" s="77">
        <f>DatosDelitos!G148</f>
        <v>1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0</v>
      </c>
      <c r="E67" s="77">
        <f>DatosDelitos!G157+SUM(DatosDelitos!G168:H173)</f>
        <v>31</v>
      </c>
    </row>
    <row r="68" spans="2:5" ht="13.15" customHeight="1" x14ac:dyDescent="0.25">
      <c r="B68" s="212" t="s">
        <v>1246</v>
      </c>
      <c r="C68" s="212"/>
      <c r="D68" s="77">
        <f>SUM(DatosDelitos!F174:G178)</f>
        <v>0</v>
      </c>
      <c r="E68" s="77">
        <f>SUM(DatosDelitos!G174:H178)</f>
        <v>30</v>
      </c>
    </row>
    <row r="69" spans="2:5" ht="13.15" customHeight="1" x14ac:dyDescent="0.25">
      <c r="B69" s="212" t="s">
        <v>1247</v>
      </c>
      <c r="C69" s="212"/>
      <c r="D69" s="77">
        <f>DatosDelitos!F179</f>
        <v>621</v>
      </c>
      <c r="E69" s="77">
        <f>DatosDelitos!G179</f>
        <v>548</v>
      </c>
    </row>
    <row r="70" spans="2:5" ht="13.15" customHeight="1" x14ac:dyDescent="0.25">
      <c r="B70" s="212" t="s">
        <v>1248</v>
      </c>
      <c r="C70" s="212"/>
      <c r="D70" s="77">
        <f>DatosDelitos!F187</f>
        <v>2</v>
      </c>
      <c r="E70" s="77">
        <f>DatosDelitos!G187</f>
        <v>2</v>
      </c>
    </row>
    <row r="71" spans="2:5" ht="13.15" customHeight="1" x14ac:dyDescent="0.25">
      <c r="B71" s="212" t="s">
        <v>1249</v>
      </c>
      <c r="C71" s="212"/>
      <c r="D71" s="77">
        <f>DatosDelitos!F202</f>
        <v>6</v>
      </c>
      <c r="E71" s="77">
        <f>DatosDelitos!G202</f>
        <v>4</v>
      </c>
    </row>
    <row r="72" spans="2:5" ht="13.15" customHeight="1" x14ac:dyDescent="0.25">
      <c r="B72" s="212" t="s">
        <v>1250</v>
      </c>
      <c r="C72" s="212"/>
      <c r="D72" s="77">
        <f>DatosDelitos!F224</f>
        <v>165</v>
      </c>
      <c r="E72" s="77">
        <f>DatosDelitos!G224</f>
        <v>92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65</v>
      </c>
      <c r="E74" s="77">
        <f>DatosDelitos!G272</f>
        <v>43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2" t="s">
        <v>1256</v>
      </c>
      <c r="C78" s="212"/>
      <c r="D78" s="77">
        <f>DatosDelitos!F324</f>
        <v>33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1562</v>
      </c>
      <c r="E82" s="77">
        <f>SUM(E49:E81)</f>
        <v>1082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4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1</v>
      </c>
    </row>
    <row r="92" spans="2:13" ht="13.15" customHeight="1" x14ac:dyDescent="0.25">
      <c r="B92" s="212" t="s">
        <v>1234</v>
      </c>
      <c r="C92" s="212"/>
      <c r="D92" s="77">
        <f>DatosDelitos!N31</f>
        <v>2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7">
        <f>DatosDelitos!N51</f>
        <v>0</v>
      </c>
    </row>
    <row r="95" spans="2:13" ht="13.15" customHeight="1" x14ac:dyDescent="0.25">
      <c r="B95" s="212" t="s">
        <v>1237</v>
      </c>
      <c r="C95" s="212"/>
      <c r="D95" s="77">
        <f>DatosDelitos!N73</f>
        <v>1</v>
      </c>
    </row>
    <row r="96" spans="2:13" ht="27" customHeight="1" x14ac:dyDescent="0.25">
      <c r="B96" s="212" t="s">
        <v>1262</v>
      </c>
      <c r="C96" s="212"/>
      <c r="D96" s="77">
        <f>DatosDelitos!N75</f>
        <v>0</v>
      </c>
    </row>
    <row r="97" spans="2:4" ht="13.15" customHeight="1" x14ac:dyDescent="0.25">
      <c r="B97" s="212" t="s">
        <v>1239</v>
      </c>
      <c r="C97" s="212"/>
      <c r="D97" s="77">
        <f>DatosDelitos!N83</f>
        <v>3</v>
      </c>
    </row>
    <row r="98" spans="2:4" ht="13.15" customHeight="1" x14ac:dyDescent="0.25">
      <c r="B98" s="212" t="s">
        <v>1240</v>
      </c>
      <c r="C98" s="212"/>
      <c r="D98" s="77">
        <f>DatosDelitos!N86</f>
        <v>49</v>
      </c>
    </row>
    <row r="99" spans="2:4" ht="13.15" customHeight="1" x14ac:dyDescent="0.25">
      <c r="B99" s="212" t="s">
        <v>966</v>
      </c>
      <c r="C99" s="212"/>
      <c r="D99" s="77">
        <f>DatosDelitos!N98</f>
        <v>7</v>
      </c>
    </row>
    <row r="100" spans="2:4" ht="27" customHeight="1" x14ac:dyDescent="0.25">
      <c r="B100" s="212" t="s">
        <v>1263</v>
      </c>
      <c r="C100" s="212"/>
      <c r="D100" s="77">
        <f>DatosDelitos!N132</f>
        <v>2</v>
      </c>
    </row>
    <row r="101" spans="2:4" ht="13.15" customHeight="1" x14ac:dyDescent="0.25">
      <c r="B101" s="212" t="s">
        <v>1242</v>
      </c>
      <c r="C101" s="212"/>
      <c r="D101" s="77">
        <f>DatosDelitos!N138</f>
        <v>1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1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0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1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8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4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18</v>
      </c>
    </row>
    <row r="109" spans="2:4" ht="13.15" customHeight="1" x14ac:dyDescent="0.25">
      <c r="B109" s="212" t="s">
        <v>1247</v>
      </c>
      <c r="C109" s="212"/>
      <c r="D109" s="77">
        <f>DatosDelitos!N179</f>
        <v>0</v>
      </c>
    </row>
    <row r="110" spans="2:4" ht="13.15" customHeight="1" x14ac:dyDescent="0.25">
      <c r="B110" s="212" t="s">
        <v>1248</v>
      </c>
      <c r="C110" s="212"/>
      <c r="D110" s="77">
        <f>DatosDelitos!N187</f>
        <v>5</v>
      </c>
    </row>
    <row r="111" spans="2:4" ht="13.15" customHeight="1" x14ac:dyDescent="0.25">
      <c r="B111" s="212" t="s">
        <v>1249</v>
      </c>
      <c r="C111" s="212"/>
      <c r="D111" s="77">
        <f>DatosDelitos!N202</f>
        <v>10</v>
      </c>
    </row>
    <row r="112" spans="2:4" ht="13.15" customHeight="1" x14ac:dyDescent="0.25">
      <c r="B112" s="212" t="s">
        <v>1250</v>
      </c>
      <c r="C112" s="212"/>
      <c r="D112" s="77">
        <f>DatosDelitos!N224</f>
        <v>87</v>
      </c>
    </row>
    <row r="113" spans="2:4" ht="13.15" customHeight="1" x14ac:dyDescent="0.25">
      <c r="B113" s="212" t="s">
        <v>1251</v>
      </c>
      <c r="C113" s="212"/>
      <c r="D113" s="77">
        <f>DatosDelitos!N245</f>
        <v>2</v>
      </c>
    </row>
    <row r="114" spans="2:4" ht="13.15" customHeight="1" x14ac:dyDescent="0.25">
      <c r="B114" s="212" t="s">
        <v>1252</v>
      </c>
      <c r="C114" s="212"/>
      <c r="D114" s="77">
        <f>DatosDelitos!N272</f>
        <v>1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18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225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40</v>
      </c>
      <c r="D6" s="27">
        <v>18</v>
      </c>
      <c r="E6" s="28">
        <v>1</v>
      </c>
      <c r="F6" s="27">
        <v>0</v>
      </c>
      <c r="G6" s="27">
        <v>0</v>
      </c>
      <c r="H6" s="27">
        <v>9</v>
      </c>
      <c r="I6" s="27">
        <v>3</v>
      </c>
      <c r="J6" s="27">
        <v>0</v>
      </c>
      <c r="K6" s="27">
        <v>4</v>
      </c>
      <c r="L6" s="27">
        <v>2</v>
      </c>
      <c r="M6" s="27">
        <v>0</v>
      </c>
      <c r="N6" s="27">
        <v>3</v>
      </c>
      <c r="O6" s="27">
        <v>5</v>
      </c>
      <c r="P6" s="29">
        <v>9</v>
      </c>
    </row>
    <row r="7" spans="1:16" x14ac:dyDescent="0.25">
      <c r="A7" s="30" t="s">
        <v>311</v>
      </c>
      <c r="B7" s="30" t="s">
        <v>312</v>
      </c>
      <c r="C7" s="15">
        <v>9</v>
      </c>
      <c r="D7" s="15">
        <v>11</v>
      </c>
      <c r="E7" s="31">
        <v>-1</v>
      </c>
      <c r="F7" s="15">
        <v>0</v>
      </c>
      <c r="G7" s="15">
        <v>0</v>
      </c>
      <c r="H7" s="15">
        <v>3</v>
      </c>
      <c r="I7" s="15">
        <v>0</v>
      </c>
      <c r="J7" s="15">
        <v>0</v>
      </c>
      <c r="K7" s="15">
        <v>3</v>
      </c>
      <c r="L7" s="15">
        <v>2</v>
      </c>
      <c r="M7" s="15">
        <v>0</v>
      </c>
      <c r="N7" s="15">
        <v>0</v>
      </c>
      <c r="O7" s="15">
        <v>3</v>
      </c>
      <c r="P7" s="25">
        <v>3</v>
      </c>
    </row>
    <row r="8" spans="1:16" x14ac:dyDescent="0.25">
      <c r="A8" s="30" t="s">
        <v>313</v>
      </c>
      <c r="B8" s="30" t="s">
        <v>314</v>
      </c>
      <c r="C8" s="15">
        <v>19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0</v>
      </c>
      <c r="M8" s="15">
        <v>0</v>
      </c>
      <c r="N8" s="15">
        <v>0</v>
      </c>
      <c r="O8" s="15">
        <v>0</v>
      </c>
      <c r="P8" s="25">
        <v>2</v>
      </c>
    </row>
    <row r="9" spans="1:16" x14ac:dyDescent="0.25">
      <c r="A9" s="30" t="s">
        <v>315</v>
      </c>
      <c r="B9" s="30" t="s">
        <v>316</v>
      </c>
      <c r="C9" s="15">
        <v>9</v>
      </c>
      <c r="D9" s="15">
        <v>6</v>
      </c>
      <c r="E9" s="31">
        <v>0</v>
      </c>
      <c r="F9" s="15">
        <v>0</v>
      </c>
      <c r="G9" s="15">
        <v>0</v>
      </c>
      <c r="H9" s="15">
        <v>6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2</v>
      </c>
      <c r="P9" s="25">
        <v>4</v>
      </c>
    </row>
    <row r="10" spans="1:16" x14ac:dyDescent="0.25">
      <c r="A10" s="30" t="s">
        <v>317</v>
      </c>
      <c r="B10" s="30" t="s">
        <v>318</v>
      </c>
      <c r="C10" s="15">
        <v>3</v>
      </c>
      <c r="D10" s="15">
        <v>1</v>
      </c>
      <c r="E10" s="31">
        <v>2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1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1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3830</v>
      </c>
      <c r="D14" s="27">
        <v>5097</v>
      </c>
      <c r="E14" s="28">
        <v>-1</v>
      </c>
      <c r="F14" s="27">
        <v>399</v>
      </c>
      <c r="G14" s="27">
        <v>190</v>
      </c>
      <c r="H14" s="27">
        <v>258</v>
      </c>
      <c r="I14" s="27">
        <v>187</v>
      </c>
      <c r="J14" s="27">
        <v>3</v>
      </c>
      <c r="K14" s="27">
        <v>5</v>
      </c>
      <c r="L14" s="27">
        <v>0</v>
      </c>
      <c r="M14" s="27">
        <v>0</v>
      </c>
      <c r="N14" s="27">
        <v>2</v>
      </c>
      <c r="O14" s="27">
        <v>2</v>
      </c>
      <c r="P14" s="29">
        <v>339</v>
      </c>
    </row>
    <row r="15" spans="1:16" x14ac:dyDescent="0.25">
      <c r="A15" s="30" t="s">
        <v>324</v>
      </c>
      <c r="B15" s="30" t="s">
        <v>325</v>
      </c>
      <c r="C15" s="15">
        <v>2580</v>
      </c>
      <c r="D15" s="15">
        <v>3504</v>
      </c>
      <c r="E15" s="31">
        <v>-1</v>
      </c>
      <c r="F15" s="15">
        <v>11</v>
      </c>
      <c r="G15" s="15">
        <v>10</v>
      </c>
      <c r="H15" s="15">
        <v>133</v>
      </c>
      <c r="I15" s="15">
        <v>97</v>
      </c>
      <c r="J15" s="15">
        <v>1</v>
      </c>
      <c r="K15" s="15">
        <v>3</v>
      </c>
      <c r="L15" s="15">
        <v>0</v>
      </c>
      <c r="M15" s="15">
        <v>0</v>
      </c>
      <c r="N15" s="15">
        <v>0</v>
      </c>
      <c r="O15" s="15">
        <v>1</v>
      </c>
      <c r="P15" s="25">
        <v>126</v>
      </c>
    </row>
    <row r="16" spans="1:16" x14ac:dyDescent="0.25">
      <c r="A16" s="30" t="s">
        <v>326</v>
      </c>
      <c r="B16" s="30" t="s">
        <v>327</v>
      </c>
      <c r="C16" s="15">
        <v>2</v>
      </c>
      <c r="D16" s="15">
        <v>3</v>
      </c>
      <c r="E16" s="31">
        <v>-1</v>
      </c>
      <c r="F16" s="15">
        <v>0</v>
      </c>
      <c r="G16" s="15">
        <v>0</v>
      </c>
      <c r="H16" s="15">
        <v>3</v>
      </c>
      <c r="I16" s="15">
        <v>7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583</v>
      </c>
      <c r="D17" s="15">
        <v>954</v>
      </c>
      <c r="E17" s="31">
        <v>-1</v>
      </c>
      <c r="F17" s="15">
        <v>4</v>
      </c>
      <c r="G17" s="15">
        <v>0</v>
      </c>
      <c r="H17" s="15">
        <v>12</v>
      </c>
      <c r="I17" s="15">
        <v>12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5">
        <v>4</v>
      </c>
    </row>
    <row r="18" spans="1:16" ht="33.75" x14ac:dyDescent="0.25">
      <c r="A18" s="30" t="s">
        <v>330</v>
      </c>
      <c r="B18" s="30" t="s">
        <v>331</v>
      </c>
      <c r="C18" s="15">
        <v>661</v>
      </c>
      <c r="D18" s="15">
        <v>636</v>
      </c>
      <c r="E18" s="31">
        <v>0</v>
      </c>
      <c r="F18" s="15">
        <v>384</v>
      </c>
      <c r="G18" s="15">
        <v>180</v>
      </c>
      <c r="H18" s="15">
        <v>110</v>
      </c>
      <c r="I18" s="15">
        <v>71</v>
      </c>
      <c r="J18" s="15">
        <v>2</v>
      </c>
      <c r="K18" s="15">
        <v>2</v>
      </c>
      <c r="L18" s="15">
        <v>0</v>
      </c>
      <c r="M18" s="15">
        <v>0</v>
      </c>
      <c r="N18" s="15">
        <v>1</v>
      </c>
      <c r="O18" s="15">
        <v>1</v>
      </c>
      <c r="P18" s="25">
        <v>208</v>
      </c>
    </row>
    <row r="19" spans="1:16" x14ac:dyDescent="0.25">
      <c r="A19" s="30" t="s">
        <v>332</v>
      </c>
      <c r="B19" s="30" t="s">
        <v>333</v>
      </c>
      <c r="C19" s="15">
        <v>4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1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1</v>
      </c>
      <c r="D21" s="27">
        <v>6</v>
      </c>
      <c r="E21" s="28">
        <v>-1</v>
      </c>
      <c r="F21" s="27">
        <v>0</v>
      </c>
      <c r="G21" s="27">
        <v>0</v>
      </c>
      <c r="H21" s="27">
        <v>0</v>
      </c>
      <c r="I21" s="27">
        <v>4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</v>
      </c>
      <c r="D23" s="15">
        <v>6</v>
      </c>
      <c r="E23" s="31">
        <v>-1</v>
      </c>
      <c r="F23" s="15">
        <v>0</v>
      </c>
      <c r="G23" s="15">
        <v>0</v>
      </c>
      <c r="H23" s="15">
        <v>0</v>
      </c>
      <c r="I23" s="15">
        <v>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1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348</v>
      </c>
      <c r="D31" s="27">
        <v>360</v>
      </c>
      <c r="E31" s="28">
        <v>-1</v>
      </c>
      <c r="F31" s="27">
        <v>37</v>
      </c>
      <c r="G31" s="27">
        <v>58</v>
      </c>
      <c r="H31" s="27">
        <v>50</v>
      </c>
      <c r="I31" s="27">
        <v>78</v>
      </c>
      <c r="J31" s="27">
        <v>0</v>
      </c>
      <c r="K31" s="27">
        <v>1</v>
      </c>
      <c r="L31" s="27">
        <v>1</v>
      </c>
      <c r="M31" s="27">
        <v>0</v>
      </c>
      <c r="N31" s="27">
        <v>2</v>
      </c>
      <c r="O31" s="27">
        <v>2</v>
      </c>
      <c r="P31" s="29">
        <v>107</v>
      </c>
    </row>
    <row r="32" spans="1:16" x14ac:dyDescent="0.25">
      <c r="A32" s="30" t="s">
        <v>355</v>
      </c>
      <c r="B32" s="30" t="s">
        <v>356</v>
      </c>
      <c r="C32" s="15">
        <v>16</v>
      </c>
      <c r="D32" s="15">
        <v>6</v>
      </c>
      <c r="E32" s="31">
        <v>1</v>
      </c>
      <c r="F32" s="15">
        <v>0</v>
      </c>
      <c r="G32" s="15">
        <v>0</v>
      </c>
      <c r="H32" s="15">
        <v>4</v>
      </c>
      <c r="I32" s="15">
        <v>2</v>
      </c>
      <c r="J32" s="15">
        <v>0</v>
      </c>
      <c r="K32" s="15">
        <v>0</v>
      </c>
      <c r="L32" s="15">
        <v>1</v>
      </c>
      <c r="M32" s="15">
        <v>0</v>
      </c>
      <c r="N32" s="15">
        <v>0</v>
      </c>
      <c r="O32" s="15">
        <v>2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2</v>
      </c>
      <c r="D33" s="15">
        <v>1</v>
      </c>
      <c r="E33" s="31">
        <v>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206</v>
      </c>
      <c r="D34" s="15">
        <v>207</v>
      </c>
      <c r="E34" s="31">
        <v>-1</v>
      </c>
      <c r="F34" s="15">
        <v>18</v>
      </c>
      <c r="G34" s="15">
        <v>12</v>
      </c>
      <c r="H34" s="15">
        <v>29</v>
      </c>
      <c r="I34" s="15">
        <v>21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25">
        <v>28</v>
      </c>
    </row>
    <row r="35" spans="1:16" x14ac:dyDescent="0.25">
      <c r="A35" s="30" t="s">
        <v>361</v>
      </c>
      <c r="B35" s="30" t="s">
        <v>362</v>
      </c>
      <c r="C35" s="15">
        <v>8</v>
      </c>
      <c r="D35" s="15">
        <v>7</v>
      </c>
      <c r="E35" s="31">
        <v>0</v>
      </c>
      <c r="F35" s="15">
        <v>0</v>
      </c>
      <c r="G35" s="15">
        <v>2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</v>
      </c>
    </row>
    <row r="36" spans="1:16" x14ac:dyDescent="0.25">
      <c r="A36" s="30" t="s">
        <v>363</v>
      </c>
      <c r="B36" s="30" t="s">
        <v>364</v>
      </c>
      <c r="C36" s="15">
        <v>44</v>
      </c>
      <c r="D36" s="15">
        <v>70</v>
      </c>
      <c r="E36" s="31">
        <v>-1</v>
      </c>
      <c r="F36" s="15">
        <v>0</v>
      </c>
      <c r="G36" s="15">
        <v>2</v>
      </c>
      <c r="H36" s="15">
        <v>5</v>
      </c>
      <c r="I36" s="15">
        <v>9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14</v>
      </c>
    </row>
    <row r="37" spans="1:16" ht="22.5" x14ac:dyDescent="0.25">
      <c r="A37" s="30" t="s">
        <v>365</v>
      </c>
      <c r="B37" s="30" t="s">
        <v>366</v>
      </c>
      <c r="C37" s="15">
        <v>25</v>
      </c>
      <c r="D37" s="15">
        <v>20</v>
      </c>
      <c r="E37" s="31">
        <v>0</v>
      </c>
      <c r="F37" s="15">
        <v>15</v>
      </c>
      <c r="G37" s="15">
        <v>33</v>
      </c>
      <c r="H37" s="15">
        <v>8</v>
      </c>
      <c r="I37" s="15">
        <v>28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49</v>
      </c>
    </row>
    <row r="38" spans="1:16" ht="22.5" x14ac:dyDescent="0.25">
      <c r="A38" s="30" t="s">
        <v>367</v>
      </c>
      <c r="B38" s="30" t="s">
        <v>368</v>
      </c>
      <c r="C38" s="15">
        <v>3</v>
      </c>
      <c r="D38" s="15">
        <v>5</v>
      </c>
      <c r="E38" s="31">
        <v>-1</v>
      </c>
      <c r="F38" s="15">
        <v>2</v>
      </c>
      <c r="G38" s="15">
        <v>3</v>
      </c>
      <c r="H38" s="15">
        <v>0</v>
      </c>
      <c r="I38" s="15">
        <v>5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7</v>
      </c>
    </row>
    <row r="39" spans="1:16" ht="22.5" x14ac:dyDescent="0.25">
      <c r="A39" s="30" t="s">
        <v>369</v>
      </c>
      <c r="B39" s="30" t="s">
        <v>370</v>
      </c>
      <c r="C39" s="15">
        <v>5</v>
      </c>
      <c r="D39" s="15">
        <v>2</v>
      </c>
      <c r="E39" s="31">
        <v>1</v>
      </c>
      <c r="F39" s="15">
        <v>1</v>
      </c>
      <c r="G39" s="15">
        <v>5</v>
      </c>
      <c r="H39" s="15">
        <v>0</v>
      </c>
      <c r="I39" s="15">
        <v>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4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39</v>
      </c>
      <c r="D42" s="15">
        <v>42</v>
      </c>
      <c r="E42" s="31">
        <v>-1</v>
      </c>
      <c r="F42" s="15">
        <v>1</v>
      </c>
      <c r="G42" s="15">
        <v>1</v>
      </c>
      <c r="H42" s="15">
        <v>4</v>
      </c>
      <c r="I42" s="15">
        <v>6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4</v>
      </c>
    </row>
    <row r="43" spans="1:16" x14ac:dyDescent="0.25">
      <c r="A43" s="178" t="s">
        <v>377</v>
      </c>
      <c r="B43" s="179"/>
      <c r="C43" s="27">
        <v>269</v>
      </c>
      <c r="D43" s="27">
        <v>218</v>
      </c>
      <c r="E43" s="28">
        <v>0</v>
      </c>
      <c r="F43" s="27">
        <v>140</v>
      </c>
      <c r="G43" s="27">
        <v>17</v>
      </c>
      <c r="H43" s="27">
        <v>50</v>
      </c>
      <c r="I43" s="27">
        <v>19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9">
        <v>18</v>
      </c>
    </row>
    <row r="44" spans="1:16" x14ac:dyDescent="0.25">
      <c r="A44" s="30" t="s">
        <v>378</v>
      </c>
      <c r="B44" s="30" t="s">
        <v>379</v>
      </c>
      <c r="C44" s="15">
        <v>6</v>
      </c>
      <c r="D44" s="15">
        <v>2</v>
      </c>
      <c r="E44" s="31">
        <v>2</v>
      </c>
      <c r="F44" s="15">
        <v>1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257</v>
      </c>
      <c r="D45" s="15">
        <v>209</v>
      </c>
      <c r="E45" s="31">
        <v>0</v>
      </c>
      <c r="F45" s="15">
        <v>139</v>
      </c>
      <c r="G45" s="15">
        <v>17</v>
      </c>
      <c r="H45" s="15">
        <v>49</v>
      </c>
      <c r="I45" s="15">
        <v>18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16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1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3</v>
      </c>
      <c r="D49" s="15">
        <v>7</v>
      </c>
      <c r="E49" s="31">
        <v>-1</v>
      </c>
      <c r="F49" s="15">
        <v>0</v>
      </c>
      <c r="G49" s="15">
        <v>0</v>
      </c>
      <c r="H49" s="15">
        <v>1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1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166</v>
      </c>
      <c r="D51" s="27">
        <v>162</v>
      </c>
      <c r="E51" s="28">
        <v>0</v>
      </c>
      <c r="F51" s="27">
        <v>7</v>
      </c>
      <c r="G51" s="27">
        <v>5</v>
      </c>
      <c r="H51" s="27">
        <v>33</v>
      </c>
      <c r="I51" s="27">
        <v>23</v>
      </c>
      <c r="J51" s="27">
        <v>8</v>
      </c>
      <c r="K51" s="27">
        <v>5</v>
      </c>
      <c r="L51" s="27">
        <v>0</v>
      </c>
      <c r="M51" s="27">
        <v>0</v>
      </c>
      <c r="N51" s="27">
        <v>0</v>
      </c>
      <c r="O51" s="27">
        <v>1</v>
      </c>
      <c r="P51" s="29">
        <v>34</v>
      </c>
    </row>
    <row r="52" spans="1:16" x14ac:dyDescent="0.25">
      <c r="A52" s="30" t="s">
        <v>393</v>
      </c>
      <c r="B52" s="30" t="s">
        <v>394</v>
      </c>
      <c r="C52" s="15">
        <v>31</v>
      </c>
      <c r="D52" s="15">
        <v>48</v>
      </c>
      <c r="E52" s="31">
        <v>-1</v>
      </c>
      <c r="F52" s="15">
        <v>1</v>
      </c>
      <c r="G52" s="15">
        <v>1</v>
      </c>
      <c r="H52" s="15">
        <v>4</v>
      </c>
      <c r="I52" s="15">
        <v>4</v>
      </c>
      <c r="J52" s="15">
        <v>1</v>
      </c>
      <c r="K52" s="15">
        <v>1</v>
      </c>
      <c r="L52" s="15">
        <v>0</v>
      </c>
      <c r="M52" s="15">
        <v>0</v>
      </c>
      <c r="N52" s="15">
        <v>0</v>
      </c>
      <c r="O52" s="15">
        <v>0</v>
      </c>
      <c r="P52" s="25">
        <v>3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69</v>
      </c>
      <c r="D54" s="15">
        <v>75</v>
      </c>
      <c r="E54" s="31">
        <v>-1</v>
      </c>
      <c r="F54" s="15">
        <v>5</v>
      </c>
      <c r="G54" s="15">
        <v>2</v>
      </c>
      <c r="H54" s="15">
        <v>13</v>
      </c>
      <c r="I54" s="15">
        <v>9</v>
      </c>
      <c r="J54" s="15">
        <v>6</v>
      </c>
      <c r="K54" s="15">
        <v>0</v>
      </c>
      <c r="L54" s="15">
        <v>0</v>
      </c>
      <c r="M54" s="15">
        <v>0</v>
      </c>
      <c r="N54" s="15">
        <v>0</v>
      </c>
      <c r="O54" s="15">
        <v>1</v>
      </c>
      <c r="P54" s="25">
        <v>15</v>
      </c>
    </row>
    <row r="55" spans="1:16" ht="22.5" x14ac:dyDescent="0.25">
      <c r="A55" s="30" t="s">
        <v>399</v>
      </c>
      <c r="B55" s="30" t="s">
        <v>400</v>
      </c>
      <c r="C55" s="15">
        <v>8</v>
      </c>
      <c r="D55" s="15">
        <v>1</v>
      </c>
      <c r="E55" s="31">
        <v>7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1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5</v>
      </c>
      <c r="D57" s="15">
        <v>8</v>
      </c>
      <c r="E57" s="31">
        <v>-1</v>
      </c>
      <c r="F57" s="15">
        <v>0</v>
      </c>
      <c r="G57" s="15">
        <v>0</v>
      </c>
      <c r="H57" s="15">
        <v>3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9</v>
      </c>
      <c r="D58" s="15">
        <v>5</v>
      </c>
      <c r="E58" s="31">
        <v>0</v>
      </c>
      <c r="F58" s="15">
        <v>0</v>
      </c>
      <c r="G58" s="15">
        <v>1</v>
      </c>
      <c r="H58" s="15">
        <v>3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4</v>
      </c>
    </row>
    <row r="59" spans="1:16" ht="22.5" x14ac:dyDescent="0.25">
      <c r="A59" s="30" t="s">
        <v>407</v>
      </c>
      <c r="B59" s="30" t="s">
        <v>408</v>
      </c>
      <c r="C59" s="15">
        <v>4</v>
      </c>
      <c r="D59" s="15">
        <v>1</v>
      </c>
      <c r="E59" s="31">
        <v>3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4</v>
      </c>
      <c r="D60" s="15">
        <v>1</v>
      </c>
      <c r="E60" s="31">
        <v>3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1</v>
      </c>
      <c r="D61" s="15">
        <v>3</v>
      </c>
      <c r="E61" s="31">
        <v>-1</v>
      </c>
      <c r="F61" s="15">
        <v>0</v>
      </c>
      <c r="G61" s="15">
        <v>0</v>
      </c>
      <c r="H61" s="15">
        <v>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1</v>
      </c>
    </row>
    <row r="62" spans="1:16" ht="33.75" x14ac:dyDescent="0.25">
      <c r="A62" s="30" t="s">
        <v>413</v>
      </c>
      <c r="B62" s="30" t="s">
        <v>414</v>
      </c>
      <c r="C62" s="15">
        <v>2</v>
      </c>
      <c r="D62" s="15">
        <v>2</v>
      </c>
      <c r="E62" s="31">
        <v>0</v>
      </c>
      <c r="F62" s="15">
        <v>0</v>
      </c>
      <c r="G62" s="15">
        <v>0</v>
      </c>
      <c r="H62" s="15">
        <v>0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5</v>
      </c>
      <c r="D63" s="15">
        <v>5</v>
      </c>
      <c r="E63" s="31">
        <v>0</v>
      </c>
      <c r="F63" s="15">
        <v>0</v>
      </c>
      <c r="G63" s="15">
        <v>0</v>
      </c>
      <c r="H63" s="15">
        <v>2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4</v>
      </c>
    </row>
    <row r="64" spans="1:16" ht="22.5" x14ac:dyDescent="0.25">
      <c r="A64" s="30" t="s">
        <v>417</v>
      </c>
      <c r="B64" s="30" t="s">
        <v>418</v>
      </c>
      <c r="C64" s="15">
        <v>22</v>
      </c>
      <c r="D64" s="15">
        <v>9</v>
      </c>
      <c r="E64" s="31">
        <v>1</v>
      </c>
      <c r="F64" s="15">
        <v>0</v>
      </c>
      <c r="G64" s="15">
        <v>1</v>
      </c>
      <c r="H64" s="15">
        <v>4</v>
      </c>
      <c r="I64" s="15">
        <v>6</v>
      </c>
      <c r="J64" s="15">
        <v>0</v>
      </c>
      <c r="K64" s="15">
        <v>1</v>
      </c>
      <c r="L64" s="15">
        <v>0</v>
      </c>
      <c r="M64" s="15">
        <v>0</v>
      </c>
      <c r="N64" s="15">
        <v>0</v>
      </c>
      <c r="O64" s="15">
        <v>0</v>
      </c>
      <c r="P64" s="25">
        <v>7</v>
      </c>
    </row>
    <row r="65" spans="1:16" ht="22.5" x14ac:dyDescent="0.25">
      <c r="A65" s="30" t="s">
        <v>419</v>
      </c>
      <c r="B65" s="30" t="s">
        <v>420</v>
      </c>
      <c r="C65" s="15">
        <v>2</v>
      </c>
      <c r="D65" s="15">
        <v>2</v>
      </c>
      <c r="E65" s="31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1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2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1</v>
      </c>
      <c r="E70" s="31">
        <v>-1</v>
      </c>
      <c r="F70" s="15">
        <v>1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1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3</v>
      </c>
      <c r="D73" s="27">
        <v>1</v>
      </c>
      <c r="E73" s="28">
        <v>2</v>
      </c>
      <c r="F73" s="27">
        <v>0</v>
      </c>
      <c r="G73" s="27">
        <v>0</v>
      </c>
      <c r="H73" s="27">
        <v>1</v>
      </c>
      <c r="I73" s="27">
        <v>0</v>
      </c>
      <c r="J73" s="27">
        <v>0</v>
      </c>
      <c r="K73" s="27">
        <v>0</v>
      </c>
      <c r="L73" s="27">
        <v>0</v>
      </c>
      <c r="M73" s="27">
        <v>2</v>
      </c>
      <c r="N73" s="27">
        <v>1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3</v>
      </c>
      <c r="D74" s="15">
        <v>1</v>
      </c>
      <c r="E74" s="31">
        <v>2</v>
      </c>
      <c r="F74" s="15">
        <v>0</v>
      </c>
      <c r="G74" s="15">
        <v>0</v>
      </c>
      <c r="H74" s="15">
        <v>1</v>
      </c>
      <c r="I74" s="15">
        <v>0</v>
      </c>
      <c r="J74" s="15">
        <v>0</v>
      </c>
      <c r="K74" s="15">
        <v>0</v>
      </c>
      <c r="L74" s="15">
        <v>0</v>
      </c>
      <c r="M74" s="15">
        <v>2</v>
      </c>
      <c r="N74" s="15">
        <v>1</v>
      </c>
      <c r="O74" s="15">
        <v>0</v>
      </c>
      <c r="P74" s="25">
        <v>1</v>
      </c>
    </row>
    <row r="75" spans="1:16" x14ac:dyDescent="0.25">
      <c r="A75" s="178" t="s">
        <v>438</v>
      </c>
      <c r="B75" s="179"/>
      <c r="C75" s="27">
        <v>30</v>
      </c>
      <c r="D75" s="27">
        <v>32</v>
      </c>
      <c r="E75" s="28">
        <v>-1</v>
      </c>
      <c r="F75" s="27">
        <v>1</v>
      </c>
      <c r="G75" s="27">
        <v>1</v>
      </c>
      <c r="H75" s="27">
        <v>6</v>
      </c>
      <c r="I75" s="27">
        <v>4</v>
      </c>
      <c r="J75" s="27">
        <v>0</v>
      </c>
      <c r="K75" s="27">
        <v>0</v>
      </c>
      <c r="L75" s="27">
        <v>1</v>
      </c>
      <c r="M75" s="27">
        <v>0</v>
      </c>
      <c r="N75" s="27">
        <v>0</v>
      </c>
      <c r="O75" s="27">
        <v>0</v>
      </c>
      <c r="P75" s="29">
        <v>4</v>
      </c>
    </row>
    <row r="76" spans="1:16" x14ac:dyDescent="0.25">
      <c r="A76" s="30" t="s">
        <v>439</v>
      </c>
      <c r="B76" s="30" t="s">
        <v>440</v>
      </c>
      <c r="C76" s="15">
        <v>9</v>
      </c>
      <c r="D76" s="15">
        <v>13</v>
      </c>
      <c r="E76" s="31">
        <v>-1</v>
      </c>
      <c r="F76" s="15">
        <v>1</v>
      </c>
      <c r="G76" s="15">
        <v>1</v>
      </c>
      <c r="H76" s="15">
        <v>3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3</v>
      </c>
    </row>
    <row r="77" spans="1:16" ht="33.75" x14ac:dyDescent="0.25">
      <c r="A77" s="30" t="s">
        <v>441</v>
      </c>
      <c r="B77" s="30" t="s">
        <v>442</v>
      </c>
      <c r="C77" s="15">
        <v>1</v>
      </c>
      <c r="D77" s="15">
        <v>2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10</v>
      </c>
      <c r="D78" s="15">
        <v>7</v>
      </c>
      <c r="E78" s="31">
        <v>0</v>
      </c>
      <c r="F78" s="15">
        <v>0</v>
      </c>
      <c r="G78" s="15">
        <v>0</v>
      </c>
      <c r="H78" s="15">
        <v>3</v>
      </c>
      <c r="I78" s="15">
        <v>1</v>
      </c>
      <c r="J78" s="15">
        <v>0</v>
      </c>
      <c r="K78" s="15">
        <v>0</v>
      </c>
      <c r="L78" s="15">
        <v>1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7</v>
      </c>
      <c r="D80" s="15">
        <v>7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3</v>
      </c>
      <c r="D81" s="15">
        <v>2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1</v>
      </c>
      <c r="E82" s="31">
        <v>-1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8" t="s">
        <v>453</v>
      </c>
      <c r="B83" s="179"/>
      <c r="C83" s="27">
        <v>101</v>
      </c>
      <c r="D83" s="27">
        <v>85</v>
      </c>
      <c r="E83" s="28">
        <v>0</v>
      </c>
      <c r="F83" s="27">
        <v>3</v>
      </c>
      <c r="G83" s="27">
        <v>1</v>
      </c>
      <c r="H83" s="27">
        <v>2</v>
      </c>
      <c r="I83" s="27">
        <v>3</v>
      </c>
      <c r="J83" s="27">
        <v>0</v>
      </c>
      <c r="K83" s="27">
        <v>0</v>
      </c>
      <c r="L83" s="27">
        <v>0</v>
      </c>
      <c r="M83" s="27">
        <v>0</v>
      </c>
      <c r="N83" s="27">
        <v>3</v>
      </c>
      <c r="O83" s="27">
        <v>0</v>
      </c>
      <c r="P83" s="29">
        <v>10</v>
      </c>
    </row>
    <row r="84" spans="1:16" x14ac:dyDescent="0.25">
      <c r="A84" s="30" t="s">
        <v>454</v>
      </c>
      <c r="B84" s="30" t="s">
        <v>455</v>
      </c>
      <c r="C84" s="15">
        <v>16</v>
      </c>
      <c r="D84" s="15">
        <v>19</v>
      </c>
      <c r="E84" s="31">
        <v>-1</v>
      </c>
      <c r="F84" s="15">
        <v>0</v>
      </c>
      <c r="G84" s="15">
        <v>0</v>
      </c>
      <c r="H84" s="15">
        <v>0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1</v>
      </c>
    </row>
    <row r="85" spans="1:16" x14ac:dyDescent="0.25">
      <c r="A85" s="30" t="s">
        <v>456</v>
      </c>
      <c r="B85" s="30" t="s">
        <v>457</v>
      </c>
      <c r="C85" s="15">
        <v>85</v>
      </c>
      <c r="D85" s="15">
        <v>66</v>
      </c>
      <c r="E85" s="31">
        <v>0</v>
      </c>
      <c r="F85" s="15">
        <v>3</v>
      </c>
      <c r="G85" s="15">
        <v>1</v>
      </c>
      <c r="H85" s="15">
        <v>2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3</v>
      </c>
      <c r="O85" s="15">
        <v>0</v>
      </c>
      <c r="P85" s="25">
        <v>9</v>
      </c>
    </row>
    <row r="86" spans="1:16" x14ac:dyDescent="0.25">
      <c r="A86" s="178" t="s">
        <v>458</v>
      </c>
      <c r="B86" s="179"/>
      <c r="C86" s="27">
        <v>224</v>
      </c>
      <c r="D86" s="27">
        <v>305</v>
      </c>
      <c r="E86" s="28">
        <v>-1</v>
      </c>
      <c r="F86" s="27">
        <v>5</v>
      </c>
      <c r="G86" s="27">
        <v>6</v>
      </c>
      <c r="H86" s="27">
        <v>117</v>
      </c>
      <c r="I86" s="27">
        <v>70</v>
      </c>
      <c r="J86" s="27">
        <v>0</v>
      </c>
      <c r="K86" s="27">
        <v>0</v>
      </c>
      <c r="L86" s="27">
        <v>0</v>
      </c>
      <c r="M86" s="27">
        <v>0</v>
      </c>
      <c r="N86" s="27">
        <v>49</v>
      </c>
      <c r="O86" s="27">
        <v>0</v>
      </c>
      <c r="P86" s="29">
        <v>54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17</v>
      </c>
      <c r="D90" s="15">
        <v>24</v>
      </c>
      <c r="E90" s="31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12</v>
      </c>
      <c r="D92" s="15">
        <v>14</v>
      </c>
      <c r="E92" s="31">
        <v>-1</v>
      </c>
      <c r="F92" s="15">
        <v>0</v>
      </c>
      <c r="G92" s="15">
        <v>0</v>
      </c>
      <c r="H92" s="15">
        <v>4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34</v>
      </c>
      <c r="D93" s="15">
        <v>55</v>
      </c>
      <c r="E93" s="31">
        <v>-1</v>
      </c>
      <c r="F93" s="15">
        <v>1</v>
      </c>
      <c r="G93" s="15">
        <v>3</v>
      </c>
      <c r="H93" s="15">
        <v>17</v>
      </c>
      <c r="I93" s="15">
        <v>25</v>
      </c>
      <c r="J93" s="15">
        <v>0</v>
      </c>
      <c r="K93" s="15">
        <v>0</v>
      </c>
      <c r="L93" s="15">
        <v>0</v>
      </c>
      <c r="M93" s="15">
        <v>0</v>
      </c>
      <c r="N93" s="15">
        <v>49</v>
      </c>
      <c r="O93" s="15">
        <v>0</v>
      </c>
      <c r="P93" s="25">
        <v>38</v>
      </c>
    </row>
    <row r="94" spans="1:16" x14ac:dyDescent="0.25">
      <c r="A94" s="30" t="s">
        <v>473</v>
      </c>
      <c r="B94" s="30" t="s">
        <v>474</v>
      </c>
      <c r="C94" s="15">
        <v>6</v>
      </c>
      <c r="D94" s="15">
        <v>12</v>
      </c>
      <c r="E94" s="31">
        <v>-1</v>
      </c>
      <c r="F94" s="15">
        <v>0</v>
      </c>
      <c r="G94" s="15">
        <v>0</v>
      </c>
      <c r="H94" s="15">
        <v>4</v>
      </c>
      <c r="I94" s="15">
        <v>3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2</v>
      </c>
    </row>
    <row r="95" spans="1:16" x14ac:dyDescent="0.25">
      <c r="A95" s="30" t="s">
        <v>475</v>
      </c>
      <c r="B95" s="30" t="s">
        <v>476</v>
      </c>
      <c r="C95" s="15">
        <v>154</v>
      </c>
      <c r="D95" s="15">
        <v>197</v>
      </c>
      <c r="E95" s="31">
        <v>-1</v>
      </c>
      <c r="F95" s="15">
        <v>4</v>
      </c>
      <c r="G95" s="15">
        <v>1</v>
      </c>
      <c r="H95" s="15">
        <v>92</v>
      </c>
      <c r="I95" s="15">
        <v>41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14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2</v>
      </c>
      <c r="H96" s="15">
        <v>0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2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2159</v>
      </c>
      <c r="D98" s="27">
        <v>2484</v>
      </c>
      <c r="E98" s="28">
        <v>-1</v>
      </c>
      <c r="F98" s="27">
        <v>77</v>
      </c>
      <c r="G98" s="27">
        <v>53</v>
      </c>
      <c r="H98" s="27">
        <v>616</v>
      </c>
      <c r="I98" s="27">
        <v>431</v>
      </c>
      <c r="J98" s="27">
        <v>0</v>
      </c>
      <c r="K98" s="27">
        <v>0</v>
      </c>
      <c r="L98" s="27">
        <v>0</v>
      </c>
      <c r="M98" s="27">
        <v>0</v>
      </c>
      <c r="N98" s="27">
        <v>7</v>
      </c>
      <c r="O98" s="27">
        <v>22</v>
      </c>
      <c r="P98" s="29">
        <v>412</v>
      </c>
    </row>
    <row r="99" spans="1:16" x14ac:dyDescent="0.25">
      <c r="A99" s="30" t="s">
        <v>482</v>
      </c>
      <c r="B99" s="30" t="s">
        <v>483</v>
      </c>
      <c r="C99" s="15">
        <v>365</v>
      </c>
      <c r="D99" s="15">
        <v>394</v>
      </c>
      <c r="E99" s="31">
        <v>-1</v>
      </c>
      <c r="F99" s="15">
        <v>17</v>
      </c>
      <c r="G99" s="15">
        <v>10</v>
      </c>
      <c r="H99" s="15">
        <v>94</v>
      </c>
      <c r="I99" s="15">
        <v>54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57</v>
      </c>
    </row>
    <row r="100" spans="1:16" x14ac:dyDescent="0.25">
      <c r="A100" s="30" t="s">
        <v>484</v>
      </c>
      <c r="B100" s="30" t="s">
        <v>485</v>
      </c>
      <c r="C100" s="15">
        <v>375</v>
      </c>
      <c r="D100" s="15">
        <v>468</v>
      </c>
      <c r="E100" s="31">
        <v>-1</v>
      </c>
      <c r="F100" s="15">
        <v>27</v>
      </c>
      <c r="G100" s="15">
        <v>13</v>
      </c>
      <c r="H100" s="15">
        <v>182</v>
      </c>
      <c r="I100" s="15">
        <v>83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11</v>
      </c>
      <c r="P100" s="25">
        <v>97</v>
      </c>
    </row>
    <row r="101" spans="1:16" ht="33.75" x14ac:dyDescent="0.25">
      <c r="A101" s="30" t="s">
        <v>486</v>
      </c>
      <c r="B101" s="30" t="s">
        <v>487</v>
      </c>
      <c r="C101" s="15">
        <v>27</v>
      </c>
      <c r="D101" s="15">
        <v>20</v>
      </c>
      <c r="E101" s="31">
        <v>0</v>
      </c>
      <c r="F101" s="15">
        <v>2</v>
      </c>
      <c r="G101" s="15">
        <v>6</v>
      </c>
      <c r="H101" s="15">
        <v>21</v>
      </c>
      <c r="I101" s="15">
        <v>46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</v>
      </c>
      <c r="P101" s="25">
        <v>39</v>
      </c>
    </row>
    <row r="102" spans="1:16" ht="22.5" x14ac:dyDescent="0.25">
      <c r="A102" s="30" t="s">
        <v>488</v>
      </c>
      <c r="B102" s="30" t="s">
        <v>489</v>
      </c>
      <c r="C102" s="15">
        <v>140</v>
      </c>
      <c r="D102" s="15">
        <v>136</v>
      </c>
      <c r="E102" s="31">
        <v>0</v>
      </c>
      <c r="F102" s="15">
        <v>11</v>
      </c>
      <c r="G102" s="15">
        <v>6</v>
      </c>
      <c r="H102" s="15">
        <v>46</v>
      </c>
      <c r="I102" s="15">
        <v>24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5</v>
      </c>
      <c r="P102" s="25">
        <v>30</v>
      </c>
    </row>
    <row r="103" spans="1:16" x14ac:dyDescent="0.25">
      <c r="A103" s="30" t="s">
        <v>490</v>
      </c>
      <c r="B103" s="30" t="s">
        <v>491</v>
      </c>
      <c r="C103" s="15">
        <v>9</v>
      </c>
      <c r="D103" s="15">
        <v>5</v>
      </c>
      <c r="E103" s="31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37</v>
      </c>
      <c r="D104" s="15">
        <v>45</v>
      </c>
      <c r="E104" s="31">
        <v>-1</v>
      </c>
      <c r="F104" s="15">
        <v>2</v>
      </c>
      <c r="G104" s="15">
        <v>0</v>
      </c>
      <c r="H104" s="15">
        <v>6</v>
      </c>
      <c r="I104" s="15">
        <v>11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5</v>
      </c>
    </row>
    <row r="105" spans="1:16" x14ac:dyDescent="0.25">
      <c r="A105" s="30" t="s">
        <v>494</v>
      </c>
      <c r="B105" s="30" t="s">
        <v>495</v>
      </c>
      <c r="C105" s="15">
        <v>77</v>
      </c>
      <c r="D105" s="15">
        <v>85</v>
      </c>
      <c r="E105" s="31">
        <v>-1</v>
      </c>
      <c r="F105" s="15">
        <v>1</v>
      </c>
      <c r="G105" s="15">
        <v>0</v>
      </c>
      <c r="H105" s="15">
        <v>4</v>
      </c>
      <c r="I105" s="15">
        <v>2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5">
        <v>1</v>
      </c>
    </row>
    <row r="106" spans="1:16" x14ac:dyDescent="0.25">
      <c r="A106" s="30" t="s">
        <v>496</v>
      </c>
      <c r="B106" s="30" t="s">
        <v>497</v>
      </c>
      <c r="C106" s="15">
        <v>604</v>
      </c>
      <c r="D106" s="15">
        <v>571</v>
      </c>
      <c r="E106" s="31">
        <v>0</v>
      </c>
      <c r="F106" s="15">
        <v>4</v>
      </c>
      <c r="G106" s="15">
        <v>4</v>
      </c>
      <c r="H106" s="15">
        <v>129</v>
      </c>
      <c r="I106" s="15">
        <v>102</v>
      </c>
      <c r="J106" s="15">
        <v>0</v>
      </c>
      <c r="K106" s="15">
        <v>0</v>
      </c>
      <c r="L106" s="15">
        <v>0</v>
      </c>
      <c r="M106" s="15">
        <v>0</v>
      </c>
      <c r="N106" s="15">
        <v>3</v>
      </c>
      <c r="O106" s="15">
        <v>2</v>
      </c>
      <c r="P106" s="25">
        <v>61</v>
      </c>
    </row>
    <row r="107" spans="1:16" ht="22.5" x14ac:dyDescent="0.25">
      <c r="A107" s="30" t="s">
        <v>498</v>
      </c>
      <c r="B107" s="30" t="s">
        <v>499</v>
      </c>
      <c r="C107" s="15">
        <v>147</v>
      </c>
      <c r="D107" s="15">
        <v>194</v>
      </c>
      <c r="E107" s="31">
        <v>-1</v>
      </c>
      <c r="F107" s="15">
        <v>1</v>
      </c>
      <c r="G107" s="15">
        <v>2</v>
      </c>
      <c r="H107" s="15">
        <v>38</v>
      </c>
      <c r="I107" s="15">
        <v>31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5">
        <v>31</v>
      </c>
    </row>
    <row r="108" spans="1:16" ht="22.5" x14ac:dyDescent="0.25">
      <c r="A108" s="30" t="s">
        <v>500</v>
      </c>
      <c r="B108" s="30" t="s">
        <v>501</v>
      </c>
      <c r="C108" s="15">
        <v>6</v>
      </c>
      <c r="D108" s="15">
        <v>16</v>
      </c>
      <c r="E108" s="31">
        <v>-1</v>
      </c>
      <c r="F108" s="15">
        <v>0</v>
      </c>
      <c r="G108" s="15">
        <v>0</v>
      </c>
      <c r="H108" s="15">
        <v>1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5</v>
      </c>
      <c r="D109" s="15">
        <v>11</v>
      </c>
      <c r="E109" s="31">
        <v>-1</v>
      </c>
      <c r="F109" s="15">
        <v>0</v>
      </c>
      <c r="G109" s="15">
        <v>0</v>
      </c>
      <c r="H109" s="15">
        <v>9</v>
      </c>
      <c r="I109" s="15">
        <v>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3</v>
      </c>
      <c r="E110" s="31">
        <v>-1</v>
      </c>
      <c r="F110" s="15">
        <v>0</v>
      </c>
      <c r="G110" s="15">
        <v>0</v>
      </c>
      <c r="H110" s="15">
        <v>4</v>
      </c>
      <c r="I110" s="15">
        <v>3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8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328</v>
      </c>
      <c r="D112" s="15">
        <v>489</v>
      </c>
      <c r="E112" s="31">
        <v>-1</v>
      </c>
      <c r="F112" s="15">
        <v>8</v>
      </c>
      <c r="G112" s="15">
        <v>8</v>
      </c>
      <c r="H112" s="15">
        <v>53</v>
      </c>
      <c r="I112" s="15">
        <v>39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48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9</v>
      </c>
      <c r="D115" s="15">
        <v>9</v>
      </c>
      <c r="E115" s="31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12</v>
      </c>
      <c r="E116" s="31">
        <v>-1</v>
      </c>
      <c r="F116" s="15">
        <v>3</v>
      </c>
      <c r="G116" s="15">
        <v>3</v>
      </c>
      <c r="H116" s="15">
        <v>8</v>
      </c>
      <c r="I116" s="15">
        <v>4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3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4</v>
      </c>
      <c r="E117" s="31">
        <v>-1</v>
      </c>
      <c r="F117" s="15">
        <v>1</v>
      </c>
      <c r="G117" s="15">
        <v>0</v>
      </c>
      <c r="H117" s="15">
        <v>4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1</v>
      </c>
      <c r="E119" s="31">
        <v>-1</v>
      </c>
      <c r="F119" s="15">
        <v>0</v>
      </c>
      <c r="G119" s="15">
        <v>0</v>
      </c>
      <c r="H119" s="15">
        <v>0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2</v>
      </c>
      <c r="D121" s="15">
        <v>7</v>
      </c>
      <c r="E121" s="31">
        <v>-1</v>
      </c>
      <c r="F121" s="15">
        <v>0</v>
      </c>
      <c r="G121" s="15">
        <v>0</v>
      </c>
      <c r="H121" s="15">
        <v>4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19</v>
      </c>
      <c r="D122" s="15">
        <v>11</v>
      </c>
      <c r="E122" s="31">
        <v>0</v>
      </c>
      <c r="F122" s="15">
        <v>0</v>
      </c>
      <c r="G122" s="15">
        <v>0</v>
      </c>
      <c r="H122" s="15">
        <v>9</v>
      </c>
      <c r="I122" s="15">
        <v>19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26</v>
      </c>
    </row>
    <row r="123" spans="1:16" x14ac:dyDescent="0.25">
      <c r="A123" s="30" t="s">
        <v>530</v>
      </c>
      <c r="B123" s="30" t="s">
        <v>531</v>
      </c>
      <c r="C123" s="15">
        <v>3</v>
      </c>
      <c r="D123" s="15">
        <v>0</v>
      </c>
      <c r="E123" s="31">
        <v>0</v>
      </c>
      <c r="F123" s="15">
        <v>0</v>
      </c>
      <c r="G123" s="15">
        <v>0</v>
      </c>
      <c r="H123" s="15">
        <v>1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1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1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0</v>
      </c>
      <c r="D127" s="15">
        <v>2</v>
      </c>
      <c r="E127" s="31">
        <v>-1</v>
      </c>
      <c r="F127" s="15">
        <v>0</v>
      </c>
      <c r="G127" s="15">
        <v>0</v>
      </c>
      <c r="H127" s="15">
        <v>2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2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1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1</v>
      </c>
      <c r="E129" s="31">
        <v>-1</v>
      </c>
      <c r="F129" s="15">
        <v>0</v>
      </c>
      <c r="G129" s="15">
        <v>0</v>
      </c>
      <c r="H129" s="15">
        <v>1</v>
      </c>
      <c r="I129" s="15">
        <v>2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1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</v>
      </c>
    </row>
    <row r="132" spans="1:16" x14ac:dyDescent="0.25">
      <c r="A132" s="178" t="s">
        <v>548</v>
      </c>
      <c r="B132" s="179"/>
      <c r="C132" s="27">
        <v>9</v>
      </c>
      <c r="D132" s="27">
        <v>8</v>
      </c>
      <c r="E132" s="28">
        <v>0</v>
      </c>
      <c r="F132" s="27">
        <v>0</v>
      </c>
      <c r="G132" s="27">
        <v>0</v>
      </c>
      <c r="H132" s="27">
        <v>12</v>
      </c>
      <c r="I132" s="27">
        <v>3</v>
      </c>
      <c r="J132" s="27">
        <v>0</v>
      </c>
      <c r="K132" s="27">
        <v>0</v>
      </c>
      <c r="L132" s="27">
        <v>0</v>
      </c>
      <c r="M132" s="27">
        <v>0</v>
      </c>
      <c r="N132" s="27">
        <v>2</v>
      </c>
      <c r="O132" s="27">
        <v>0</v>
      </c>
      <c r="P132" s="29">
        <v>5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4</v>
      </c>
      <c r="E133" s="31">
        <v>-1</v>
      </c>
      <c r="F133" s="15">
        <v>0</v>
      </c>
      <c r="G133" s="15">
        <v>0</v>
      </c>
      <c r="H133" s="15">
        <v>5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5">
        <v>4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6</v>
      </c>
      <c r="D135" s="15">
        <v>4</v>
      </c>
      <c r="E135" s="31">
        <v>0</v>
      </c>
      <c r="F135" s="15">
        <v>0</v>
      </c>
      <c r="G135" s="15">
        <v>0</v>
      </c>
      <c r="H135" s="15">
        <v>7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1</v>
      </c>
    </row>
    <row r="136" spans="1:16" x14ac:dyDescent="0.25">
      <c r="A136" s="30" t="s">
        <v>555</v>
      </c>
      <c r="B136" s="30" t="s">
        <v>556</v>
      </c>
      <c r="C136" s="15">
        <v>1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69</v>
      </c>
      <c r="D138" s="27">
        <v>89</v>
      </c>
      <c r="E138" s="28">
        <v>-1</v>
      </c>
      <c r="F138" s="27">
        <v>0</v>
      </c>
      <c r="G138" s="27">
        <v>0</v>
      </c>
      <c r="H138" s="27">
        <v>9</v>
      </c>
      <c r="I138" s="27">
        <v>17</v>
      </c>
      <c r="J138" s="27">
        <v>0</v>
      </c>
      <c r="K138" s="27">
        <v>0</v>
      </c>
      <c r="L138" s="27">
        <v>0</v>
      </c>
      <c r="M138" s="27">
        <v>0</v>
      </c>
      <c r="N138" s="27">
        <v>1</v>
      </c>
      <c r="O138" s="27">
        <v>0</v>
      </c>
      <c r="P138" s="29">
        <v>3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3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1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46</v>
      </c>
      <c r="D143" s="15">
        <v>68</v>
      </c>
      <c r="E143" s="31">
        <v>-1</v>
      </c>
      <c r="F143" s="15">
        <v>0</v>
      </c>
      <c r="G143" s="15">
        <v>0</v>
      </c>
      <c r="H143" s="15">
        <v>4</v>
      </c>
      <c r="I143" s="15">
        <v>13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22</v>
      </c>
      <c r="D144" s="15">
        <v>17</v>
      </c>
      <c r="E144" s="31">
        <v>0</v>
      </c>
      <c r="F144" s="15">
        <v>0</v>
      </c>
      <c r="G144" s="15">
        <v>0</v>
      </c>
      <c r="H144" s="15">
        <v>4</v>
      </c>
      <c r="I144" s="15">
        <v>4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2</v>
      </c>
    </row>
    <row r="145" spans="1:16" x14ac:dyDescent="0.25">
      <c r="A145" s="178" t="s">
        <v>572</v>
      </c>
      <c r="B145" s="179"/>
      <c r="C145" s="27">
        <v>0</v>
      </c>
      <c r="D145" s="27">
        <v>2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2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8" t="s">
        <v>577</v>
      </c>
      <c r="B148" s="179"/>
      <c r="C148" s="27">
        <v>30</v>
      </c>
      <c r="D148" s="27">
        <v>48</v>
      </c>
      <c r="E148" s="28">
        <v>-1</v>
      </c>
      <c r="F148" s="27">
        <v>1</v>
      </c>
      <c r="G148" s="27">
        <v>1</v>
      </c>
      <c r="H148" s="27">
        <v>24</v>
      </c>
      <c r="I148" s="27">
        <v>19</v>
      </c>
      <c r="J148" s="27">
        <v>0</v>
      </c>
      <c r="K148" s="27">
        <v>0</v>
      </c>
      <c r="L148" s="27">
        <v>0</v>
      </c>
      <c r="M148" s="27">
        <v>0</v>
      </c>
      <c r="N148" s="27">
        <v>2</v>
      </c>
      <c r="O148" s="27">
        <v>0</v>
      </c>
      <c r="P148" s="29">
        <v>12</v>
      </c>
    </row>
    <row r="149" spans="1:16" ht="22.5" x14ac:dyDescent="0.25">
      <c r="A149" s="30" t="s">
        <v>578</v>
      </c>
      <c r="B149" s="30" t="s">
        <v>579</v>
      </c>
      <c r="C149" s="15">
        <v>1</v>
      </c>
      <c r="D149" s="15">
        <v>5</v>
      </c>
      <c r="E149" s="31">
        <v>-1</v>
      </c>
      <c r="F149" s="15">
        <v>0</v>
      </c>
      <c r="G149" s="15">
        <v>0</v>
      </c>
      <c r="H149" s="15">
        <v>1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6</v>
      </c>
      <c r="E150" s="31">
        <v>-1</v>
      </c>
      <c r="F150" s="15">
        <v>0</v>
      </c>
      <c r="G150" s="15">
        <v>0</v>
      </c>
      <c r="H150" s="15">
        <v>4</v>
      </c>
      <c r="I150" s="15">
        <v>3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1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2</v>
      </c>
      <c r="D152" s="15">
        <v>4</v>
      </c>
      <c r="E152" s="31">
        <v>-1</v>
      </c>
      <c r="F152" s="15">
        <v>0</v>
      </c>
      <c r="G152" s="15">
        <v>0</v>
      </c>
      <c r="H152" s="15">
        <v>5</v>
      </c>
      <c r="I152" s="15">
        <v>3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1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3</v>
      </c>
      <c r="E154" s="31">
        <v>-1</v>
      </c>
      <c r="F154" s="15">
        <v>0</v>
      </c>
      <c r="G154" s="15">
        <v>0</v>
      </c>
      <c r="H154" s="15">
        <v>2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1</v>
      </c>
    </row>
    <row r="155" spans="1:16" x14ac:dyDescent="0.25">
      <c r="A155" s="30" t="s">
        <v>590</v>
      </c>
      <c r="B155" s="30" t="s">
        <v>591</v>
      </c>
      <c r="C155" s="15">
        <v>16</v>
      </c>
      <c r="D155" s="15">
        <v>14</v>
      </c>
      <c r="E155" s="31">
        <v>0</v>
      </c>
      <c r="F155" s="15">
        <v>0</v>
      </c>
      <c r="G155" s="15">
        <v>0</v>
      </c>
      <c r="H155" s="15">
        <v>11</v>
      </c>
      <c r="I155" s="15">
        <v>10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8</v>
      </c>
    </row>
    <row r="156" spans="1:16" ht="22.5" x14ac:dyDescent="0.25">
      <c r="A156" s="30" t="s">
        <v>592</v>
      </c>
      <c r="B156" s="30" t="s">
        <v>593</v>
      </c>
      <c r="C156" s="15">
        <v>10</v>
      </c>
      <c r="D156" s="15">
        <v>16</v>
      </c>
      <c r="E156" s="31">
        <v>-1</v>
      </c>
      <c r="F156" s="15">
        <v>1</v>
      </c>
      <c r="G156" s="15">
        <v>1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1</v>
      </c>
    </row>
    <row r="157" spans="1:16" x14ac:dyDescent="0.25">
      <c r="A157" s="178" t="s">
        <v>594</v>
      </c>
      <c r="B157" s="179"/>
      <c r="C157" s="27">
        <v>36</v>
      </c>
      <c r="D157" s="27">
        <v>28</v>
      </c>
      <c r="E157" s="28">
        <v>0</v>
      </c>
      <c r="F157" s="27">
        <v>0</v>
      </c>
      <c r="G157" s="27">
        <v>0</v>
      </c>
      <c r="H157" s="27">
        <v>1</v>
      </c>
      <c r="I157" s="27">
        <v>1</v>
      </c>
      <c r="J157" s="27">
        <v>0</v>
      </c>
      <c r="K157" s="27">
        <v>0</v>
      </c>
      <c r="L157" s="27">
        <v>0</v>
      </c>
      <c r="M157" s="27">
        <v>0</v>
      </c>
      <c r="N157" s="27">
        <v>4</v>
      </c>
      <c r="O157" s="27">
        <v>0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1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12</v>
      </c>
      <c r="D163" s="15">
        <v>16</v>
      </c>
      <c r="E163" s="31">
        <v>-1</v>
      </c>
      <c r="F163" s="15">
        <v>0</v>
      </c>
      <c r="G163" s="15">
        <v>0</v>
      </c>
      <c r="H163" s="15">
        <v>1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6</v>
      </c>
      <c r="D164" s="15">
        <v>3</v>
      </c>
      <c r="E164" s="31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4</v>
      </c>
      <c r="D165" s="15">
        <v>0</v>
      </c>
      <c r="E165" s="31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13</v>
      </c>
      <c r="D166" s="15">
        <v>9</v>
      </c>
      <c r="E166" s="31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4</v>
      </c>
      <c r="O166" s="15">
        <v>0</v>
      </c>
      <c r="P166" s="25">
        <v>0</v>
      </c>
    </row>
    <row r="167" spans="1:16" x14ac:dyDescent="0.25">
      <c r="A167" s="178" t="s">
        <v>613</v>
      </c>
      <c r="B167" s="179"/>
      <c r="C167" s="27">
        <v>131</v>
      </c>
      <c r="D167" s="27">
        <v>110</v>
      </c>
      <c r="E167" s="28">
        <v>0</v>
      </c>
      <c r="F167" s="27">
        <v>0</v>
      </c>
      <c r="G167" s="27">
        <v>0</v>
      </c>
      <c r="H167" s="27">
        <v>61</v>
      </c>
      <c r="I167" s="27">
        <v>46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26</v>
      </c>
      <c r="P167" s="29">
        <v>41</v>
      </c>
    </row>
    <row r="168" spans="1:16" ht="22.5" x14ac:dyDescent="0.25">
      <c r="A168" s="30" t="s">
        <v>614</v>
      </c>
      <c r="B168" s="30" t="s">
        <v>615</v>
      </c>
      <c r="C168" s="15">
        <v>69</v>
      </c>
      <c r="D168" s="15">
        <v>38</v>
      </c>
      <c r="E168" s="31">
        <v>0</v>
      </c>
      <c r="F168" s="15">
        <v>0</v>
      </c>
      <c r="G168" s="15">
        <v>0</v>
      </c>
      <c r="H168" s="15">
        <v>31</v>
      </c>
      <c r="I168" s="15">
        <v>5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8</v>
      </c>
      <c r="P168" s="25">
        <v>6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1</v>
      </c>
      <c r="E169" s="31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1</v>
      </c>
    </row>
    <row r="170" spans="1:16" x14ac:dyDescent="0.25">
      <c r="A170" s="30" t="s">
        <v>618</v>
      </c>
      <c r="B170" s="30" t="s">
        <v>619</v>
      </c>
      <c r="C170" s="15">
        <v>1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1</v>
      </c>
      <c r="E172" s="31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1</v>
      </c>
      <c r="E173" s="31">
        <v>-1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35</v>
      </c>
      <c r="D174" s="15">
        <v>36</v>
      </c>
      <c r="E174" s="31">
        <v>-1</v>
      </c>
      <c r="F174" s="15">
        <v>0</v>
      </c>
      <c r="G174" s="15">
        <v>0</v>
      </c>
      <c r="H174" s="15">
        <v>14</v>
      </c>
      <c r="I174" s="15">
        <v>18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15</v>
      </c>
      <c r="P174" s="25">
        <v>14</v>
      </c>
    </row>
    <row r="175" spans="1:16" ht="22.5" x14ac:dyDescent="0.25">
      <c r="A175" s="30" t="s">
        <v>628</v>
      </c>
      <c r="B175" s="30" t="s">
        <v>629</v>
      </c>
      <c r="C175" s="15">
        <v>15</v>
      </c>
      <c r="D175" s="15">
        <v>25</v>
      </c>
      <c r="E175" s="31">
        <v>-1</v>
      </c>
      <c r="F175" s="15">
        <v>0</v>
      </c>
      <c r="G175" s="15">
        <v>0</v>
      </c>
      <c r="H175" s="15">
        <v>11</v>
      </c>
      <c r="I175" s="15">
        <v>23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3</v>
      </c>
      <c r="P175" s="25">
        <v>19</v>
      </c>
    </row>
    <row r="176" spans="1:16" x14ac:dyDescent="0.25">
      <c r="A176" s="30" t="s">
        <v>630</v>
      </c>
      <c r="B176" s="30" t="s">
        <v>631</v>
      </c>
      <c r="C176" s="15">
        <v>11</v>
      </c>
      <c r="D176" s="15">
        <v>8</v>
      </c>
      <c r="E176" s="31">
        <v>0</v>
      </c>
      <c r="F176" s="15">
        <v>0</v>
      </c>
      <c r="G176" s="15">
        <v>0</v>
      </c>
      <c r="H176" s="15">
        <v>5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1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412</v>
      </c>
      <c r="D179" s="27">
        <v>387</v>
      </c>
      <c r="E179" s="28">
        <v>0</v>
      </c>
      <c r="F179" s="27">
        <v>621</v>
      </c>
      <c r="G179" s="27">
        <v>548</v>
      </c>
      <c r="H179" s="27">
        <v>184</v>
      </c>
      <c r="I179" s="27">
        <v>150</v>
      </c>
      <c r="J179" s="27">
        <v>0</v>
      </c>
      <c r="K179" s="27">
        <v>0</v>
      </c>
      <c r="L179" s="27">
        <v>1</v>
      </c>
      <c r="M179" s="27">
        <v>1</v>
      </c>
      <c r="N179" s="27">
        <v>0</v>
      </c>
      <c r="O179" s="27">
        <v>0</v>
      </c>
      <c r="P179" s="29">
        <v>697</v>
      </c>
    </row>
    <row r="180" spans="1:16" ht="22.5" x14ac:dyDescent="0.25">
      <c r="A180" s="30" t="s">
        <v>637</v>
      </c>
      <c r="B180" s="30" t="s">
        <v>638</v>
      </c>
      <c r="C180" s="15">
        <v>4</v>
      </c>
      <c r="D180" s="15">
        <v>2</v>
      </c>
      <c r="E180" s="31">
        <v>1</v>
      </c>
      <c r="F180" s="15">
        <v>2</v>
      </c>
      <c r="G180" s="15">
        <v>2</v>
      </c>
      <c r="H180" s="15">
        <v>2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2</v>
      </c>
    </row>
    <row r="181" spans="1:16" ht="22.5" x14ac:dyDescent="0.25">
      <c r="A181" s="30" t="s">
        <v>639</v>
      </c>
      <c r="B181" s="30" t="s">
        <v>640</v>
      </c>
      <c r="C181" s="15">
        <v>210</v>
      </c>
      <c r="D181" s="15">
        <v>207</v>
      </c>
      <c r="E181" s="31">
        <v>0</v>
      </c>
      <c r="F181" s="15">
        <v>317</v>
      </c>
      <c r="G181" s="15">
        <v>287</v>
      </c>
      <c r="H181" s="15">
        <v>91</v>
      </c>
      <c r="I181" s="15">
        <v>63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375</v>
      </c>
    </row>
    <row r="182" spans="1:16" x14ac:dyDescent="0.25">
      <c r="A182" s="30" t="s">
        <v>641</v>
      </c>
      <c r="B182" s="30" t="s">
        <v>642</v>
      </c>
      <c r="C182" s="15">
        <v>23</v>
      </c>
      <c r="D182" s="15">
        <v>29</v>
      </c>
      <c r="E182" s="31">
        <v>-1</v>
      </c>
      <c r="F182" s="15">
        <v>10</v>
      </c>
      <c r="G182" s="15">
        <v>7</v>
      </c>
      <c r="H182" s="15">
        <v>6</v>
      </c>
      <c r="I182" s="15">
        <v>10</v>
      </c>
      <c r="J182" s="15">
        <v>0</v>
      </c>
      <c r="K182" s="15">
        <v>0</v>
      </c>
      <c r="L182" s="15">
        <v>1</v>
      </c>
      <c r="M182" s="15">
        <v>1</v>
      </c>
      <c r="N182" s="15">
        <v>0</v>
      </c>
      <c r="O182" s="15">
        <v>0</v>
      </c>
      <c r="P182" s="25">
        <v>15</v>
      </c>
    </row>
    <row r="183" spans="1:16" ht="22.5" x14ac:dyDescent="0.25">
      <c r="A183" s="30" t="s">
        <v>643</v>
      </c>
      <c r="B183" s="30" t="s">
        <v>644</v>
      </c>
      <c r="C183" s="15">
        <v>1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1</v>
      </c>
    </row>
    <row r="184" spans="1:16" ht="22.5" x14ac:dyDescent="0.25">
      <c r="A184" s="30" t="s">
        <v>645</v>
      </c>
      <c r="B184" s="30" t="s">
        <v>646</v>
      </c>
      <c r="C184" s="15">
        <v>7</v>
      </c>
      <c r="D184" s="15">
        <v>9</v>
      </c>
      <c r="E184" s="31">
        <v>-1</v>
      </c>
      <c r="F184" s="15">
        <v>5</v>
      </c>
      <c r="G184" s="15">
        <v>8</v>
      </c>
      <c r="H184" s="15">
        <v>9</v>
      </c>
      <c r="I184" s="15">
        <v>11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9</v>
      </c>
    </row>
    <row r="185" spans="1:16" ht="22.5" x14ac:dyDescent="0.25">
      <c r="A185" s="30" t="s">
        <v>647</v>
      </c>
      <c r="B185" s="30" t="s">
        <v>648</v>
      </c>
      <c r="C185" s="15">
        <v>166</v>
      </c>
      <c r="D185" s="15">
        <v>136</v>
      </c>
      <c r="E185" s="31">
        <v>0</v>
      </c>
      <c r="F185" s="15">
        <v>283</v>
      </c>
      <c r="G185" s="15">
        <v>243</v>
      </c>
      <c r="H185" s="15">
        <v>74</v>
      </c>
      <c r="I185" s="15">
        <v>64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294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4</v>
      </c>
      <c r="E186" s="31">
        <v>-1</v>
      </c>
      <c r="F186" s="15">
        <v>4</v>
      </c>
      <c r="G186" s="15">
        <v>1</v>
      </c>
      <c r="H186" s="15">
        <v>2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1</v>
      </c>
    </row>
    <row r="187" spans="1:16" x14ac:dyDescent="0.25">
      <c r="A187" s="178" t="s">
        <v>651</v>
      </c>
      <c r="B187" s="179"/>
      <c r="C187" s="27">
        <v>157</v>
      </c>
      <c r="D187" s="27">
        <v>166</v>
      </c>
      <c r="E187" s="28">
        <v>-1</v>
      </c>
      <c r="F187" s="27">
        <v>2</v>
      </c>
      <c r="G187" s="27">
        <v>2</v>
      </c>
      <c r="H187" s="27">
        <v>41</v>
      </c>
      <c r="I187" s="27">
        <v>38</v>
      </c>
      <c r="J187" s="27">
        <v>0</v>
      </c>
      <c r="K187" s="27">
        <v>0</v>
      </c>
      <c r="L187" s="27">
        <v>0</v>
      </c>
      <c r="M187" s="27">
        <v>0</v>
      </c>
      <c r="N187" s="27">
        <v>5</v>
      </c>
      <c r="O187" s="27">
        <v>0</v>
      </c>
      <c r="P187" s="29">
        <v>33</v>
      </c>
    </row>
    <row r="188" spans="1:16" x14ac:dyDescent="0.25">
      <c r="A188" s="30" t="s">
        <v>652</v>
      </c>
      <c r="B188" s="30" t="s">
        <v>653</v>
      </c>
      <c r="C188" s="15">
        <v>4</v>
      </c>
      <c r="D188" s="15">
        <v>9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1</v>
      </c>
    </row>
    <row r="190" spans="1:16" ht="22.5" x14ac:dyDescent="0.25">
      <c r="A190" s="30" t="s">
        <v>656</v>
      </c>
      <c r="B190" s="30" t="s">
        <v>657</v>
      </c>
      <c r="C190" s="15">
        <v>44</v>
      </c>
      <c r="D190" s="15">
        <v>59</v>
      </c>
      <c r="E190" s="31">
        <v>-1</v>
      </c>
      <c r="F190" s="15">
        <v>2</v>
      </c>
      <c r="G190" s="15">
        <v>2</v>
      </c>
      <c r="H190" s="15">
        <v>19</v>
      </c>
      <c r="I190" s="15">
        <v>15</v>
      </c>
      <c r="J190" s="15">
        <v>0</v>
      </c>
      <c r="K190" s="15">
        <v>0</v>
      </c>
      <c r="L190" s="15">
        <v>0</v>
      </c>
      <c r="M190" s="15">
        <v>0</v>
      </c>
      <c r="N190" s="15">
        <v>5</v>
      </c>
      <c r="O190" s="15">
        <v>0</v>
      </c>
      <c r="P190" s="25">
        <v>14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1</v>
      </c>
      <c r="E191" s="31">
        <v>-1</v>
      </c>
      <c r="F191" s="15">
        <v>0</v>
      </c>
      <c r="G191" s="15">
        <v>0</v>
      </c>
      <c r="H191" s="15">
        <v>0</v>
      </c>
      <c r="I191" s="15">
        <v>2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1</v>
      </c>
    </row>
    <row r="192" spans="1:16" ht="33.75" x14ac:dyDescent="0.25">
      <c r="A192" s="30" t="s">
        <v>660</v>
      </c>
      <c r="B192" s="30" t="s">
        <v>661</v>
      </c>
      <c r="C192" s="15">
        <v>14</v>
      </c>
      <c r="D192" s="15">
        <v>9</v>
      </c>
      <c r="E192" s="31">
        <v>0</v>
      </c>
      <c r="F192" s="15">
        <v>0</v>
      </c>
      <c r="G192" s="15">
        <v>0</v>
      </c>
      <c r="H192" s="15">
        <v>8</v>
      </c>
      <c r="I192" s="15">
        <v>12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14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20</v>
      </c>
      <c r="D194" s="15">
        <v>11</v>
      </c>
      <c r="E194" s="31">
        <v>0</v>
      </c>
      <c r="F194" s="15">
        <v>0</v>
      </c>
      <c r="G194" s="15">
        <v>0</v>
      </c>
      <c r="H194" s="15">
        <v>1</v>
      </c>
      <c r="I194" s="15">
        <v>9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3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71</v>
      </c>
      <c r="D198" s="15">
        <v>77</v>
      </c>
      <c r="E198" s="31">
        <v>-1</v>
      </c>
      <c r="F198" s="15">
        <v>0</v>
      </c>
      <c r="G198" s="15">
        <v>0</v>
      </c>
      <c r="H198" s="15">
        <v>13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2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53</v>
      </c>
      <c r="D202" s="27">
        <v>30</v>
      </c>
      <c r="E202" s="28">
        <v>0</v>
      </c>
      <c r="F202" s="27">
        <v>6</v>
      </c>
      <c r="G202" s="27">
        <v>4</v>
      </c>
      <c r="H202" s="27">
        <v>8</v>
      </c>
      <c r="I202" s="27">
        <v>9</v>
      </c>
      <c r="J202" s="27">
        <v>0</v>
      </c>
      <c r="K202" s="27">
        <v>0</v>
      </c>
      <c r="L202" s="27">
        <v>0</v>
      </c>
      <c r="M202" s="27">
        <v>0</v>
      </c>
      <c r="N202" s="27">
        <v>10</v>
      </c>
      <c r="O202" s="27">
        <v>0</v>
      </c>
      <c r="P202" s="29">
        <v>9</v>
      </c>
    </row>
    <row r="203" spans="1:16" x14ac:dyDescent="0.25">
      <c r="A203" s="30" t="s">
        <v>681</v>
      </c>
      <c r="B203" s="30" t="s">
        <v>682</v>
      </c>
      <c r="C203" s="15">
        <v>2</v>
      </c>
      <c r="D203" s="15">
        <v>11</v>
      </c>
      <c r="E203" s="31">
        <v>-1</v>
      </c>
      <c r="F203" s="15">
        <v>0</v>
      </c>
      <c r="G203" s="15">
        <v>0</v>
      </c>
      <c r="H203" s="15">
        <v>0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8</v>
      </c>
      <c r="O203" s="15">
        <v>0</v>
      </c>
      <c r="P203" s="25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0</v>
      </c>
      <c r="E206" s="31">
        <v>0</v>
      </c>
      <c r="F206" s="15">
        <v>0</v>
      </c>
      <c r="G206" s="15">
        <v>0</v>
      </c>
      <c r="H206" s="15">
        <v>1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49</v>
      </c>
      <c r="D207" s="15">
        <v>17</v>
      </c>
      <c r="E207" s="31">
        <v>1</v>
      </c>
      <c r="F207" s="15">
        <v>6</v>
      </c>
      <c r="G207" s="15">
        <v>4</v>
      </c>
      <c r="H207" s="15">
        <v>7</v>
      </c>
      <c r="I207" s="15">
        <v>7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5">
        <v>8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1</v>
      </c>
      <c r="E210" s="31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1</v>
      </c>
      <c r="E216" s="31">
        <v>-1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1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493</v>
      </c>
      <c r="D224" s="27">
        <v>460</v>
      </c>
      <c r="E224" s="28">
        <v>0</v>
      </c>
      <c r="F224" s="27">
        <v>165</v>
      </c>
      <c r="G224" s="27">
        <v>92</v>
      </c>
      <c r="H224" s="27">
        <v>201</v>
      </c>
      <c r="I224" s="27">
        <v>133</v>
      </c>
      <c r="J224" s="27">
        <v>0</v>
      </c>
      <c r="K224" s="27">
        <v>1</v>
      </c>
      <c r="L224" s="27">
        <v>0</v>
      </c>
      <c r="M224" s="27">
        <v>0</v>
      </c>
      <c r="N224" s="27">
        <v>87</v>
      </c>
      <c r="O224" s="27">
        <v>3</v>
      </c>
      <c r="P224" s="29">
        <v>194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3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1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1</v>
      </c>
    </row>
    <row r="228" spans="1:16" ht="22.5" x14ac:dyDescent="0.25">
      <c r="A228" s="30" t="s">
        <v>730</v>
      </c>
      <c r="B228" s="30" t="s">
        <v>731</v>
      </c>
      <c r="C228" s="15">
        <v>1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1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1</v>
      </c>
      <c r="E230" s="31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1</v>
      </c>
      <c r="D231" s="15">
        <v>1</v>
      </c>
      <c r="E231" s="31">
        <v>0</v>
      </c>
      <c r="F231" s="15">
        <v>1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1</v>
      </c>
    </row>
    <row r="232" spans="1:16" x14ac:dyDescent="0.25">
      <c r="A232" s="30" t="s">
        <v>738</v>
      </c>
      <c r="B232" s="30" t="s">
        <v>739</v>
      </c>
      <c r="C232" s="15">
        <v>22</v>
      </c>
      <c r="D232" s="15">
        <v>12</v>
      </c>
      <c r="E232" s="31">
        <v>0</v>
      </c>
      <c r="F232" s="15">
        <v>1</v>
      </c>
      <c r="G232" s="15">
        <v>1</v>
      </c>
      <c r="H232" s="15">
        <v>8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7</v>
      </c>
    </row>
    <row r="233" spans="1:16" x14ac:dyDescent="0.25">
      <c r="A233" s="30" t="s">
        <v>740</v>
      </c>
      <c r="B233" s="30" t="s">
        <v>741</v>
      </c>
      <c r="C233" s="15">
        <v>28</v>
      </c>
      <c r="D233" s="15">
        <v>33</v>
      </c>
      <c r="E233" s="31">
        <v>-1</v>
      </c>
      <c r="F233" s="15">
        <v>8</v>
      </c>
      <c r="G233" s="15">
        <v>7</v>
      </c>
      <c r="H233" s="15">
        <v>4</v>
      </c>
      <c r="I233" s="15">
        <v>6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16</v>
      </c>
    </row>
    <row r="234" spans="1:16" x14ac:dyDescent="0.25">
      <c r="A234" s="30" t="s">
        <v>742</v>
      </c>
      <c r="B234" s="30" t="s">
        <v>743</v>
      </c>
      <c r="C234" s="15">
        <v>9</v>
      </c>
      <c r="D234" s="15">
        <v>15</v>
      </c>
      <c r="E234" s="31">
        <v>-1</v>
      </c>
      <c r="F234" s="15">
        <v>0</v>
      </c>
      <c r="G234" s="15">
        <v>0</v>
      </c>
      <c r="H234" s="15">
        <v>6</v>
      </c>
      <c r="I234" s="15">
        <v>7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5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2</v>
      </c>
      <c r="E235" s="31">
        <v>-1</v>
      </c>
      <c r="F235" s="15">
        <v>1</v>
      </c>
      <c r="G235" s="15">
        <v>0</v>
      </c>
      <c r="H235" s="15">
        <v>2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3</v>
      </c>
      <c r="E236" s="31">
        <v>-1</v>
      </c>
      <c r="F236" s="15">
        <v>0</v>
      </c>
      <c r="G236" s="15">
        <v>0</v>
      </c>
      <c r="H236" s="15">
        <v>1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1</v>
      </c>
      <c r="D237" s="15">
        <v>2</v>
      </c>
      <c r="E237" s="31">
        <v>-1</v>
      </c>
      <c r="F237" s="15">
        <v>0</v>
      </c>
      <c r="G237" s="15">
        <v>0</v>
      </c>
      <c r="H237" s="15">
        <v>2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425</v>
      </c>
      <c r="D239" s="15">
        <v>385</v>
      </c>
      <c r="E239" s="31">
        <v>0</v>
      </c>
      <c r="F239" s="15">
        <v>154</v>
      </c>
      <c r="G239" s="15">
        <v>84</v>
      </c>
      <c r="H239" s="15">
        <v>177</v>
      </c>
      <c r="I239" s="15">
        <v>113</v>
      </c>
      <c r="J239" s="15">
        <v>0</v>
      </c>
      <c r="K239" s="15">
        <v>0</v>
      </c>
      <c r="L239" s="15">
        <v>0</v>
      </c>
      <c r="M239" s="15">
        <v>0</v>
      </c>
      <c r="N239" s="15">
        <v>85</v>
      </c>
      <c r="O239" s="15">
        <v>3</v>
      </c>
      <c r="P239" s="25">
        <v>164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1</v>
      </c>
      <c r="E242" s="31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5</v>
      </c>
      <c r="D243" s="15">
        <v>2</v>
      </c>
      <c r="E243" s="31">
        <v>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1</v>
      </c>
      <c r="D245" s="27">
        <v>3</v>
      </c>
      <c r="E245" s="28">
        <v>-1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2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2</v>
      </c>
      <c r="E250" s="31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1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1</v>
      </c>
      <c r="E261" s="31">
        <v>-1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1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178</v>
      </c>
      <c r="D272" s="27">
        <v>96</v>
      </c>
      <c r="E272" s="28">
        <v>0</v>
      </c>
      <c r="F272" s="27">
        <v>65</v>
      </c>
      <c r="G272" s="27">
        <v>43</v>
      </c>
      <c r="H272" s="27">
        <v>79</v>
      </c>
      <c r="I272" s="27">
        <v>69</v>
      </c>
      <c r="J272" s="27">
        <v>1</v>
      </c>
      <c r="K272" s="27">
        <v>1</v>
      </c>
      <c r="L272" s="27">
        <v>0</v>
      </c>
      <c r="M272" s="27">
        <v>0</v>
      </c>
      <c r="N272" s="27">
        <v>1</v>
      </c>
      <c r="O272" s="27">
        <v>1</v>
      </c>
      <c r="P272" s="29">
        <v>112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32</v>
      </c>
      <c r="D274" s="15">
        <v>42</v>
      </c>
      <c r="E274" s="31">
        <v>-1</v>
      </c>
      <c r="F274" s="15">
        <v>18</v>
      </c>
      <c r="G274" s="15">
        <v>19</v>
      </c>
      <c r="H274" s="15">
        <v>24</v>
      </c>
      <c r="I274" s="15">
        <v>30</v>
      </c>
      <c r="J274" s="15">
        <v>1</v>
      </c>
      <c r="K274" s="15">
        <v>1</v>
      </c>
      <c r="L274" s="15">
        <v>0</v>
      </c>
      <c r="M274" s="15">
        <v>0</v>
      </c>
      <c r="N274" s="15">
        <v>0</v>
      </c>
      <c r="O274" s="15">
        <v>1</v>
      </c>
      <c r="P274" s="25">
        <v>47</v>
      </c>
    </row>
    <row r="275" spans="1:16" ht="33.75" x14ac:dyDescent="0.25">
      <c r="A275" s="30" t="s">
        <v>822</v>
      </c>
      <c r="B275" s="30" t="s">
        <v>823</v>
      </c>
      <c r="C275" s="15">
        <v>136</v>
      </c>
      <c r="D275" s="15">
        <v>40</v>
      </c>
      <c r="E275" s="31">
        <v>2</v>
      </c>
      <c r="F275" s="15">
        <v>47</v>
      </c>
      <c r="G275" s="15">
        <v>22</v>
      </c>
      <c r="H275" s="15">
        <v>50</v>
      </c>
      <c r="I275" s="15">
        <v>32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0</v>
      </c>
      <c r="P275" s="25">
        <v>58</v>
      </c>
    </row>
    <row r="276" spans="1:16" ht="22.5" x14ac:dyDescent="0.25">
      <c r="A276" s="30" t="s">
        <v>824</v>
      </c>
      <c r="B276" s="30" t="s">
        <v>825</v>
      </c>
      <c r="C276" s="15">
        <v>2</v>
      </c>
      <c r="D276" s="15">
        <v>0</v>
      </c>
      <c r="E276" s="31">
        <v>0</v>
      </c>
      <c r="F276" s="15">
        <v>0</v>
      </c>
      <c r="G276" s="15">
        <v>1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4</v>
      </c>
      <c r="E277" s="31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2</v>
      </c>
      <c r="E278" s="31">
        <v>-1</v>
      </c>
      <c r="F278" s="15">
        <v>0</v>
      </c>
      <c r="G278" s="15">
        <v>0</v>
      </c>
      <c r="H278" s="15">
        <v>1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1</v>
      </c>
    </row>
    <row r="279" spans="1:16" ht="22.5" x14ac:dyDescent="0.25">
      <c r="A279" s="30" t="s">
        <v>830</v>
      </c>
      <c r="B279" s="30" t="s">
        <v>831</v>
      </c>
      <c r="C279" s="15">
        <v>5</v>
      </c>
      <c r="D279" s="15">
        <v>7</v>
      </c>
      <c r="E279" s="31">
        <v>-1</v>
      </c>
      <c r="F279" s="15">
        <v>0</v>
      </c>
      <c r="G279" s="15">
        <v>0</v>
      </c>
      <c r="H279" s="15">
        <v>4</v>
      </c>
      <c r="I279" s="15">
        <v>3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5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1</v>
      </c>
      <c r="D290" s="15">
        <v>1</v>
      </c>
      <c r="E290" s="31">
        <v>0</v>
      </c>
      <c r="F290" s="15">
        <v>0</v>
      </c>
      <c r="G290" s="15">
        <v>1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1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1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1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3</v>
      </c>
      <c r="D313" s="27">
        <v>4</v>
      </c>
      <c r="E313" s="28">
        <v>-1</v>
      </c>
      <c r="F313" s="27">
        <v>0</v>
      </c>
      <c r="G313" s="27">
        <v>0</v>
      </c>
      <c r="H313" s="27">
        <v>2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3</v>
      </c>
      <c r="D314" s="15">
        <v>3</v>
      </c>
      <c r="E314" s="31">
        <v>0</v>
      </c>
      <c r="F314" s="15">
        <v>0</v>
      </c>
      <c r="G314" s="15">
        <v>0</v>
      </c>
      <c r="H314" s="15">
        <v>2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1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1</v>
      </c>
      <c r="D319" s="27">
        <v>4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1</v>
      </c>
      <c r="D320" s="15">
        <v>4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3120</v>
      </c>
      <c r="D324" s="27">
        <v>4135</v>
      </c>
      <c r="E324" s="28">
        <v>-1</v>
      </c>
      <c r="F324" s="27">
        <v>33</v>
      </c>
      <c r="G324" s="27">
        <v>0</v>
      </c>
      <c r="H324" s="27">
        <v>54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18</v>
      </c>
      <c r="O324" s="27">
        <v>1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3120</v>
      </c>
      <c r="D325" s="15">
        <v>4135</v>
      </c>
      <c r="E325" s="31">
        <v>-1</v>
      </c>
      <c r="F325" s="15">
        <v>33</v>
      </c>
      <c r="G325" s="15">
        <v>0</v>
      </c>
      <c r="H325" s="15">
        <v>54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18</v>
      </c>
      <c r="O325" s="15">
        <v>1</v>
      </c>
      <c r="P325" s="25">
        <v>0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11864</v>
      </c>
      <c r="D342" s="33">
        <v>14338</v>
      </c>
      <c r="E342" s="34">
        <v>-1</v>
      </c>
      <c r="F342" s="33">
        <v>1562</v>
      </c>
      <c r="G342" s="33">
        <v>1021</v>
      </c>
      <c r="H342" s="33">
        <v>1818</v>
      </c>
      <c r="I342" s="33">
        <v>1309</v>
      </c>
      <c r="J342" s="33">
        <v>12</v>
      </c>
      <c r="K342" s="33">
        <v>17</v>
      </c>
      <c r="L342" s="33">
        <v>5</v>
      </c>
      <c r="M342" s="33">
        <v>3</v>
      </c>
      <c r="N342" s="33">
        <v>199</v>
      </c>
      <c r="O342" s="33">
        <v>63</v>
      </c>
      <c r="P342" s="33">
        <v>2096</v>
      </c>
    </row>
  </sheetData>
  <sheetProtection algorithmName="SHA-512" hashValue="oV0OazEaB7WkHpO4WcUEfoPOnHPnjT2P07nLuZOIiVKvLJ6iNMFmpDli38/4t0fRx0d9p0JQKF2FwbVicwJTxA==" saltValue="2fng9kw1egb/C+cyrzj/g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5">
        <v>0</v>
      </c>
    </row>
    <row r="6" spans="1:3" x14ac:dyDescent="0.25">
      <c r="A6" s="173"/>
      <c r="B6" s="14" t="s">
        <v>325</v>
      </c>
      <c r="C6" s="25">
        <v>6</v>
      </c>
    </row>
    <row r="7" spans="1:3" x14ac:dyDescent="0.25">
      <c r="A7" s="173"/>
      <c r="B7" s="14" t="s">
        <v>952</v>
      </c>
      <c r="C7" s="25">
        <v>2</v>
      </c>
    </row>
    <row r="8" spans="1:3" x14ac:dyDescent="0.25">
      <c r="A8" s="173"/>
      <c r="B8" s="14" t="s">
        <v>953</v>
      </c>
      <c r="C8" s="25">
        <v>2</v>
      </c>
    </row>
    <row r="9" spans="1:3" x14ac:dyDescent="0.25">
      <c r="A9" s="173"/>
      <c r="B9" s="14" t="s">
        <v>954</v>
      </c>
      <c r="C9" s="25">
        <v>21</v>
      </c>
    </row>
    <row r="10" spans="1:3" x14ac:dyDescent="0.25">
      <c r="A10" s="173"/>
      <c r="B10" s="14" t="s">
        <v>955</v>
      </c>
      <c r="C10" s="25">
        <v>4</v>
      </c>
    </row>
    <row r="11" spans="1:3" x14ac:dyDescent="0.25">
      <c r="A11" s="173"/>
      <c r="B11" s="14" t="s">
        <v>956</v>
      </c>
      <c r="C11" s="25">
        <v>11</v>
      </c>
    </row>
    <row r="12" spans="1:3" x14ac:dyDescent="0.25">
      <c r="A12" s="173"/>
      <c r="B12" s="14" t="s">
        <v>509</v>
      </c>
      <c r="C12" s="25">
        <v>5</v>
      </c>
    </row>
    <row r="13" spans="1:3" x14ac:dyDescent="0.25">
      <c r="A13" s="173"/>
      <c r="B13" s="14" t="s">
        <v>957</v>
      </c>
      <c r="C13" s="25">
        <v>0</v>
      </c>
    </row>
    <row r="14" spans="1:3" x14ac:dyDescent="0.25">
      <c r="A14" s="173"/>
      <c r="B14" s="14" t="s">
        <v>958</v>
      </c>
      <c r="C14" s="25">
        <v>0</v>
      </c>
    </row>
    <row r="15" spans="1:3" x14ac:dyDescent="0.25">
      <c r="A15" s="173"/>
      <c r="B15" s="14" t="s">
        <v>642</v>
      </c>
      <c r="C15" s="25">
        <v>0</v>
      </c>
    </row>
    <row r="16" spans="1:3" x14ac:dyDescent="0.25">
      <c r="A16" s="173"/>
      <c r="B16" s="14" t="s">
        <v>959</v>
      </c>
      <c r="C16" s="25">
        <v>26</v>
      </c>
    </row>
    <row r="17" spans="1:3" x14ac:dyDescent="0.25">
      <c r="A17" s="173"/>
      <c r="B17" s="14" t="s">
        <v>960</v>
      </c>
      <c r="C17" s="25">
        <v>38</v>
      </c>
    </row>
    <row r="18" spans="1:3" x14ac:dyDescent="0.25">
      <c r="A18" s="173"/>
      <c r="B18" s="14" t="s">
        <v>961</v>
      </c>
      <c r="C18" s="25">
        <v>4</v>
      </c>
    </row>
    <row r="19" spans="1:3" x14ac:dyDescent="0.25">
      <c r="A19" s="174"/>
      <c r="B19" s="14" t="s">
        <v>108</v>
      </c>
      <c r="C19" s="25">
        <v>18</v>
      </c>
    </row>
    <row r="20" spans="1:3" x14ac:dyDescent="0.25">
      <c r="A20" s="172" t="s">
        <v>962</v>
      </c>
      <c r="B20" s="14" t="s">
        <v>963</v>
      </c>
      <c r="C20" s="25">
        <v>14</v>
      </c>
    </row>
    <row r="21" spans="1:3" x14ac:dyDescent="0.25">
      <c r="A21" s="174"/>
      <c r="B21" s="14" t="s">
        <v>964</v>
      </c>
      <c r="C21" s="25">
        <v>0</v>
      </c>
    </row>
    <row r="22" spans="1:3" x14ac:dyDescent="0.25">
      <c r="A22" s="172" t="s">
        <v>965</v>
      </c>
      <c r="B22" s="14" t="s">
        <v>966</v>
      </c>
      <c r="C22" s="25">
        <v>29</v>
      </c>
    </row>
    <row r="23" spans="1:3" x14ac:dyDescent="0.25">
      <c r="A23" s="173"/>
      <c r="B23" s="14" t="s">
        <v>967</v>
      </c>
      <c r="C23" s="25">
        <v>44</v>
      </c>
    </row>
    <row r="24" spans="1:3" x14ac:dyDescent="0.25">
      <c r="A24" s="174"/>
      <c r="B24" s="14" t="s">
        <v>968</v>
      </c>
      <c r="C24" s="25">
        <v>3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149</v>
      </c>
    </row>
    <row r="29" spans="1:3" x14ac:dyDescent="0.25">
      <c r="A29" s="172" t="s">
        <v>287</v>
      </c>
      <c r="B29" s="14" t="s">
        <v>971</v>
      </c>
      <c r="C29" s="25">
        <v>2</v>
      </c>
    </row>
    <row r="30" spans="1:3" x14ac:dyDescent="0.25">
      <c r="A30" s="173"/>
      <c r="B30" s="14" t="s">
        <v>972</v>
      </c>
      <c r="C30" s="25">
        <v>5</v>
      </c>
    </row>
    <row r="31" spans="1:3" x14ac:dyDescent="0.25">
      <c r="A31" s="173"/>
      <c r="B31" s="14" t="s">
        <v>973</v>
      </c>
      <c r="C31" s="25">
        <v>9</v>
      </c>
    </row>
    <row r="32" spans="1:3" x14ac:dyDescent="0.25">
      <c r="A32" s="174"/>
      <c r="B32" s="14" t="s">
        <v>974</v>
      </c>
      <c r="C32" s="25">
        <v>16</v>
      </c>
    </row>
    <row r="33" spans="1:3" x14ac:dyDescent="0.25">
      <c r="A33" s="13" t="s">
        <v>975</v>
      </c>
      <c r="B33" s="18"/>
      <c r="C33" s="25">
        <v>1</v>
      </c>
    </row>
    <row r="34" spans="1:3" x14ac:dyDescent="0.25">
      <c r="A34" s="13" t="s">
        <v>976</v>
      </c>
      <c r="B34" s="18"/>
      <c r="C34" s="25">
        <v>64</v>
      </c>
    </row>
    <row r="35" spans="1:3" x14ac:dyDescent="0.25">
      <c r="A35" s="13" t="s">
        <v>977</v>
      </c>
      <c r="B35" s="18"/>
      <c r="C35" s="25">
        <v>26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2</v>
      </c>
    </row>
    <row r="38" spans="1:3" x14ac:dyDescent="0.25">
      <c r="A38" s="13" t="s">
        <v>980</v>
      </c>
      <c r="B38" s="18"/>
      <c r="C38" s="25">
        <v>0</v>
      </c>
    </row>
    <row r="39" spans="1:3" x14ac:dyDescent="0.25">
      <c r="A39" s="13" t="s">
        <v>968</v>
      </c>
      <c r="B39" s="18"/>
      <c r="C39" s="25">
        <v>42</v>
      </c>
    </row>
    <row r="40" spans="1:3" x14ac:dyDescent="0.25">
      <c r="A40" s="172" t="s">
        <v>981</v>
      </c>
      <c r="B40" s="14" t="s">
        <v>982</v>
      </c>
      <c r="C40" s="25">
        <v>9</v>
      </c>
    </row>
    <row r="41" spans="1:3" x14ac:dyDescent="0.25">
      <c r="A41" s="173"/>
      <c r="B41" s="14" t="s">
        <v>983</v>
      </c>
      <c r="C41" s="25">
        <v>0</v>
      </c>
    </row>
    <row r="42" spans="1:3" x14ac:dyDescent="0.25">
      <c r="A42" s="173"/>
      <c r="B42" s="14" t="s">
        <v>984</v>
      </c>
      <c r="C42" s="25">
        <v>6</v>
      </c>
    </row>
    <row r="43" spans="1:3" x14ac:dyDescent="0.25">
      <c r="A43" s="173"/>
      <c r="B43" s="14" t="s">
        <v>985</v>
      </c>
      <c r="C43" s="25">
        <v>0</v>
      </c>
    </row>
    <row r="44" spans="1:3" x14ac:dyDescent="0.25">
      <c r="A44" s="174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7</v>
      </c>
    </row>
    <row r="49" spans="1:3" x14ac:dyDescent="0.25">
      <c r="A49" s="172" t="s">
        <v>78</v>
      </c>
      <c r="B49" s="14" t="s">
        <v>988</v>
      </c>
      <c r="C49" s="25">
        <v>34</v>
      </c>
    </row>
    <row r="50" spans="1:3" x14ac:dyDescent="0.25">
      <c r="A50" s="174"/>
      <c r="B50" s="14" t="s">
        <v>989</v>
      </c>
      <c r="C50" s="25">
        <v>93</v>
      </c>
    </row>
    <row r="51" spans="1:3" x14ac:dyDescent="0.25">
      <c r="A51" s="172" t="s">
        <v>990</v>
      </c>
      <c r="B51" s="14" t="s">
        <v>991</v>
      </c>
      <c r="C51" s="25">
        <v>0</v>
      </c>
    </row>
    <row r="52" spans="1:3" x14ac:dyDescent="0.25">
      <c r="A52" s="174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5">
        <v>406</v>
      </c>
    </row>
    <row r="57" spans="1:3" x14ac:dyDescent="0.25">
      <c r="A57" s="173"/>
      <c r="B57" s="14" t="s">
        <v>994</v>
      </c>
      <c r="C57" s="25">
        <v>85</v>
      </c>
    </row>
    <row r="58" spans="1:3" x14ac:dyDescent="0.25">
      <c r="A58" s="173"/>
      <c r="B58" s="14" t="s">
        <v>995</v>
      </c>
      <c r="C58" s="25">
        <v>39</v>
      </c>
    </row>
    <row r="59" spans="1:3" x14ac:dyDescent="0.25">
      <c r="A59" s="173"/>
      <c r="B59" s="14" t="s">
        <v>996</v>
      </c>
      <c r="C59" s="25">
        <v>285</v>
      </c>
    </row>
    <row r="60" spans="1:3" x14ac:dyDescent="0.25">
      <c r="A60" s="174"/>
      <c r="B60" s="14" t="s">
        <v>997</v>
      </c>
      <c r="C60" s="25">
        <v>7</v>
      </c>
    </row>
    <row r="61" spans="1:3" x14ac:dyDescent="0.25">
      <c r="A61" s="172" t="s">
        <v>998</v>
      </c>
      <c r="B61" s="14" t="s">
        <v>999</v>
      </c>
      <c r="C61" s="25">
        <v>215</v>
      </c>
    </row>
    <row r="62" spans="1:3" x14ac:dyDescent="0.25">
      <c r="A62" s="173"/>
      <c r="B62" s="14" t="s">
        <v>1000</v>
      </c>
      <c r="C62" s="25">
        <v>24</v>
      </c>
    </row>
    <row r="63" spans="1:3" x14ac:dyDescent="0.25">
      <c r="A63" s="173"/>
      <c r="B63" s="14" t="s">
        <v>1001</v>
      </c>
      <c r="C63" s="25">
        <v>10</v>
      </c>
    </row>
    <row r="64" spans="1:3" x14ac:dyDescent="0.25">
      <c r="A64" s="173"/>
      <c r="B64" s="14" t="s">
        <v>1002</v>
      </c>
      <c r="C64" s="25">
        <v>120</v>
      </c>
    </row>
    <row r="65" spans="1:3" x14ac:dyDescent="0.25">
      <c r="A65" s="174"/>
      <c r="B65" s="14" t="s">
        <v>997</v>
      </c>
      <c r="C65" s="25">
        <v>83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39</v>
      </c>
    </row>
    <row r="70" spans="1:3" ht="22.5" x14ac:dyDescent="0.25">
      <c r="A70" s="13" t="s">
        <v>1005</v>
      </c>
      <c r="B70" s="18"/>
      <c r="C70" s="25">
        <v>1</v>
      </c>
    </row>
    <row r="71" spans="1:3" ht="22.5" x14ac:dyDescent="0.25">
      <c r="A71" s="13" t="s">
        <v>1006</v>
      </c>
      <c r="B71" s="18"/>
      <c r="C71" s="25">
        <v>282</v>
      </c>
    </row>
    <row r="72" spans="1:3" x14ac:dyDescent="0.25">
      <c r="A72" s="172" t="s">
        <v>1007</v>
      </c>
      <c r="B72" s="14" t="s">
        <v>1008</v>
      </c>
      <c r="C72" s="25">
        <v>0</v>
      </c>
    </row>
    <row r="73" spans="1:3" x14ac:dyDescent="0.25">
      <c r="A73" s="174"/>
      <c r="B73" s="14" t="s">
        <v>1009</v>
      </c>
      <c r="C73" s="25">
        <v>1</v>
      </c>
    </row>
    <row r="74" spans="1:3" x14ac:dyDescent="0.25">
      <c r="A74" s="13" t="s">
        <v>1010</v>
      </c>
      <c r="B74" s="18"/>
      <c r="C74" s="25">
        <v>1</v>
      </c>
    </row>
    <row r="75" spans="1:3" x14ac:dyDescent="0.25">
      <c r="A75" s="13" t="s">
        <v>1011</v>
      </c>
      <c r="B75" s="18"/>
      <c r="C75" s="25">
        <v>4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5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lJBwi6505pfxb0gwKejW7HVMtmln7nJZAryN+kFcyL/w5eSufEXqFsH5KlW9jDsxEY9ubNR9bHa+gyJA0FXpiw==" saltValue="iaU9h5ysfm0bra0QArdGV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11</v>
      </c>
    </row>
    <row r="6" spans="1:3" x14ac:dyDescent="0.25">
      <c r="A6" s="185"/>
      <c r="B6" s="40" t="s">
        <v>296</v>
      </c>
      <c r="C6" s="41">
        <v>90</v>
      </c>
    </row>
    <row r="7" spans="1:3" x14ac:dyDescent="0.25">
      <c r="A7" s="185"/>
      <c r="B7" s="40" t="s">
        <v>1020</v>
      </c>
      <c r="C7" s="41">
        <v>19</v>
      </c>
    </row>
    <row r="8" spans="1:3" x14ac:dyDescent="0.25">
      <c r="A8" s="185"/>
      <c r="B8" s="40" t="s">
        <v>1021</v>
      </c>
      <c r="C8" s="24"/>
    </row>
    <row r="9" spans="1:3" x14ac:dyDescent="0.25">
      <c r="A9" s="185"/>
      <c r="B9" s="40" t="s">
        <v>1022</v>
      </c>
      <c r="C9" s="24"/>
    </row>
    <row r="10" spans="1:3" x14ac:dyDescent="0.25">
      <c r="A10" s="185"/>
      <c r="B10" s="40" t="s">
        <v>1023</v>
      </c>
      <c r="C10" s="41">
        <v>1</v>
      </c>
    </row>
    <row r="11" spans="1:3" x14ac:dyDescent="0.25">
      <c r="A11" s="186"/>
      <c r="B11" s="40" t="s">
        <v>1024</v>
      </c>
      <c r="C11" s="24"/>
    </row>
    <row r="12" spans="1:3" x14ac:dyDescent="0.25">
      <c r="A12" s="184" t="s">
        <v>1025</v>
      </c>
      <c r="B12" s="40" t="s">
        <v>62</v>
      </c>
      <c r="C12" s="41">
        <v>47</v>
      </c>
    </row>
    <row r="13" spans="1:3" x14ac:dyDescent="0.25">
      <c r="A13" s="185"/>
      <c r="B13" s="40" t="s">
        <v>1026</v>
      </c>
      <c r="C13" s="41">
        <v>38</v>
      </c>
    </row>
    <row r="14" spans="1:3" x14ac:dyDescent="0.25">
      <c r="A14" s="185"/>
      <c r="B14" s="40" t="s">
        <v>1027</v>
      </c>
      <c r="C14" s="41">
        <v>4</v>
      </c>
    </row>
    <row r="15" spans="1:3" x14ac:dyDescent="0.25">
      <c r="A15" s="186"/>
      <c r="B15" s="40" t="s">
        <v>1028</v>
      </c>
      <c r="C15" s="41">
        <v>8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0</v>
      </c>
    </row>
    <row r="20" spans="1:3" x14ac:dyDescent="0.25">
      <c r="A20" s="39" t="s">
        <v>1031</v>
      </c>
      <c r="B20" s="42"/>
      <c r="C20" s="41">
        <v>1</v>
      </c>
    </row>
    <row r="21" spans="1:3" x14ac:dyDescent="0.25">
      <c r="A21" s="39" t="s">
        <v>1032</v>
      </c>
      <c r="B21" s="42"/>
      <c r="C21" s="41">
        <v>2</v>
      </c>
    </row>
    <row r="22" spans="1:3" x14ac:dyDescent="0.25">
      <c r="A22" s="39" t="s">
        <v>1033</v>
      </c>
      <c r="B22" s="42"/>
      <c r="C22" s="41">
        <v>1</v>
      </c>
    </row>
    <row r="23" spans="1:3" x14ac:dyDescent="0.25">
      <c r="A23" s="39" t="s">
        <v>1034</v>
      </c>
      <c r="B23" s="42"/>
      <c r="C23" s="41">
        <v>66</v>
      </c>
    </row>
    <row r="24" spans="1:3" x14ac:dyDescent="0.25">
      <c r="A24" s="39" t="s">
        <v>1035</v>
      </c>
      <c r="B24" s="42"/>
      <c r="C24" s="41">
        <v>51</v>
      </c>
    </row>
    <row r="25" spans="1:3" x14ac:dyDescent="0.25">
      <c r="A25" s="39" t="s">
        <v>1036</v>
      </c>
      <c r="B25" s="42"/>
      <c r="C25" s="41">
        <v>2</v>
      </c>
    </row>
    <row r="26" spans="1:3" x14ac:dyDescent="0.25">
      <c r="A26" s="39" t="s">
        <v>1037</v>
      </c>
      <c r="B26" s="42"/>
      <c r="C26" s="41">
        <v>4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23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24"/>
    </row>
    <row r="33" spans="1:6" x14ac:dyDescent="0.25">
      <c r="A33" s="39" t="s">
        <v>1042</v>
      </c>
      <c r="B33" s="42"/>
      <c r="C33" s="41">
        <v>6</v>
      </c>
    </row>
    <row r="34" spans="1:6" x14ac:dyDescent="0.25">
      <c r="A34" s="39" t="s">
        <v>1043</v>
      </c>
      <c r="B34" s="42"/>
      <c r="C34" s="41">
        <v>22</v>
      </c>
    </row>
    <row r="35" spans="1:6" x14ac:dyDescent="0.25">
      <c r="A35" s="39" t="s">
        <v>1044</v>
      </c>
      <c r="B35" s="42"/>
      <c r="C35" s="41">
        <v>38</v>
      </c>
    </row>
    <row r="36" spans="1:6" x14ac:dyDescent="0.25">
      <c r="A36" s="39" t="s">
        <v>1045</v>
      </c>
      <c r="B36" s="42"/>
      <c r="C36" s="41">
        <v>10</v>
      </c>
    </row>
    <row r="37" spans="1:6" x14ac:dyDescent="0.25">
      <c r="A37" s="39" t="s">
        <v>1046</v>
      </c>
      <c r="B37" s="42"/>
      <c r="C37" s="41">
        <v>23</v>
      </c>
    </row>
    <row r="38" spans="1:6" x14ac:dyDescent="0.25">
      <c r="A38" s="39" t="s">
        <v>1047</v>
      </c>
      <c r="B38" s="42"/>
      <c r="C38" s="41">
        <v>3</v>
      </c>
    </row>
    <row r="39" spans="1:6" x14ac:dyDescent="0.25">
      <c r="A39" s="39" t="s">
        <v>1048</v>
      </c>
      <c r="B39" s="42"/>
      <c r="C39" s="41">
        <v>2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</v>
      </c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8"/>
      <c r="B49" s="44" t="s">
        <v>1054</v>
      </c>
      <c r="C49" s="19"/>
      <c r="D49" s="19"/>
      <c r="E49" s="19"/>
      <c r="F49" s="24"/>
    </row>
    <row r="50" spans="1:6" x14ac:dyDescent="0.25">
      <c r="A50" s="188"/>
      <c r="B50" s="44" t="s">
        <v>1055</v>
      </c>
      <c r="C50" s="19"/>
      <c r="D50" s="19"/>
      <c r="E50" s="19"/>
      <c r="F50" s="24"/>
    </row>
    <row r="51" spans="1:6" x14ac:dyDescent="0.25">
      <c r="A51" s="188"/>
      <c r="B51" s="44" t="s">
        <v>1056</v>
      </c>
      <c r="C51" s="19"/>
      <c r="D51" s="19"/>
      <c r="E51" s="19"/>
      <c r="F51" s="24"/>
    </row>
    <row r="52" spans="1:6" x14ac:dyDescent="0.25">
      <c r="A52" s="188"/>
      <c r="B52" s="44" t="s">
        <v>325</v>
      </c>
      <c r="C52" s="45">
        <v>2</v>
      </c>
      <c r="D52" s="45">
        <v>5</v>
      </c>
      <c r="E52" s="45">
        <v>4</v>
      </c>
      <c r="F52" s="41">
        <v>1</v>
      </c>
    </row>
    <row r="53" spans="1:6" x14ac:dyDescent="0.25">
      <c r="A53" s="188"/>
      <c r="B53" s="44" t="s">
        <v>1057</v>
      </c>
      <c r="C53" s="45">
        <v>105</v>
      </c>
      <c r="D53" s="45">
        <v>27</v>
      </c>
      <c r="E53" s="45">
        <v>7</v>
      </c>
      <c r="F53" s="41">
        <v>23</v>
      </c>
    </row>
    <row r="54" spans="1:6" x14ac:dyDescent="0.25">
      <c r="A54" s="188"/>
      <c r="B54" s="44" t="s">
        <v>1058</v>
      </c>
      <c r="C54" s="45">
        <v>21</v>
      </c>
      <c r="D54" s="45">
        <v>5</v>
      </c>
      <c r="E54" s="45">
        <v>1</v>
      </c>
      <c r="F54" s="41">
        <v>5</v>
      </c>
    </row>
    <row r="55" spans="1:6" x14ac:dyDescent="0.25">
      <c r="A55" s="188"/>
      <c r="B55" s="44" t="s">
        <v>1059</v>
      </c>
      <c r="C55" s="19"/>
      <c r="D55" s="19"/>
      <c r="E55" s="19"/>
      <c r="F55" s="24"/>
    </row>
    <row r="56" spans="1:6" x14ac:dyDescent="0.25">
      <c r="A56" s="188"/>
      <c r="B56" s="44" t="s">
        <v>1060</v>
      </c>
      <c r="C56" s="19"/>
      <c r="D56" s="19"/>
      <c r="E56" s="19"/>
      <c r="F56" s="24"/>
    </row>
    <row r="57" spans="1:6" x14ac:dyDescent="0.25">
      <c r="A57" s="188"/>
      <c r="B57" s="44" t="s">
        <v>1061</v>
      </c>
      <c r="C57" s="45">
        <v>3</v>
      </c>
      <c r="D57" s="45">
        <v>5</v>
      </c>
      <c r="E57" s="45">
        <v>2</v>
      </c>
      <c r="F57" s="41">
        <v>6</v>
      </c>
    </row>
    <row r="58" spans="1:6" x14ac:dyDescent="0.25">
      <c r="A58" s="188"/>
      <c r="B58" s="44" t="s">
        <v>1062</v>
      </c>
      <c r="C58" s="45">
        <v>0</v>
      </c>
      <c r="D58" s="45">
        <v>2</v>
      </c>
      <c r="E58" s="45">
        <v>0</v>
      </c>
      <c r="F58" s="41">
        <v>2</v>
      </c>
    </row>
    <row r="59" spans="1:6" x14ac:dyDescent="0.25">
      <c r="A59" s="188"/>
      <c r="B59" s="44" t="s">
        <v>1063</v>
      </c>
      <c r="C59" s="19"/>
      <c r="D59" s="19"/>
      <c r="E59" s="19"/>
      <c r="F59" s="24"/>
    </row>
    <row r="60" spans="1:6" x14ac:dyDescent="0.25">
      <c r="A60" s="188"/>
      <c r="B60" s="44" t="s">
        <v>396</v>
      </c>
      <c r="C60" s="19"/>
      <c r="D60" s="19"/>
      <c r="E60" s="19"/>
      <c r="F60" s="24"/>
    </row>
    <row r="61" spans="1:6" x14ac:dyDescent="0.25">
      <c r="A61" s="188"/>
      <c r="B61" s="44" t="s">
        <v>1064</v>
      </c>
      <c r="C61" s="19"/>
      <c r="D61" s="19"/>
      <c r="E61" s="19"/>
      <c r="F61" s="24"/>
    </row>
    <row r="62" spans="1:6" x14ac:dyDescent="0.25">
      <c r="A62" s="188"/>
      <c r="B62" s="44" t="s">
        <v>1065</v>
      </c>
      <c r="C62" s="19"/>
      <c r="D62" s="19"/>
      <c r="E62" s="19"/>
      <c r="F62" s="24"/>
    </row>
    <row r="63" spans="1:6" x14ac:dyDescent="0.25">
      <c r="A63" s="188"/>
      <c r="B63" s="44" t="s">
        <v>1066</v>
      </c>
      <c r="C63" s="19"/>
      <c r="D63" s="19"/>
      <c r="E63" s="19"/>
      <c r="F63" s="24"/>
    </row>
    <row r="64" spans="1:6" x14ac:dyDescent="0.25">
      <c r="A64" s="188"/>
      <c r="B64" s="44" t="s">
        <v>1067</v>
      </c>
      <c r="C64" s="45">
        <v>22</v>
      </c>
      <c r="D64" s="45">
        <v>14</v>
      </c>
      <c r="E64" s="45">
        <v>3</v>
      </c>
      <c r="F64" s="41">
        <v>8</v>
      </c>
    </row>
    <row r="65" spans="1:6" x14ac:dyDescent="0.25">
      <c r="A65" s="188"/>
      <c r="B65" s="44" t="s">
        <v>1068</v>
      </c>
      <c r="C65" s="19"/>
      <c r="D65" s="19"/>
      <c r="E65" s="19"/>
      <c r="F65" s="24"/>
    </row>
    <row r="66" spans="1:6" x14ac:dyDescent="0.25">
      <c r="A66" s="189"/>
      <c r="B66" s="44" t="s">
        <v>1069</v>
      </c>
      <c r="C66" s="19"/>
      <c r="D66" s="19"/>
      <c r="E66" s="19"/>
      <c r="F66" s="24"/>
    </row>
    <row r="67" spans="1:6" x14ac:dyDescent="0.25">
      <c r="A67" s="182" t="s">
        <v>1070</v>
      </c>
      <c r="B67" s="183"/>
      <c r="C67" s="46">
        <v>153</v>
      </c>
      <c r="D67" s="46">
        <v>58</v>
      </c>
      <c r="E67" s="46">
        <v>17</v>
      </c>
      <c r="F67" s="46">
        <v>45</v>
      </c>
    </row>
    <row r="68" spans="1:6" x14ac:dyDescent="0.25">
      <c r="A68" s="187" t="s">
        <v>965</v>
      </c>
      <c r="B68" s="44" t="s">
        <v>1071</v>
      </c>
      <c r="C68" s="45">
        <v>4</v>
      </c>
      <c r="D68" s="45">
        <v>0</v>
      </c>
      <c r="E68" s="45">
        <v>0</v>
      </c>
      <c r="F68" s="41">
        <v>0</v>
      </c>
    </row>
    <row r="69" spans="1:6" x14ac:dyDescent="0.25">
      <c r="A69" s="188"/>
      <c r="B69" s="44" t="s">
        <v>1072</v>
      </c>
      <c r="C69" s="45">
        <v>2</v>
      </c>
      <c r="D69" s="45">
        <v>0</v>
      </c>
      <c r="E69" s="45">
        <v>0</v>
      </c>
      <c r="F69" s="41">
        <v>0</v>
      </c>
    </row>
    <row r="70" spans="1:6" x14ac:dyDescent="0.25">
      <c r="A70" s="189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182" t="s">
        <v>1073</v>
      </c>
      <c r="B71" s="183"/>
      <c r="C71" s="46">
        <v>7</v>
      </c>
      <c r="D71" s="46">
        <v>0</v>
      </c>
      <c r="E71" s="46">
        <v>0</v>
      </c>
      <c r="F71" s="46">
        <v>0</v>
      </c>
    </row>
  </sheetData>
  <sheetProtection algorithmName="SHA-512" hashValue="UxM6LK1JnHMolDO00TjJIUC3CeVPMr/ZY+L9f2ahQ7WUWJl3r38oqCFa1jY6hjDj3Jr/m3NOVdr9BIbKnWNN3w==" saltValue="4OLQLpmfcFfkdzFt0Z79G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5">
        <v>550</v>
      </c>
    </row>
    <row r="6" spans="1:3" x14ac:dyDescent="0.25">
      <c r="A6" s="170"/>
      <c r="B6" s="14" t="s">
        <v>1019</v>
      </c>
      <c r="C6" s="25">
        <v>90</v>
      </c>
    </row>
    <row r="7" spans="1:3" x14ac:dyDescent="0.25">
      <c r="A7" s="170"/>
      <c r="B7" s="14" t="s">
        <v>1078</v>
      </c>
      <c r="C7" s="25">
        <v>741</v>
      </c>
    </row>
    <row r="8" spans="1:3" x14ac:dyDescent="0.25">
      <c r="A8" s="170"/>
      <c r="B8" s="14" t="s">
        <v>1079</v>
      </c>
      <c r="C8" s="25">
        <v>114</v>
      </c>
    </row>
    <row r="9" spans="1:3" x14ac:dyDescent="0.25">
      <c r="A9" s="170"/>
      <c r="B9" s="14" t="s">
        <v>1021</v>
      </c>
      <c r="C9" s="25">
        <v>1</v>
      </c>
    </row>
    <row r="10" spans="1:3" x14ac:dyDescent="0.25">
      <c r="A10" s="170"/>
      <c r="B10" s="14" t="s">
        <v>1022</v>
      </c>
      <c r="C10" s="25">
        <v>4</v>
      </c>
    </row>
    <row r="11" spans="1:3" x14ac:dyDescent="0.25">
      <c r="A11" s="170"/>
      <c r="B11" s="14" t="s">
        <v>1080</v>
      </c>
      <c r="C11" s="24"/>
    </row>
    <row r="12" spans="1:3" x14ac:dyDescent="0.25">
      <c r="A12" s="171"/>
      <c r="B12" s="14" t="s">
        <v>1081</v>
      </c>
      <c r="C12" s="24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449</v>
      </c>
    </row>
    <row r="17" spans="1:3" x14ac:dyDescent="0.25">
      <c r="A17" s="23" t="s">
        <v>1084</v>
      </c>
      <c r="B17" s="18"/>
      <c r="C17" s="25">
        <v>73</v>
      </c>
    </row>
    <row r="18" spans="1:3" x14ac:dyDescent="0.25">
      <c r="A18" s="23" t="s">
        <v>1085</v>
      </c>
      <c r="B18" s="18"/>
      <c r="C18" s="25">
        <v>228</v>
      </c>
    </row>
    <row r="19" spans="1:3" x14ac:dyDescent="0.25">
      <c r="A19" s="23" t="s">
        <v>1086</v>
      </c>
      <c r="B19" s="18"/>
      <c r="C19" s="25">
        <v>64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5">
        <v>6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5">
        <v>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7</v>
      </c>
    </row>
    <row r="38" spans="1:3" x14ac:dyDescent="0.25">
      <c r="A38" s="23" t="s">
        <v>1098</v>
      </c>
      <c r="B38" s="18"/>
      <c r="C38" s="25">
        <v>30</v>
      </c>
    </row>
    <row r="39" spans="1:3" x14ac:dyDescent="0.25">
      <c r="A39" s="23" t="s">
        <v>1099</v>
      </c>
      <c r="B39" s="18"/>
      <c r="C39" s="25">
        <v>292</v>
      </c>
    </row>
    <row r="40" spans="1:3" x14ac:dyDescent="0.25">
      <c r="A40" s="23" t="s">
        <v>1100</v>
      </c>
      <c r="B40" s="18"/>
      <c r="C40" s="25">
        <v>105</v>
      </c>
    </row>
    <row r="41" spans="1:3" x14ac:dyDescent="0.25">
      <c r="A41" s="23" t="s">
        <v>1101</v>
      </c>
      <c r="B41" s="18"/>
      <c r="C41" s="25">
        <v>157</v>
      </c>
    </row>
    <row r="42" spans="1:3" x14ac:dyDescent="0.25">
      <c r="A42" s="23" t="s">
        <v>1102</v>
      </c>
      <c r="B42" s="18"/>
      <c r="C42" s="25">
        <v>25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1</v>
      </c>
    </row>
    <row r="47" spans="1:3" x14ac:dyDescent="0.25">
      <c r="A47" s="23" t="s">
        <v>1105</v>
      </c>
      <c r="B47" s="18"/>
      <c r="C47" s="25">
        <v>4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>
        <v>57</v>
      </c>
    </row>
    <row r="52" spans="1:6" x14ac:dyDescent="0.25">
      <c r="A52" s="170"/>
      <c r="B52" s="14" t="s">
        <v>122</v>
      </c>
      <c r="C52" s="25">
        <v>45</v>
      </c>
    </row>
    <row r="53" spans="1:6" x14ac:dyDescent="0.25">
      <c r="A53" s="170"/>
      <c r="B53" s="14" t="s">
        <v>1109</v>
      </c>
      <c r="C53" s="25">
        <v>63</v>
      </c>
    </row>
    <row r="54" spans="1:6" x14ac:dyDescent="0.25">
      <c r="A54" s="171"/>
      <c r="B54" s="14" t="s">
        <v>1110</v>
      </c>
      <c r="C54" s="25">
        <v>1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77</v>
      </c>
    </row>
    <row r="59" spans="1:6" x14ac:dyDescent="0.25">
      <c r="A59" s="23" t="s">
        <v>111</v>
      </c>
      <c r="B59" s="18"/>
      <c r="C59" s="24"/>
    </row>
    <row r="60" spans="1:6" x14ac:dyDescent="0.25">
      <c r="A60" s="23" t="s">
        <v>1050</v>
      </c>
      <c r="B60" s="18"/>
      <c r="C60" s="25">
        <v>76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0"/>
      <c r="B64" s="14" t="s">
        <v>1054</v>
      </c>
      <c r="C64" s="19"/>
      <c r="D64" s="19"/>
      <c r="E64" s="19"/>
      <c r="F64" s="24"/>
    </row>
    <row r="65" spans="1:6" x14ac:dyDescent="0.25">
      <c r="A65" s="170"/>
      <c r="B65" s="14" t="s">
        <v>1055</v>
      </c>
      <c r="C65" s="15">
        <v>1</v>
      </c>
      <c r="D65" s="15">
        <v>0</v>
      </c>
      <c r="E65" s="15">
        <v>0</v>
      </c>
      <c r="F65" s="25">
        <v>0</v>
      </c>
    </row>
    <row r="66" spans="1:6" x14ac:dyDescent="0.25">
      <c r="A66" s="170"/>
      <c r="B66" s="14" t="s">
        <v>1056</v>
      </c>
      <c r="C66" s="19"/>
      <c r="D66" s="19"/>
      <c r="E66" s="19"/>
      <c r="F66" s="24"/>
    </row>
    <row r="67" spans="1:6" x14ac:dyDescent="0.25">
      <c r="A67" s="170"/>
      <c r="B67" s="14" t="s">
        <v>325</v>
      </c>
      <c r="C67" s="15">
        <v>15</v>
      </c>
      <c r="D67" s="15">
        <v>7</v>
      </c>
      <c r="E67" s="15">
        <v>3</v>
      </c>
      <c r="F67" s="25">
        <v>5</v>
      </c>
    </row>
    <row r="68" spans="1:6" x14ac:dyDescent="0.25">
      <c r="A68" s="170"/>
      <c r="B68" s="14" t="s">
        <v>1111</v>
      </c>
      <c r="C68" s="15">
        <v>600</v>
      </c>
      <c r="D68" s="15">
        <v>211</v>
      </c>
      <c r="E68" s="15">
        <v>36</v>
      </c>
      <c r="F68" s="25">
        <v>125</v>
      </c>
    </row>
    <row r="69" spans="1:6" x14ac:dyDescent="0.25">
      <c r="A69" s="170"/>
      <c r="B69" s="14" t="s">
        <v>1112</v>
      </c>
      <c r="C69" s="15">
        <v>229</v>
      </c>
      <c r="D69" s="15">
        <v>25</v>
      </c>
      <c r="E69" s="15">
        <v>8</v>
      </c>
      <c r="F69" s="25">
        <v>12</v>
      </c>
    </row>
    <row r="70" spans="1:6" x14ac:dyDescent="0.25">
      <c r="A70" s="170"/>
      <c r="B70" s="14" t="s">
        <v>1059</v>
      </c>
      <c r="C70" s="15">
        <v>6</v>
      </c>
      <c r="D70" s="15">
        <v>10</v>
      </c>
      <c r="E70" s="15">
        <v>0</v>
      </c>
      <c r="F70" s="25">
        <v>8</v>
      </c>
    </row>
    <row r="71" spans="1:6" x14ac:dyDescent="0.25">
      <c r="A71" s="170"/>
      <c r="B71" s="14" t="s">
        <v>1113</v>
      </c>
      <c r="C71" s="19"/>
      <c r="D71" s="19"/>
      <c r="E71" s="19"/>
      <c r="F71" s="24"/>
    </row>
    <row r="72" spans="1:6" x14ac:dyDescent="0.25">
      <c r="A72" s="170"/>
      <c r="B72" s="14" t="s">
        <v>1114</v>
      </c>
      <c r="C72" s="15">
        <v>90</v>
      </c>
      <c r="D72" s="15">
        <v>85</v>
      </c>
      <c r="E72" s="15">
        <v>15</v>
      </c>
      <c r="F72" s="25">
        <v>63</v>
      </c>
    </row>
    <row r="73" spans="1:6" x14ac:dyDescent="0.25">
      <c r="A73" s="170"/>
      <c r="B73" s="14" t="s">
        <v>1115</v>
      </c>
      <c r="C73" s="15">
        <v>12</v>
      </c>
      <c r="D73" s="15">
        <v>9</v>
      </c>
      <c r="E73" s="15">
        <v>1</v>
      </c>
      <c r="F73" s="25">
        <v>6</v>
      </c>
    </row>
    <row r="74" spans="1:6" x14ac:dyDescent="0.25">
      <c r="A74" s="170"/>
      <c r="B74" s="14" t="s">
        <v>1063</v>
      </c>
      <c r="C74" s="15">
        <v>1</v>
      </c>
      <c r="D74" s="15">
        <v>0</v>
      </c>
      <c r="E74" s="15">
        <v>0</v>
      </c>
      <c r="F74" s="25">
        <v>0</v>
      </c>
    </row>
    <row r="75" spans="1:6" x14ac:dyDescent="0.25">
      <c r="A75" s="170"/>
      <c r="B75" s="14" t="s">
        <v>396</v>
      </c>
      <c r="C75" s="19"/>
      <c r="D75" s="19"/>
      <c r="E75" s="19"/>
      <c r="F75" s="24"/>
    </row>
    <row r="76" spans="1:6" x14ac:dyDescent="0.25">
      <c r="A76" s="170"/>
      <c r="B76" s="14" t="s">
        <v>1064</v>
      </c>
      <c r="C76" s="19"/>
      <c r="D76" s="19"/>
      <c r="E76" s="19"/>
      <c r="F76" s="24"/>
    </row>
    <row r="77" spans="1:6" x14ac:dyDescent="0.25">
      <c r="A77" s="170"/>
      <c r="B77" s="14" t="s">
        <v>1065</v>
      </c>
      <c r="C77" s="19"/>
      <c r="D77" s="19"/>
      <c r="E77" s="19"/>
      <c r="F77" s="24"/>
    </row>
    <row r="78" spans="1:6" x14ac:dyDescent="0.25">
      <c r="A78" s="170"/>
      <c r="B78" s="14" t="s">
        <v>1066</v>
      </c>
      <c r="C78" s="19"/>
      <c r="D78" s="19"/>
      <c r="E78" s="19"/>
      <c r="F78" s="24"/>
    </row>
    <row r="79" spans="1:6" x14ac:dyDescent="0.25">
      <c r="A79" s="170"/>
      <c r="B79" s="14" t="s">
        <v>1067</v>
      </c>
      <c r="C79" s="15">
        <v>201</v>
      </c>
      <c r="D79" s="15">
        <v>110</v>
      </c>
      <c r="E79" s="15">
        <v>11</v>
      </c>
      <c r="F79" s="25">
        <v>45</v>
      </c>
    </row>
    <row r="80" spans="1:6" x14ac:dyDescent="0.25">
      <c r="A80" s="170"/>
      <c r="B80" s="14" t="s">
        <v>1068</v>
      </c>
      <c r="C80" s="19"/>
      <c r="D80" s="19"/>
      <c r="E80" s="19"/>
      <c r="F80" s="24"/>
    </row>
    <row r="81" spans="1:6" x14ac:dyDescent="0.25">
      <c r="A81" s="171"/>
      <c r="B81" s="14" t="s">
        <v>1069</v>
      </c>
      <c r="C81" s="19"/>
      <c r="D81" s="19"/>
      <c r="E81" s="19"/>
      <c r="F81" s="24"/>
    </row>
    <row r="82" spans="1:6" x14ac:dyDescent="0.25">
      <c r="A82" s="190" t="s">
        <v>1070</v>
      </c>
      <c r="B82" s="191"/>
      <c r="C82" s="33">
        <v>1155</v>
      </c>
      <c r="D82" s="33">
        <v>457</v>
      </c>
      <c r="E82" s="33">
        <v>74</v>
      </c>
      <c r="F82" s="33">
        <v>264</v>
      </c>
    </row>
    <row r="83" spans="1:6" x14ac:dyDescent="0.25">
      <c r="A83" s="169" t="s">
        <v>1116</v>
      </c>
      <c r="B83" s="14" t="s">
        <v>1071</v>
      </c>
      <c r="C83" s="15">
        <v>5</v>
      </c>
      <c r="D83" s="15">
        <v>0</v>
      </c>
      <c r="E83" s="15">
        <v>0</v>
      </c>
      <c r="F83" s="25">
        <v>0</v>
      </c>
    </row>
    <row r="84" spans="1:6" x14ac:dyDescent="0.25">
      <c r="A84" s="170"/>
      <c r="B84" s="14" t="s">
        <v>1072</v>
      </c>
      <c r="C84" s="15">
        <v>5</v>
      </c>
      <c r="D84" s="15">
        <v>0</v>
      </c>
      <c r="E84" s="15">
        <v>0</v>
      </c>
      <c r="F84" s="25">
        <v>0</v>
      </c>
    </row>
    <row r="85" spans="1:6" x14ac:dyDescent="0.25">
      <c r="A85" s="171"/>
      <c r="B85" s="14" t="s">
        <v>108</v>
      </c>
      <c r="C85" s="15">
        <v>11</v>
      </c>
      <c r="D85" s="15">
        <v>0</v>
      </c>
      <c r="E85" s="15">
        <v>0</v>
      </c>
      <c r="F85" s="25">
        <v>0</v>
      </c>
    </row>
    <row r="86" spans="1:6" x14ac:dyDescent="0.25">
      <c r="A86" s="190" t="s">
        <v>1117</v>
      </c>
      <c r="B86" s="191"/>
      <c r="C86" s="33">
        <v>21</v>
      </c>
      <c r="D86" s="33">
        <v>0</v>
      </c>
      <c r="E86" s="33">
        <v>0</v>
      </c>
      <c r="F86" s="33">
        <v>0</v>
      </c>
    </row>
  </sheetData>
  <sheetProtection algorithmName="SHA-512" hashValue="D58NYtoCIgvjvjbDY50rMvkq5tDRGUwQafG5GudhD814+FZz6LfMIggdVPYMk51OLTDPhY06HmnEcOnt6QBMqg==" saltValue="5EtXMCnwV7QUuIXvTtkhn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/>
    </row>
    <row r="6" spans="1:3" x14ac:dyDescent="0.25">
      <c r="A6" s="13" t="s">
        <v>1121</v>
      </c>
      <c r="B6" s="18"/>
      <c r="C6" s="25">
        <v>18</v>
      </c>
    </row>
    <row r="7" spans="1:3" x14ac:dyDescent="0.25">
      <c r="A7" s="13" t="s">
        <v>1122</v>
      </c>
      <c r="B7" s="18"/>
      <c r="C7" s="25">
        <v>0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1</v>
      </c>
    </row>
    <row r="14" spans="1:3" x14ac:dyDescent="0.25">
      <c r="A14" s="13" t="s">
        <v>1121</v>
      </c>
      <c r="B14" s="18"/>
      <c r="C14" s="25">
        <v>24</v>
      </c>
    </row>
    <row r="15" spans="1:3" x14ac:dyDescent="0.25">
      <c r="A15" s="13" t="s">
        <v>1126</v>
      </c>
      <c r="B15" s="18"/>
      <c r="C15" s="25">
        <v>0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/>
    </row>
    <row r="22" spans="1:3" x14ac:dyDescent="0.25">
      <c r="A22" s="13" t="s">
        <v>1128</v>
      </c>
      <c r="B22" s="18"/>
      <c r="C22" s="24"/>
    </row>
    <row r="23" spans="1:3" x14ac:dyDescent="0.25">
      <c r="A23" s="13" t="s">
        <v>1129</v>
      </c>
      <c r="B23" s="18"/>
      <c r="C23" s="24"/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14</v>
      </c>
    </row>
    <row r="29" spans="1:3" x14ac:dyDescent="0.25">
      <c r="A29" s="13" t="s">
        <v>1133</v>
      </c>
      <c r="B29" s="18"/>
      <c r="C29" s="25">
        <v>7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7</v>
      </c>
    </row>
    <row r="36" spans="1:3" x14ac:dyDescent="0.25">
      <c r="A36" s="13" t="s">
        <v>1138</v>
      </c>
      <c r="B36" s="18"/>
      <c r="C36" s="25">
        <v>2</v>
      </c>
    </row>
  </sheetData>
  <sheetProtection algorithmName="SHA-512" hashValue="dUVgST6I+sKw3EdLNHvaBwNTsib582i06SMETBhfAoN/HFKojPu5QYNraU6itG/M6MBCOg/EejmGIFW+wGCsuQ==" saltValue="/JAhJWo0t7DL7pj2HATqD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3</v>
      </c>
    </row>
    <row r="6" spans="1:3" x14ac:dyDescent="0.25">
      <c r="A6" s="13" t="s">
        <v>1142</v>
      </c>
      <c r="B6" s="18"/>
      <c r="C6" s="25">
        <v>6</v>
      </c>
    </row>
    <row r="7" spans="1:3" x14ac:dyDescent="0.25">
      <c r="A7" s="13" t="s">
        <v>1143</v>
      </c>
      <c r="B7" s="18"/>
      <c r="C7" s="25">
        <v>1</v>
      </c>
    </row>
    <row r="8" spans="1:3" x14ac:dyDescent="0.25">
      <c r="A8" s="13" t="s">
        <v>1144</v>
      </c>
      <c r="B8" s="18"/>
      <c r="C8" s="25">
        <v>3</v>
      </c>
    </row>
    <row r="9" spans="1:3" x14ac:dyDescent="0.25">
      <c r="A9" s="13" t="s">
        <v>1145</v>
      </c>
      <c r="B9" s="18"/>
      <c r="C9" s="25">
        <v>0</v>
      </c>
    </row>
    <row r="10" spans="1:3" x14ac:dyDescent="0.25">
      <c r="A10" s="13" t="s">
        <v>1146</v>
      </c>
      <c r="B10" s="18"/>
      <c r="C10" s="25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5</v>
      </c>
    </row>
    <row r="15" spans="1:3" x14ac:dyDescent="0.25">
      <c r="A15" s="13" t="s">
        <v>1149</v>
      </c>
      <c r="B15" s="18"/>
      <c r="C15" s="25">
        <v>0</v>
      </c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2</v>
      </c>
    </row>
    <row r="21" spans="1:3" x14ac:dyDescent="0.25">
      <c r="A21" s="13" t="s">
        <v>1153</v>
      </c>
      <c r="B21" s="18"/>
      <c r="C21" s="25">
        <v>1</v>
      </c>
    </row>
    <row r="22" spans="1:3" x14ac:dyDescent="0.25">
      <c r="A22" s="13" t="s">
        <v>1154</v>
      </c>
      <c r="B22" s="18"/>
      <c r="C22" s="25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0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1</v>
      </c>
    </row>
    <row r="37" spans="1:3" x14ac:dyDescent="0.25">
      <c r="A37" s="13" t="s">
        <v>1083</v>
      </c>
      <c r="B37" s="18"/>
      <c r="C37" s="25">
        <v>0</v>
      </c>
    </row>
    <row r="38" spans="1:3" x14ac:dyDescent="0.25">
      <c r="A38" s="13" t="s">
        <v>1165</v>
      </c>
      <c r="B38" s="18"/>
      <c r="C38" s="25">
        <v>0</v>
      </c>
    </row>
    <row r="39" spans="1:3" x14ac:dyDescent="0.25">
      <c r="A39" s="13" t="s">
        <v>1166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0</v>
      </c>
    </row>
    <row r="46" spans="1:3" x14ac:dyDescent="0.25">
      <c r="A46" s="13" t="s">
        <v>1083</v>
      </c>
      <c r="B46" s="18"/>
      <c r="C46" s="25">
        <v>0</v>
      </c>
    </row>
    <row r="47" spans="1:3" x14ac:dyDescent="0.25">
      <c r="A47" s="13" t="s">
        <v>1165</v>
      </c>
      <c r="B47" s="18"/>
      <c r="C47" s="25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0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1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0</v>
      </c>
    </row>
  </sheetData>
  <sheetProtection algorithmName="SHA-512" hashValue="e1CLVBB/RIyPMmohqnAMX0S8CfgF3ut8jsilwWQG/4G+QXxK7tWZzvGTdrOjzbCdCd1DAjdaiV7PF8kZTkc5RA==" saltValue="+vbL7Xeh9cuip/U7v2q8d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412</v>
      </c>
      <c r="D4" s="33">
        <v>387</v>
      </c>
      <c r="E4" s="34">
        <v>0</v>
      </c>
      <c r="F4" s="33">
        <v>621</v>
      </c>
      <c r="G4" s="33">
        <v>548</v>
      </c>
      <c r="H4" s="33">
        <v>184</v>
      </c>
      <c r="I4" s="33">
        <v>150</v>
      </c>
      <c r="J4" s="33">
        <v>0</v>
      </c>
      <c r="K4" s="33">
        <v>0</v>
      </c>
      <c r="L4" s="33">
        <v>1</v>
      </c>
      <c r="M4" s="33">
        <v>1</v>
      </c>
      <c r="N4" s="33">
        <v>0</v>
      </c>
      <c r="O4" s="33">
        <v>0</v>
      </c>
      <c r="P4" s="33">
        <v>697</v>
      </c>
    </row>
    <row r="5" spans="1:16" ht="45" x14ac:dyDescent="0.25">
      <c r="A5" s="30" t="s">
        <v>637</v>
      </c>
      <c r="B5" s="30" t="s">
        <v>638</v>
      </c>
      <c r="C5" s="15">
        <v>4</v>
      </c>
      <c r="D5" s="15">
        <v>2</v>
      </c>
      <c r="E5" s="31">
        <v>1</v>
      </c>
      <c r="F5" s="15">
        <v>2</v>
      </c>
      <c r="G5" s="15">
        <v>2</v>
      </c>
      <c r="H5" s="15">
        <v>2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2</v>
      </c>
    </row>
    <row r="6" spans="1:16" ht="33.75" x14ac:dyDescent="0.25">
      <c r="A6" s="30" t="s">
        <v>639</v>
      </c>
      <c r="B6" s="30" t="s">
        <v>640</v>
      </c>
      <c r="C6" s="15">
        <v>210</v>
      </c>
      <c r="D6" s="15">
        <v>207</v>
      </c>
      <c r="E6" s="31">
        <v>0</v>
      </c>
      <c r="F6" s="15">
        <v>317</v>
      </c>
      <c r="G6" s="15">
        <v>287</v>
      </c>
      <c r="H6" s="15">
        <v>91</v>
      </c>
      <c r="I6" s="15">
        <v>63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375</v>
      </c>
    </row>
    <row r="7" spans="1:16" ht="22.5" x14ac:dyDescent="0.25">
      <c r="A7" s="30" t="s">
        <v>641</v>
      </c>
      <c r="B7" s="30" t="s">
        <v>642</v>
      </c>
      <c r="C7" s="15">
        <v>23</v>
      </c>
      <c r="D7" s="15">
        <v>29</v>
      </c>
      <c r="E7" s="31">
        <v>-1</v>
      </c>
      <c r="F7" s="15">
        <v>10</v>
      </c>
      <c r="G7" s="15">
        <v>7</v>
      </c>
      <c r="H7" s="15">
        <v>6</v>
      </c>
      <c r="I7" s="15">
        <v>10</v>
      </c>
      <c r="J7" s="15">
        <v>0</v>
      </c>
      <c r="K7" s="15">
        <v>0</v>
      </c>
      <c r="L7" s="15">
        <v>1</v>
      </c>
      <c r="M7" s="15">
        <v>1</v>
      </c>
      <c r="N7" s="15">
        <v>0</v>
      </c>
      <c r="O7" s="15">
        <v>0</v>
      </c>
      <c r="P7" s="25">
        <v>15</v>
      </c>
    </row>
    <row r="8" spans="1:16" ht="33.75" x14ac:dyDescent="0.25">
      <c r="A8" s="30" t="s">
        <v>643</v>
      </c>
      <c r="B8" s="30" t="s">
        <v>644</v>
      </c>
      <c r="C8" s="15">
        <v>1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ht="45" x14ac:dyDescent="0.25">
      <c r="A9" s="30" t="s">
        <v>645</v>
      </c>
      <c r="B9" s="30" t="s">
        <v>646</v>
      </c>
      <c r="C9" s="15">
        <v>7</v>
      </c>
      <c r="D9" s="15">
        <v>9</v>
      </c>
      <c r="E9" s="31">
        <v>-1</v>
      </c>
      <c r="F9" s="15">
        <v>5</v>
      </c>
      <c r="G9" s="15">
        <v>8</v>
      </c>
      <c r="H9" s="15">
        <v>9</v>
      </c>
      <c r="I9" s="15">
        <v>11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9</v>
      </c>
    </row>
    <row r="10" spans="1:16" ht="33.75" x14ac:dyDescent="0.25">
      <c r="A10" s="30" t="s">
        <v>647</v>
      </c>
      <c r="B10" s="30" t="s">
        <v>648</v>
      </c>
      <c r="C10" s="15">
        <v>166</v>
      </c>
      <c r="D10" s="15">
        <v>136</v>
      </c>
      <c r="E10" s="31">
        <v>0</v>
      </c>
      <c r="F10" s="15">
        <v>283</v>
      </c>
      <c r="G10" s="15">
        <v>243</v>
      </c>
      <c r="H10" s="15">
        <v>74</v>
      </c>
      <c r="I10" s="15">
        <v>64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294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4</v>
      </c>
      <c r="E11" s="31">
        <v>-1</v>
      </c>
      <c r="F11" s="15">
        <v>4</v>
      </c>
      <c r="G11" s="15">
        <v>1</v>
      </c>
      <c r="H11" s="15">
        <v>2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1</v>
      </c>
    </row>
  </sheetData>
  <sheetProtection algorithmName="SHA-512" hashValue="WHEWtyIQLaumWGw39pEIvewhu2wRUO9qN3FHny4EJii8med8tYMq3jRRjbnNXg77ZcU4557z5ceqiBkcNQK9Ag==" saltValue="oXfJwNxDD6wxLl5I82S4c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2021-05-21T11:57:38Z</dcterms:created>
  <dcterms:modified xsi:type="dcterms:W3CDTF">2021-05-25T13:13:09Z</dcterms:modified>
</cp:coreProperties>
</file>