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EB5B730C-C8F4-412D-87DF-4A4EEBD58A3F}" xr6:coauthVersionLast="46" xr6:coauthVersionMax="46" xr10:uidLastSave="{00000000-0000-0000-0000-000000000000}"/>
  <workbookProtection workbookAlgorithmName="SHA-512" workbookHashValue="Iob70YdZhy1umtANfidecsmNr1Drqm6+qjGFrDLv+H9+8CpvXi4z9jn1mWUlCwDOhrFi4wRU30wngMuUyaY4nw==" workbookSaltValue="u3dIEnktNmCLKJUCYAfO0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H43" i="12" s="1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L43" i="12" s="1"/>
  <c r="K18" i="12"/>
  <c r="J18" i="12"/>
  <c r="I18" i="12"/>
  <c r="H18" i="12"/>
  <c r="G18" i="12"/>
  <c r="F18" i="12"/>
  <c r="E18" i="12"/>
  <c r="E43" i="12" s="1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E82" i="12"/>
  <c r="D82" i="12"/>
  <c r="K43" i="12"/>
  <c r="J43" i="12"/>
  <c r="I43" i="12"/>
  <c r="G43" i="12"/>
  <c r="F43" i="12"/>
  <c r="D43" i="12"/>
  <c r="D12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99D1F3A2-E30C-4A5E-9DF9-156F10777A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D6614807-4238-46CD-8291-8CAE809CD8E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86ACCC0-B1C6-40E5-9214-89486E7569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4E29EDB1-F842-4DFF-B862-19B0CB5AC45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86B3E10-196D-4BF2-9F79-F01AFFEBE71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A8039A65-FE06-4558-82C9-9848CF47C6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1524785-7154-4BE3-AD16-4B4C1157D8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8FDBD49E-9979-4EAF-B7C0-531C6C5E067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AE982A30-4DD6-4D35-8399-A8A1B8C395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57C23EAC-EB01-4C2C-99BB-14F360CEC1D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923FB97-98C4-408D-92DF-F35142D226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17D2066-63CE-4E61-8527-A3DA97FD820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25A61DE3-8B08-43BA-A1A9-8E970F754B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1AE4B2E-141E-4549-92AF-D4E97445A07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24A6F75-F67E-4E75-96DF-70B89815675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B6857A9-8A58-4D00-8F7B-7C57859F18D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3B9DC86-AB85-4B44-82D3-DB7D19DD5A4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7914CE3B-AC1E-46A0-BE37-55601547D4B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5AAED6E-ADFA-49B2-831F-A74F2D85BE3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9CFF80E-1875-40D6-B1A0-B27653ADC9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B38C68B-8257-4652-B1A8-6C44358C50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AFB551C-C979-4250-9384-3BA9336A2E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DB03B30-D6D6-4F2C-87FF-759EE1C74FB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C3FB8C52-246E-4522-A0E1-9C2DC12B6C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EE704301-84E0-4F9A-97E2-9E115D3CC2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53FAD4B1-712D-4025-B4C1-FA5D919B32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F6BB9F3-1886-4C98-9A34-8F1F3EF2277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D0912DDC-D482-4E2E-86B7-3BC3ADEC97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97749A3-844C-4F59-AAF4-7DB9BDDFADE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D130ECFB-B1F2-4485-BA18-5C7C6391BD4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377B385-10E8-49CF-B05E-9554A15267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6C1ABAF0-3CF9-4DAA-9CB2-506FA17EEC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<sst xmlns="http://schemas.openxmlformats.org/spreadsheetml/2006/main" count="2675" uniqueCount="1441">
  <si>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</si>
  <si>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</si>
  <si>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</si>
  <si>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</si>
  <si>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</si>
  <si>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</si>
  <si>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</si>
  <si>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Barcelona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</si>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</sst>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08490FCD-02E2-43D3-8A80-C17B79321B5E}"/>
    <cellStyle name="Normal" xfId="0" builtinId="0"/>
    <cellStyle name="Normal 2" xfId="1" xr:uid="{BAC134D2-C783-4FC8-9123-E64B28D5EE5E}"/>
    <cellStyle name="Normal 3" xfId="3" xr:uid="{879DF398-4F5C-498C-B5C3-F9F03DE25FE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52-4567-B1C3-B60FDD3669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52-4567-B1C3-B60FDD3669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27170</c:v>
                </c:pt>
                <c:pt idx="1">
                  <c:v>156408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52-4567-B1C3-B60FDD366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05-4C85-A4FC-56FFBA00C7E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05-4C85-A4FC-56FFBA00C7E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05-4C85-A4FC-56FFBA00C7EB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96</c:v>
                </c:pt>
                <c:pt idx="1">
                  <c:v>2980</c:v>
                </c:pt>
                <c:pt idx="2">
                  <c:v>1980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05-4C85-A4FC-56FFBA00C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40F-444F-8AE9-3228E017538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40F-444F-8AE9-3228E017538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40F-444F-8AE9-3228E01753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4573</c:v>
                </c:pt>
                <c:pt idx="1">
                  <c:v>3326</c:v>
                </c:pt>
                <c:pt idx="2">
                  <c:v>1972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0F-444F-8AE9-3228E017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EA-434C-ABEF-5ADB8198D4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EA-434C-ABEF-5ADB8198D4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789</c:v>
                </c:pt>
                <c:pt idx="1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EA-434C-ABEF-5ADB8198D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6C2-40C0-916C-ED26C1A9A42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6C2-40C0-916C-ED26C1A9A4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49643</c:v>
                </c:pt>
                <c:pt idx="1">
                  <c:v>24748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C2-40C0-916C-ED26C1A9A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2868</c:v>
              </c:pt>
              <c:pt idx="1">
                <c:v>22354</c:v>
              </c:pt>
              <c:pt idx="2">
                <c:v>266</c:v>
              </c:pt>
              <c:pt idx="3">
                <c:v>50</c:v>
              </c:pt>
              <c:pt idx="4">
                <c:v>1632</c:v>
              </c:pt>
            </c:numLit>
          </c:val>
          <c:extLst>
            <c:ext xmlns:c16="http://schemas.microsoft.com/office/drawing/2014/chart" uri="{C3380CC4-5D6E-409C-BE32-E72D297353CC}">
              <c16:uniqueId val="{00000003-B7E2-42AF-A7CC-CC5DEF5C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17649</c:v>
              </c:pt>
              <c:pt idx="1">
                <c:v>18694</c:v>
              </c:pt>
              <c:pt idx="2">
                <c:v>1359</c:v>
              </c:pt>
              <c:pt idx="3">
                <c:v>246</c:v>
              </c:pt>
              <c:pt idx="4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3-F9CA-417D-BCC2-EC0786AA2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54</c:v>
              </c:pt>
              <c:pt idx="1">
                <c:v>709</c:v>
              </c:pt>
              <c:pt idx="2">
                <c:v>20</c:v>
              </c:pt>
              <c:pt idx="3">
                <c:v>25</c:v>
              </c:pt>
              <c:pt idx="4">
                <c:v>261</c:v>
              </c:pt>
              <c:pt idx="5">
                <c:v>67</c:v>
              </c:pt>
            </c:numLit>
          </c:val>
          <c:extLst>
            <c:ext xmlns:c16="http://schemas.microsoft.com/office/drawing/2014/chart" uri="{C3380CC4-5D6E-409C-BE32-E72D297353CC}">
              <c16:uniqueId val="{00000003-73DF-441D-800A-F276011B1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343</c:v>
              </c:pt>
              <c:pt idx="1">
                <c:v>1055</c:v>
              </c:pt>
              <c:pt idx="2">
                <c:v>469</c:v>
              </c:pt>
            </c:numLit>
          </c:val>
          <c:extLst>
            <c:ext xmlns:c16="http://schemas.microsoft.com/office/drawing/2014/chart" uri="{C3380CC4-5D6E-409C-BE32-E72D297353CC}">
              <c16:uniqueId val="{00000003-9688-4861-98D5-4413559A6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9250</c:v>
              </c:pt>
              <c:pt idx="1">
                <c:v>219</c:v>
              </c:pt>
              <c:pt idx="2">
                <c:v>1230</c:v>
              </c:pt>
              <c:pt idx="3">
                <c:v>90</c:v>
              </c:pt>
              <c:pt idx="4">
                <c:v>1</c:v>
              </c:pt>
              <c:pt idx="5">
                <c:v>7</c:v>
              </c:pt>
              <c:pt idx="6">
                <c:v>15</c:v>
              </c:pt>
              <c:pt idx="7">
                <c:v>78</c:v>
              </c:pt>
              <c:pt idx="8">
                <c:v>3332</c:v>
              </c:pt>
              <c:pt idx="9">
                <c:v>81</c:v>
              </c:pt>
              <c:pt idx="10">
                <c:v>72</c:v>
              </c:pt>
              <c:pt idx="11">
                <c:v>12435</c:v>
              </c:pt>
            </c:numLit>
          </c:val>
          <c:extLst>
            <c:ext xmlns:c16="http://schemas.microsoft.com/office/drawing/2014/chart" uri="{C3380CC4-5D6E-409C-BE32-E72D297353CC}">
              <c16:uniqueId val="{00000003-0B51-4F2E-A6B6-FEA909F62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Aux!$AI$2:$AI$14</c:f>
              <c:strCache>
                <c:ptCount val="13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Reconocimiento resolución eclesiástica nulidad y medidas cautelares</c:v>
                </c:pt>
                <c:pt idx="8">
                  <c:v>Ruptura unión de hecho contenciosa</c:v>
                </c:pt>
                <c:pt idx="9">
                  <c:v>Ruptura unión de hecho mutuo acuerdo</c:v>
                </c:pt>
                <c:pt idx="10">
                  <c:v>Separación contencioso</c:v>
                </c:pt>
                <c:pt idx="11">
                  <c:v>Separación mutuo acuerdo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147</c:v>
              </c:pt>
              <c:pt idx="1">
                <c:v>1048</c:v>
              </c:pt>
              <c:pt idx="2">
                <c:v>1932</c:v>
              </c:pt>
              <c:pt idx="3">
                <c:v>496</c:v>
              </c:pt>
              <c:pt idx="4">
                <c:v>1300</c:v>
              </c:pt>
              <c:pt idx="5">
                <c:v>522</c:v>
              </c:pt>
              <c:pt idx="6">
                <c:v>1710</c:v>
              </c:pt>
              <c:pt idx="7">
                <c:v>15</c:v>
              </c:pt>
              <c:pt idx="8">
                <c:v>988</c:v>
              </c:pt>
              <c:pt idx="9">
                <c:v>992</c:v>
              </c:pt>
              <c:pt idx="10">
                <c:v>19</c:v>
              </c:pt>
              <c:pt idx="11">
                <c:v>77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19E2-4E97-B873-E3C774742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777577802774655"/>
          <c:y val="0"/>
          <c:w val="0.33793850768653916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46C-47C9-BE62-FFC835DB67C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46C-47C9-BE62-FFC835DB67C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46C-47C9-BE62-FFC835DB67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3473</c:v>
                </c:pt>
                <c:pt idx="1">
                  <c:v>3809</c:v>
                </c:pt>
                <c:pt idx="2">
                  <c:v>17649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6C-47C9-BE62-FFC835DB6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Derechos trabajadores</c:v>
                </c:pt>
                <c:pt idx="9">
                  <c:v>Ordenación territorio / patrimonio histórico / medio ambiente</c:v>
                </c:pt>
                <c:pt idx="10">
                  <c:v>Seguridad colectiva</c:v>
                </c:pt>
                <c:pt idx="11">
                  <c:v>Drogas</c:v>
                </c:pt>
                <c:pt idx="12">
                  <c:v>Seguridad Vial </c:v>
                </c:pt>
                <c:pt idx="13">
                  <c:v>Falsedades</c:v>
                </c:pt>
                <c:pt idx="14">
                  <c:v>Administración Pública</c:v>
                </c:pt>
                <c:pt idx="15">
                  <c:v>Administración Justicia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66577</c:v>
              </c:pt>
              <c:pt idx="1">
                <c:v>14882</c:v>
              </c:pt>
              <c:pt idx="2">
                <c:v>4852</c:v>
              </c:pt>
              <c:pt idx="3">
                <c:v>3252</c:v>
              </c:pt>
              <c:pt idx="4">
                <c:v>784</c:v>
              </c:pt>
              <c:pt idx="5">
                <c:v>365</c:v>
              </c:pt>
              <c:pt idx="6">
                <c:v>1598</c:v>
              </c:pt>
              <c:pt idx="7">
                <c:v>46551</c:v>
              </c:pt>
              <c:pt idx="8">
                <c:v>163</c:v>
              </c:pt>
              <c:pt idx="9">
                <c:v>208</c:v>
              </c:pt>
              <c:pt idx="10">
                <c:v>262</c:v>
              </c:pt>
              <c:pt idx="11">
                <c:v>3555</c:v>
              </c:pt>
              <c:pt idx="12">
                <c:v>3682</c:v>
              </c:pt>
              <c:pt idx="13">
                <c:v>2429</c:v>
              </c:pt>
              <c:pt idx="14">
                <c:v>495</c:v>
              </c:pt>
              <c:pt idx="15">
                <c:v>3939</c:v>
              </c:pt>
              <c:pt idx="16">
                <c:v>3396</c:v>
              </c:pt>
              <c:pt idx="17">
                <c:v>398</c:v>
              </c:pt>
              <c:pt idx="18">
                <c:v>33307</c:v>
              </c:pt>
              <c:pt idx="19">
                <c:v>394</c:v>
              </c:pt>
            </c:numLit>
          </c:val>
          <c:extLst>
            <c:ext xmlns:c16="http://schemas.microsoft.com/office/drawing/2014/chart" uri="{C3380CC4-5D6E-409C-BE32-E72D297353CC}">
              <c16:uniqueId val="{00000000-9B1A-49C9-BB59-D489A7E08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Aux!$G$2:$G$14</c:f>
              <c:strCache>
                <c:ptCount val="13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895</c:v>
              </c:pt>
              <c:pt idx="1">
                <c:v>8646</c:v>
              </c:pt>
              <c:pt idx="2">
                <c:v>1939</c:v>
              </c:pt>
              <c:pt idx="3">
                <c:v>241</c:v>
              </c:pt>
              <c:pt idx="4">
                <c:v>108</c:v>
              </c:pt>
              <c:pt idx="5">
                <c:v>90</c:v>
              </c:pt>
              <c:pt idx="6">
                <c:v>3234</c:v>
              </c:pt>
              <c:pt idx="7">
                <c:v>396</c:v>
              </c:pt>
              <c:pt idx="8">
                <c:v>6748</c:v>
              </c:pt>
              <c:pt idx="9">
                <c:v>109</c:v>
              </c:pt>
              <c:pt idx="10">
                <c:v>2123</c:v>
              </c:pt>
              <c:pt idx="11">
                <c:v>520</c:v>
              </c:pt>
              <c:pt idx="12">
                <c:v>103</c:v>
              </c:pt>
            </c:numLit>
          </c:val>
          <c:extLst>
            <c:ext xmlns:c16="http://schemas.microsoft.com/office/drawing/2014/chart" uri="{C3380CC4-5D6E-409C-BE32-E72D297353CC}">
              <c16:uniqueId val="{00000000-3B9D-412B-A8FB-3A2C884B9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 </c:v>
                </c:pt>
                <c:pt idx="5">
                  <c:v>Honor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592</c:v>
              </c:pt>
              <c:pt idx="1">
                <c:v>4035</c:v>
              </c:pt>
              <c:pt idx="2">
                <c:v>785</c:v>
              </c:pt>
              <c:pt idx="3">
                <c:v>98</c:v>
              </c:pt>
              <c:pt idx="4">
                <c:v>21</c:v>
              </c:pt>
              <c:pt idx="5">
                <c:v>49</c:v>
              </c:pt>
              <c:pt idx="6">
                <c:v>2455</c:v>
              </c:pt>
              <c:pt idx="7">
                <c:v>98</c:v>
              </c:pt>
              <c:pt idx="8">
                <c:v>1532</c:v>
              </c:pt>
              <c:pt idx="9">
                <c:v>6103</c:v>
              </c:pt>
              <c:pt idx="10">
                <c:v>66</c:v>
              </c:pt>
              <c:pt idx="11">
                <c:v>21</c:v>
              </c:pt>
              <c:pt idx="12">
                <c:v>1343</c:v>
              </c:pt>
              <c:pt idx="13">
                <c:v>362</c:v>
              </c:pt>
              <c:pt idx="14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C697-427C-BACE-02C0FDCD2A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8.0000000000000002E-3"/>
          <c:w val="0.27392224409448818"/>
          <c:h val="0.9893779527559055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1753</c:v>
              </c:pt>
              <c:pt idx="1">
                <c:v>3095</c:v>
              </c:pt>
              <c:pt idx="2">
                <c:v>772</c:v>
              </c:pt>
              <c:pt idx="3">
                <c:v>438</c:v>
              </c:pt>
              <c:pt idx="4">
                <c:v>105</c:v>
              </c:pt>
              <c:pt idx="5">
                <c:v>51</c:v>
              </c:pt>
              <c:pt idx="6">
                <c:v>453</c:v>
              </c:pt>
              <c:pt idx="7">
                <c:v>7066</c:v>
              </c:pt>
              <c:pt idx="8">
                <c:v>66</c:v>
              </c:pt>
              <c:pt idx="9">
                <c:v>110</c:v>
              </c:pt>
              <c:pt idx="10">
                <c:v>1344</c:v>
              </c:pt>
              <c:pt idx="11">
                <c:v>3108</c:v>
              </c:pt>
              <c:pt idx="12">
                <c:v>1250</c:v>
              </c:pt>
              <c:pt idx="13">
                <c:v>112</c:v>
              </c:pt>
              <c:pt idx="14">
                <c:v>1589</c:v>
              </c:pt>
              <c:pt idx="15">
                <c:v>1245</c:v>
              </c:pt>
              <c:pt idx="16">
                <c:v>144</c:v>
              </c:pt>
              <c:pt idx="17">
                <c:v>110</c:v>
              </c:pt>
              <c:pt idx="18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0-DF61-41D3-B743-01BAE66A6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177755905511816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Leyes especiales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2325</c:v>
              </c:pt>
              <c:pt idx="1">
                <c:v>371</c:v>
              </c:pt>
              <c:pt idx="2">
                <c:v>910</c:v>
              </c:pt>
              <c:pt idx="3">
                <c:v>420</c:v>
              </c:pt>
              <c:pt idx="4">
                <c:v>80</c:v>
              </c:pt>
              <c:pt idx="5">
                <c:v>470</c:v>
              </c:pt>
              <c:pt idx="6">
                <c:v>7260</c:v>
              </c:pt>
              <c:pt idx="7">
                <c:v>75</c:v>
              </c:pt>
              <c:pt idx="8">
                <c:v>1477</c:v>
              </c:pt>
              <c:pt idx="9">
                <c:v>2474</c:v>
              </c:pt>
              <c:pt idx="10">
                <c:v>322</c:v>
              </c:pt>
              <c:pt idx="11">
                <c:v>83</c:v>
              </c:pt>
              <c:pt idx="12">
                <c:v>1715</c:v>
              </c:pt>
              <c:pt idx="13">
                <c:v>1327</c:v>
              </c:pt>
              <c:pt idx="14">
                <c:v>232</c:v>
              </c:pt>
              <c:pt idx="15">
                <c:v>130</c:v>
              </c:pt>
              <c:pt idx="16">
                <c:v>240</c:v>
              </c:pt>
            </c:numLit>
          </c:val>
          <c:extLst>
            <c:ext xmlns:c16="http://schemas.microsoft.com/office/drawing/2014/chart" uri="{C3380CC4-5D6E-409C-BE32-E72D297353CC}">
              <c16:uniqueId val="{00000000-0694-421F-B589-73B2CB9CB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3.115242648844962E-3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De la trata de seres humanos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122</c:v>
              </c:pt>
              <c:pt idx="1">
                <c:v>72</c:v>
              </c:pt>
              <c:pt idx="2">
                <c:v>25</c:v>
              </c:pt>
              <c:pt idx="3">
                <c:v>1</c:v>
              </c:pt>
              <c:pt idx="4">
                <c:v>315</c:v>
              </c:pt>
              <c:pt idx="5">
                <c:v>1</c:v>
              </c:pt>
              <c:pt idx="6">
                <c:v>29</c:v>
              </c:pt>
              <c:pt idx="7">
                <c:v>2</c:v>
              </c:pt>
              <c:pt idx="8">
                <c:v>5</c:v>
              </c:pt>
              <c:pt idx="9">
                <c:v>10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10</c:v>
              </c:pt>
              <c:pt idx="14">
                <c:v>7</c:v>
              </c:pt>
              <c:pt idx="15">
                <c:v>2</c:v>
              </c:pt>
              <c:pt idx="1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3452-4153-A4A6-5C57C2145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6.3310866141732286E-2"/>
          <c:w val="0.32971082677165353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71</c:v>
              </c:pt>
              <c:pt idx="1">
                <c:v>22</c:v>
              </c:pt>
              <c:pt idx="2">
                <c:v>10</c:v>
              </c:pt>
              <c:pt idx="3">
                <c:v>157</c:v>
              </c:pt>
              <c:pt idx="4">
                <c:v>2</c:v>
              </c:pt>
              <c:pt idx="5">
                <c:v>23</c:v>
              </c:pt>
              <c:pt idx="6">
                <c:v>5</c:v>
              </c:pt>
              <c:pt idx="7">
                <c:v>8</c:v>
              </c:pt>
              <c:pt idx="8">
                <c:v>2</c:v>
              </c:pt>
              <c:pt idx="9">
                <c:v>5</c:v>
              </c:pt>
              <c:pt idx="10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EF07-4995-AA1A-B464B66FD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Omisión deber socorro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47</c:v>
              </c:pt>
              <c:pt idx="1">
                <c:v>2</c:v>
              </c:pt>
              <c:pt idx="2">
                <c:v>14</c:v>
              </c:pt>
              <c:pt idx="3">
                <c:v>8</c:v>
              </c:pt>
              <c:pt idx="4">
                <c:v>105</c:v>
              </c:pt>
              <c:pt idx="5">
                <c:v>3</c:v>
              </c:pt>
              <c:pt idx="6">
                <c:v>1</c:v>
              </c:pt>
              <c:pt idx="7">
                <c:v>9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CDA5-4172-B9DC-C39787BE0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  <c:pt idx="4">
                  <c:v>Honor</c:v>
                </c:pt>
                <c:pt idx="5">
                  <c:v>Patrimonio</c:v>
                </c:pt>
                <c:pt idx="6">
                  <c:v>Falsedades</c:v>
                </c:pt>
                <c:pt idx="7">
                  <c:v>Administración Justicia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23</c:v>
              </c:pt>
              <c:pt idx="1">
                <c:v>4</c:v>
              </c:pt>
              <c:pt idx="2">
                <c:v>5</c:v>
              </c:pt>
              <c:pt idx="3">
                <c:v>50</c:v>
              </c:pt>
              <c:pt idx="4">
                <c:v>2</c:v>
              </c:pt>
              <c:pt idx="5">
                <c:v>2</c:v>
              </c:pt>
              <c:pt idx="6">
                <c:v>1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9FF-45D1-971D-FD23E70724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Aux!$F$2:$F$21</c:f>
              <c:strCache>
                <c:ptCount val="20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</c:v>
                </c:pt>
                <c:pt idx="8">
                  <c:v>Ordenación territorio</c:v>
                </c:pt>
                <c:pt idx="9">
                  <c:v>Medio ambiente</c:v>
                </c:pt>
                <c:pt idx="10">
                  <c:v>Incendios</c:v>
                </c:pt>
                <c:pt idx="11">
                  <c:v>Drogas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Orden público</c:v>
                </c:pt>
                <c:pt idx="17">
                  <c:v>Delitos electorales</c:v>
                </c:pt>
                <c:pt idx="18">
                  <c:v>S / E</c:v>
                </c:pt>
                <c:pt idx="19">
                  <c:v>Otros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15</c:v>
              </c:pt>
              <c:pt idx="1">
                <c:v>47</c:v>
              </c:pt>
              <c:pt idx="2">
                <c:v>22</c:v>
              </c:pt>
              <c:pt idx="3">
                <c:v>19</c:v>
              </c:pt>
              <c:pt idx="4">
                <c:v>22</c:v>
              </c:pt>
              <c:pt idx="5">
                <c:v>35</c:v>
              </c:pt>
              <c:pt idx="6">
                <c:v>100</c:v>
              </c:pt>
              <c:pt idx="7">
                <c:v>41</c:v>
              </c:pt>
              <c:pt idx="8">
                <c:v>26</c:v>
              </c:pt>
              <c:pt idx="9">
                <c:v>109</c:v>
              </c:pt>
              <c:pt idx="10">
                <c:v>13</c:v>
              </c:pt>
              <c:pt idx="11">
                <c:v>285</c:v>
              </c:pt>
              <c:pt idx="12">
                <c:v>196</c:v>
              </c:pt>
              <c:pt idx="13">
                <c:v>69</c:v>
              </c:pt>
              <c:pt idx="14">
                <c:v>23</c:v>
              </c:pt>
              <c:pt idx="15">
                <c:v>17</c:v>
              </c:pt>
              <c:pt idx="16">
                <c:v>13</c:v>
              </c:pt>
              <c:pt idx="17">
                <c:v>27</c:v>
              </c:pt>
              <c:pt idx="18">
                <c:v>251</c:v>
              </c:pt>
              <c:pt idx="19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0-A7F4-4A26-AE58-C1F340373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981417322834646"/>
          <c:y val="0"/>
          <c:w val="0.32518582677165353"/>
          <c:h val="0.9933700787401574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D1-4A93-887F-DB690720815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D1-4A93-887F-DB69072081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9884</c:v>
                </c:pt>
                <c:pt idx="1">
                  <c:v>7765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D1-4A93-887F-DB6907208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Aux!$E$2:$E$21</c:f>
              <c:strCache>
                <c:ptCount val="2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Hacienda Pública / Seguridad Social 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Constitución</c:v>
                </c:pt>
                <c:pt idx="16">
                  <c:v>Orden público</c:v>
                </c:pt>
                <c:pt idx="17">
                  <c:v>Leyes especiales</c:v>
                </c:pt>
                <c:pt idx="18">
                  <c:v>S / E</c:v>
                </c:pt>
                <c:pt idx="19">
                  <c:v>De la trata de seres humanos</c:v>
                </c:pt>
              </c:strCache>
            </c:strRef>
          </c:cat>
          <c:val>
            <c:numLit>
              <c:formatCode>General</c:formatCode>
              <c:ptCount val="20"/>
              <c:pt idx="0">
                <c:v>404</c:v>
              </c:pt>
              <c:pt idx="1">
                <c:v>175</c:v>
              </c:pt>
              <c:pt idx="2">
                <c:v>93</c:v>
              </c:pt>
              <c:pt idx="3">
                <c:v>1</c:v>
              </c:pt>
              <c:pt idx="4">
                <c:v>210</c:v>
              </c:pt>
              <c:pt idx="5">
                <c:v>23</c:v>
              </c:pt>
              <c:pt idx="6">
                <c:v>1</c:v>
              </c:pt>
              <c:pt idx="7">
                <c:v>1585</c:v>
              </c:pt>
              <c:pt idx="8">
                <c:v>2</c:v>
              </c:pt>
              <c:pt idx="9">
                <c:v>14</c:v>
              </c:pt>
              <c:pt idx="10">
                <c:v>271</c:v>
              </c:pt>
              <c:pt idx="11">
                <c:v>28</c:v>
              </c:pt>
              <c:pt idx="12">
                <c:v>9</c:v>
              </c:pt>
              <c:pt idx="13">
                <c:v>2</c:v>
              </c:pt>
              <c:pt idx="14">
                <c:v>200</c:v>
              </c:pt>
              <c:pt idx="15">
                <c:v>1</c:v>
              </c:pt>
              <c:pt idx="16">
                <c:v>96</c:v>
              </c:pt>
              <c:pt idx="17">
                <c:v>4</c:v>
              </c:pt>
              <c:pt idx="18">
                <c:v>2</c:v>
              </c:pt>
              <c:pt idx="1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02D8-413F-8C15-F2476FFA6A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7.3108661417322831E-3"/>
          <c:w val="0.32971082677165353"/>
          <c:h val="0.992689133858267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Hacienda Pública / Seguridad Social </c:v>
                </c:pt>
                <c:pt idx="8">
                  <c:v>Ordenación territorio / patrimonio histórico / medio ambiente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Leyes especiales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1523</c:v>
              </c:pt>
              <c:pt idx="1">
                <c:v>6549</c:v>
              </c:pt>
              <c:pt idx="2">
                <c:v>638</c:v>
              </c:pt>
              <c:pt idx="3">
                <c:v>328</c:v>
              </c:pt>
              <c:pt idx="4">
                <c:v>62</c:v>
              </c:pt>
              <c:pt idx="5">
                <c:v>378</c:v>
              </c:pt>
              <c:pt idx="6">
                <c:v>5415</c:v>
              </c:pt>
              <c:pt idx="7">
                <c:v>57</c:v>
              </c:pt>
              <c:pt idx="8">
                <c:v>57</c:v>
              </c:pt>
              <c:pt idx="9">
                <c:v>834</c:v>
              </c:pt>
              <c:pt idx="10">
                <c:v>5138</c:v>
              </c:pt>
              <c:pt idx="11">
                <c:v>429</c:v>
              </c:pt>
              <c:pt idx="12">
                <c:v>70</c:v>
              </c:pt>
              <c:pt idx="13">
                <c:v>1559</c:v>
              </c:pt>
              <c:pt idx="14">
                <c:v>858</c:v>
              </c:pt>
              <c:pt idx="15">
                <c:v>64</c:v>
              </c:pt>
              <c:pt idx="16">
                <c:v>115</c:v>
              </c:pt>
            </c:numLit>
          </c:val>
          <c:extLst>
            <c:ext xmlns:c16="http://schemas.microsoft.com/office/drawing/2014/chart" uri="{C3380CC4-5D6E-409C-BE32-E72D297353CC}">
              <c16:uniqueId val="{00000000-E897-4BD6-A6DF-0CCF69309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35-4F8C-9B2A-039A49B3A85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35-4F8C-9B2A-039A49B3A85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35-4F8C-9B2A-039A49B3A85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35-4F8C-9B2A-039A49B3A85A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35-4F8C-9B2A-039A49B3A8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304</c:v>
                </c:pt>
                <c:pt idx="1">
                  <c:v>136</c:v>
                </c:pt>
                <c:pt idx="2">
                  <c:v>5</c:v>
                </c:pt>
                <c:pt idx="3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35-4F8C-9B2A-039A49B3A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49-4FD2-ABFB-961376A9215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49-4FD2-ABFB-961376A9215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49-4FD2-ABFB-961376A9215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49-4FD2-ABFB-961376A9215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C49-4FD2-ABFB-961376A9215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49-4FD2-ABFB-961376A9215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49-4FD2-ABFB-961376A92157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49-4FD2-ABFB-961376A92157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49-4FD2-ABFB-961376A92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159</c:v>
                </c:pt>
                <c:pt idx="1">
                  <c:v>56</c:v>
                </c:pt>
                <c:pt idx="2">
                  <c:v>263</c:v>
                </c:pt>
                <c:pt idx="3">
                  <c:v>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49-4FD2-ABFB-961376A92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6418</c:v>
              </c:pt>
              <c:pt idx="1">
                <c:v>692</c:v>
              </c:pt>
              <c:pt idx="2">
                <c:v>1382</c:v>
              </c:pt>
              <c:pt idx="3">
                <c:v>2350</c:v>
              </c:pt>
              <c:pt idx="4">
                <c:v>149</c:v>
              </c:pt>
            </c:numLit>
          </c:val>
          <c:extLst>
            <c:ext xmlns:c16="http://schemas.microsoft.com/office/drawing/2014/chart" uri="{C3380CC4-5D6E-409C-BE32-E72D297353CC}">
              <c16:uniqueId val="{00000000-3D30-4F71-AFA9-4DD19B2AC8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2513</c:v>
              </c:pt>
              <c:pt idx="1">
                <c:v>500</c:v>
              </c:pt>
              <c:pt idx="2">
                <c:v>89</c:v>
              </c:pt>
              <c:pt idx="3">
                <c:v>1898</c:v>
              </c:pt>
              <c:pt idx="4">
                <c:v>1047</c:v>
              </c:pt>
            </c:numLit>
          </c:val>
          <c:extLst>
            <c:ext xmlns:c16="http://schemas.microsoft.com/office/drawing/2014/chart" uri="{C3380CC4-5D6E-409C-BE32-E72D297353CC}">
              <c16:uniqueId val="{00000000-332E-4757-9477-5DD2BBA9A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124</c:v>
              </c:pt>
              <c:pt idx="1">
                <c:v>184</c:v>
              </c:pt>
              <c:pt idx="2">
                <c:v>1079</c:v>
              </c:pt>
            </c:numLit>
          </c:val>
          <c:extLst>
            <c:ext xmlns:c16="http://schemas.microsoft.com/office/drawing/2014/chart" uri="{C3380CC4-5D6E-409C-BE32-E72D297353CC}">
              <c16:uniqueId val="{00000000-EADB-4DCA-B5A2-A12A53B08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B27-4905-AE46-5AE293C2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516</c:v>
              </c:pt>
              <c:pt idx="1">
                <c:v>464</c:v>
              </c:pt>
              <c:pt idx="2">
                <c:v>7</c:v>
              </c:pt>
              <c:pt idx="3">
                <c:v>1024</c:v>
              </c:pt>
              <c:pt idx="4">
                <c:v>33</c:v>
              </c:pt>
              <c:pt idx="5">
                <c:v>1</c:v>
              </c:pt>
              <c:pt idx="6">
                <c:v>5</c:v>
              </c:pt>
              <c:pt idx="7">
                <c:v>66</c:v>
              </c:pt>
              <c:pt idx="8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664C-4DDA-962C-200795FA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5</c:v>
              </c:pt>
              <c:pt idx="1">
                <c:v>386</c:v>
              </c:pt>
              <c:pt idx="2">
                <c:v>40</c:v>
              </c:pt>
              <c:pt idx="3">
                <c:v>40</c:v>
              </c:pt>
              <c:pt idx="4">
                <c:v>270</c:v>
              </c:pt>
              <c:pt idx="5">
                <c:v>665</c:v>
              </c:pt>
              <c:pt idx="6">
                <c:v>203</c:v>
              </c:pt>
              <c:pt idx="7">
                <c:v>113</c:v>
              </c:pt>
              <c:pt idx="8">
                <c:v>42</c:v>
              </c:pt>
              <c:pt idx="9">
                <c:v>5</c:v>
              </c:pt>
              <c:pt idx="10">
                <c:v>22</c:v>
              </c:pt>
              <c:pt idx="11">
                <c:v>101</c:v>
              </c:pt>
              <c:pt idx="12">
                <c:v>149</c:v>
              </c:pt>
              <c:pt idx="13">
                <c:v>18</c:v>
              </c:pt>
              <c:pt idx="14">
                <c:v>520</c:v>
              </c:pt>
              <c:pt idx="15">
                <c:v>190</c:v>
              </c:pt>
              <c:pt idx="1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F44D-45E8-A622-41E36A6FC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638-4D40-8806-0E760425B5E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638-4D40-8806-0E760425B5E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16405</c:v>
                </c:pt>
                <c:pt idx="1">
                  <c:v>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38-4D40-8806-0E760425B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Ensayos Clínicos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1039</c:v>
              </c:pt>
              <c:pt idx="1">
                <c:v>23</c:v>
              </c:pt>
              <c:pt idx="2">
                <c:v>3761</c:v>
              </c:pt>
              <c:pt idx="3">
                <c:v>272</c:v>
              </c:pt>
              <c:pt idx="4">
                <c:v>29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5D5-4FD1-BE95-41C5B81FE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D58-483F-98B1-10B5129676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D58-483F-98B1-10B5129676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185</c:v>
                </c:pt>
                <c:pt idx="1">
                  <c:v>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58-483F-98B1-10B51296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40B-4AA6-B6CA-6F4E72FF48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40B-4AA6-B6CA-6F4E72FF48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40B-4AA6-B6CA-6F4E72FF482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40B-4AA6-B6CA-6F4E72FF4824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0B-4AA6-B6CA-6F4E72FF482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0B-4AA6-B6CA-6F4E72FF4824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503</c:v>
                </c:pt>
                <c:pt idx="1">
                  <c:v>702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40B-4AA6-B6CA-6F4E72FF482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2872</c:v>
              </c:pt>
              <c:pt idx="1">
                <c:v>541</c:v>
              </c:pt>
              <c:pt idx="2">
                <c:v>17</c:v>
              </c:pt>
              <c:pt idx="3">
                <c:v>76</c:v>
              </c:pt>
              <c:pt idx="4">
                <c:v>15</c:v>
              </c:pt>
              <c:pt idx="5">
                <c:v>18</c:v>
              </c:pt>
              <c:pt idx="6">
                <c:v>438</c:v>
              </c:pt>
            </c:numLit>
          </c:val>
          <c:extLst>
            <c:ext xmlns:c16="http://schemas.microsoft.com/office/drawing/2014/chart" uri="{C3380CC4-5D6E-409C-BE32-E72D297353CC}">
              <c16:uniqueId val="{00000001-C0BB-4539-A70A-1FCA33839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798</c:v>
              </c:pt>
              <c:pt idx="1">
                <c:v>100</c:v>
              </c:pt>
              <c:pt idx="2">
                <c:v>3</c:v>
              </c:pt>
              <c:pt idx="3">
                <c:v>12</c:v>
              </c:pt>
              <c:pt idx="4">
                <c:v>1</c:v>
              </c:pt>
              <c:pt idx="5">
                <c:v>1</c:v>
              </c:pt>
              <c:pt idx="6">
                <c:v>167</c:v>
              </c:pt>
            </c:numLit>
          </c:val>
          <c:extLst>
            <c:ext xmlns:c16="http://schemas.microsoft.com/office/drawing/2014/chart" uri="{C3380CC4-5D6E-409C-BE32-E72D297353CC}">
              <c16:uniqueId val="{00000001-8A0E-4B87-986A-229909F65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</c:v>
              </c:pt>
              <c:pt idx="1">
                <c:v>10</c:v>
              </c:pt>
              <c:pt idx="2">
                <c:v>75</c:v>
              </c:pt>
              <c:pt idx="3">
                <c:v>57</c:v>
              </c:pt>
              <c:pt idx="4">
                <c:v>11</c:v>
              </c:pt>
              <c:pt idx="5">
                <c:v>17</c:v>
              </c:pt>
              <c:pt idx="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C9DB-4C03-8DE0-EA6FBDB15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27</c:v>
              </c:pt>
              <c:pt idx="1">
                <c:v>4</c:v>
              </c:pt>
              <c:pt idx="2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061E-4631-8FDD-149197D31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FA3-4331-B196-D246A2F1C0E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FA3-4331-B196-D246A2F1C0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448</c:v>
                </c:pt>
                <c:pt idx="1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3-4331-B196-D246A2F1C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547-4111-90E5-BF8B1EBD337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547-4111-90E5-BF8B1EBD337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547-4111-90E5-BF8B1EBD337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547-4111-90E5-BF8B1EBD337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47-4111-90E5-BF8B1EBD33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2284</c:v>
                </c:pt>
                <c:pt idx="1">
                  <c:v>128</c:v>
                </c:pt>
                <c:pt idx="2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47-4111-90E5-BF8B1EBD3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15315</c:v>
              </c:pt>
              <c:pt idx="1">
                <c:v>3946</c:v>
              </c:pt>
              <c:pt idx="2">
                <c:v>98</c:v>
              </c:pt>
              <c:pt idx="3">
                <c:v>453</c:v>
              </c:pt>
              <c:pt idx="4">
                <c:v>190</c:v>
              </c:pt>
              <c:pt idx="5">
                <c:v>149</c:v>
              </c:pt>
              <c:pt idx="6">
                <c:v>2810</c:v>
              </c:pt>
            </c:numLit>
          </c:val>
          <c:extLst>
            <c:ext xmlns:c16="http://schemas.microsoft.com/office/drawing/2014/chart" uri="{C3380CC4-5D6E-409C-BE32-E72D297353CC}">
              <c16:uniqueId val="{00000000-0F76-499B-93A4-465087C3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1B-4C70-9979-10F79B47C7C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51B-4C70-9979-10F79B47C7C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10506</c:v>
                </c:pt>
                <c:pt idx="1">
                  <c:v>4202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1B-4C70-9979-10F79B47C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6645</c:v>
              </c:pt>
              <c:pt idx="1">
                <c:v>1446</c:v>
              </c:pt>
              <c:pt idx="2">
                <c:v>24</c:v>
              </c:pt>
              <c:pt idx="3">
                <c:v>65</c:v>
              </c:pt>
              <c:pt idx="4">
                <c:v>48</c:v>
              </c:pt>
              <c:pt idx="5">
                <c:v>46</c:v>
              </c:pt>
              <c:pt idx="6">
                <c:v>1442</c:v>
              </c:pt>
            </c:numLit>
          </c:val>
          <c:extLst>
            <c:ext xmlns:c16="http://schemas.microsoft.com/office/drawing/2014/chart" uri="{C3380CC4-5D6E-409C-BE32-E72D297353CC}">
              <c16:uniqueId val="{00000000-1C17-4C4F-95B8-8D73C83F7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18</c:v>
              </c:pt>
              <c:pt idx="1">
                <c:v>12</c:v>
              </c:pt>
              <c:pt idx="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B02E-4123-9CAE-9C0066396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  <c:pt idx="3">
                  <c:v>Delito leve de lesiones imprudentes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31</c:v>
              </c:pt>
              <c:pt idx="1">
                <c:v>179</c:v>
              </c:pt>
              <c:pt idx="2">
                <c:v>18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819-4459-9AC6-A96D5787F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Aux!$AB$2:$AB$5</c:f>
              <c:strCache>
                <c:ptCount val="4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  <c:pt idx="3">
                  <c:v>Delito leve de homicidio imprudente por accidente laboral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58</c:v>
              </c:pt>
              <c:pt idx="1">
                <c:v>229</c:v>
              </c:pt>
              <c:pt idx="2">
                <c:v>7</c:v>
              </c:pt>
              <c:pt idx="3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D0DC-459E-B49A-2154B3134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</c:v>
              </c:pt>
              <c:pt idx="1">
                <c:v>4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F4A-4DD5-AD72-33193822A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35</c:v>
              </c:pt>
              <c:pt idx="1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E819-4B0B-A38E-66E6F92E0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55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A3A8-4E59-8E3A-EF2C2239A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49</c:v>
              </c:pt>
              <c:pt idx="1">
                <c:v>1431</c:v>
              </c:pt>
              <c:pt idx="2">
                <c:v>324</c:v>
              </c:pt>
              <c:pt idx="3">
                <c:v>39</c:v>
              </c:pt>
              <c:pt idx="4">
                <c:v>195</c:v>
              </c:pt>
              <c:pt idx="5">
                <c:v>1638</c:v>
              </c:pt>
              <c:pt idx="6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29CA-4A4A-B2BA-7686E33522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7D6-40C7-830C-E9050F61176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7D6-40C7-830C-E9050F6117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540</c:v>
                </c:pt>
                <c:pt idx="1">
                  <c:v>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D6-40C7-830C-E9050F611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158</c:v>
              </c:pt>
              <c:pt idx="1">
                <c:v>3583</c:v>
              </c:pt>
              <c:pt idx="2">
                <c:v>97</c:v>
              </c:pt>
              <c:pt idx="3">
                <c:v>17</c:v>
              </c:pt>
              <c:pt idx="4">
                <c:v>262</c:v>
              </c:pt>
              <c:pt idx="5">
                <c:v>2623</c:v>
              </c:pt>
              <c:pt idx="6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73F8-428F-AA04-F2B667190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150</c:v>
              </c:pt>
              <c:pt idx="1">
                <c:v>3405</c:v>
              </c:pt>
              <c:pt idx="2">
                <c:v>70</c:v>
              </c:pt>
              <c:pt idx="3">
                <c:v>18</c:v>
              </c:pt>
              <c:pt idx="4">
                <c:v>250</c:v>
              </c:pt>
              <c:pt idx="5">
                <c:v>2203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20D3-49FD-8874-FBB9643B02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64</c:v>
              </c:pt>
              <c:pt idx="1">
                <c:v>1541</c:v>
              </c:pt>
              <c:pt idx="2">
                <c:v>165</c:v>
              </c:pt>
              <c:pt idx="3">
                <c:v>29</c:v>
              </c:pt>
              <c:pt idx="4">
                <c:v>63</c:v>
              </c:pt>
              <c:pt idx="5">
                <c:v>1246</c:v>
              </c:pt>
            </c:numLit>
          </c:val>
          <c:extLst>
            <c:ext xmlns:c16="http://schemas.microsoft.com/office/drawing/2014/chart" uri="{C3380CC4-5D6E-409C-BE32-E72D297353CC}">
              <c16:uniqueId val="{00000000-0199-4EE7-97B7-4E987FDF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69</c:v>
              </c:pt>
              <c:pt idx="1">
                <c:v>823</c:v>
              </c:pt>
              <c:pt idx="2">
                <c:v>189</c:v>
              </c:pt>
              <c:pt idx="3">
                <c:v>24</c:v>
              </c:pt>
              <c:pt idx="4">
                <c:v>69</c:v>
              </c:pt>
              <c:pt idx="5">
                <c:v>1298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FAD-4621-9B96-B834AAAC9A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Aux!$AP$2:$AP$3</c:f>
              <c:strCache>
                <c:ptCount val="2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384-4F44-9F5D-A584CF54B9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Aux!$AR$2</c:f>
              <c:strCache>
                <c:ptCount val="1"/>
                <c:pt idx="0">
                  <c:v>Conducción con desprecio para la vida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DDB-4500-8620-D4393FA81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</c:f>
              <c:strCache>
                <c:ptCount val="1"/>
                <c:pt idx="0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BA89-4DA6-A21F-D0E2F4B04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Aux!$AU$2:$AU$4</c:f>
              <c:strCache>
                <c:ptCount val="3"/>
                <c:pt idx="0">
                  <c:v>Conducción temeraria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20</c:v>
              </c:pt>
              <c:pt idx="1">
                <c:v>1</c:v>
              </c:pt>
              <c:pt idx="2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85D4-4708-B9E1-C29C4588C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66</c:v>
              </c:pt>
              <c:pt idx="1">
                <c:v>2912</c:v>
              </c:pt>
              <c:pt idx="2">
                <c:v>129</c:v>
              </c:pt>
              <c:pt idx="3">
                <c:v>18</c:v>
              </c:pt>
              <c:pt idx="4">
                <c:v>255</c:v>
              </c:pt>
              <c:pt idx="5">
                <c:v>1756</c:v>
              </c:pt>
              <c:pt idx="6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E3-4EB7-944F-BD4A19932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38</c:v>
              </c:pt>
              <c:pt idx="1">
                <c:v>30</c:v>
              </c:pt>
              <c:pt idx="2">
                <c:v>2</c:v>
              </c:pt>
              <c:pt idx="3">
                <c:v>62</c:v>
              </c:pt>
              <c:pt idx="4">
                <c:v>2</c:v>
              </c:pt>
              <c:pt idx="5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1-9904-451C-BCF0-87DDB8B6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7B-491B-9470-49FC999631F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7B-491B-9470-49FC999631F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770</c:v>
                </c:pt>
                <c:pt idx="1">
                  <c:v>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7B-491B-9470-49FC99963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126</c:v>
              </c:pt>
              <c:pt idx="2">
                <c:v>4</c:v>
              </c:pt>
              <c:pt idx="3">
                <c:v>31</c:v>
              </c:pt>
            </c:numLit>
          </c:val>
          <c:extLst>
            <c:ext xmlns:c16="http://schemas.microsoft.com/office/drawing/2014/chart" uri="{C3380CC4-5D6E-409C-BE32-E72D297353CC}">
              <c16:uniqueId val="{00000001-5946-4A87-A578-5A7483093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13</c:v>
              </c:pt>
              <c:pt idx="2">
                <c:v>31</c:v>
              </c:pt>
              <c:pt idx="3">
                <c:v>1</c:v>
              </c:pt>
              <c:pt idx="4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2-B77C-465B-9641-BE178AD37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2</c:v>
              </c:pt>
              <c:pt idx="2">
                <c:v>5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2-177A-43D8-B0C1-496333665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30E-4BDD-B275-CAD43609C48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30E-4BDD-B275-CAD43609C48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30E-4BDD-B275-CAD43609C48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2934</c:v>
                </c:pt>
                <c:pt idx="1">
                  <c:v>11</c:v>
                </c:pt>
                <c:pt idx="2">
                  <c:v>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0E-4BDD-B275-CAD43609C48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9C-4611-9DAD-0D3DFB692D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9C-4611-9DAD-0D3DFB692D9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2055</c:v>
                </c:pt>
                <c:pt idx="1">
                  <c:v>3001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9C-4611-9DAD-0D3DFB692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1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4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8052F5A-A4BC-410D-B42E-BE5575BFB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A22CEA4-374E-4C3A-93A3-19987CE9DA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20</xdr:row>
      <xdr:rowOff>123825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F02E52A-AAE2-4AE7-BFF6-2D1DDA620F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26</xdr:row>
      <xdr:rowOff>0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375F0537-79E6-44DB-9114-3FE174CEA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26</xdr:row>
      <xdr:rowOff>28574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1C0AF76C-0B8C-4189-813C-466B773B9F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28</xdr:row>
      <xdr:rowOff>85725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0191876-A098-4399-A730-72FAB7FD5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E76F167-1C07-4A9C-971D-E8BE801130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C5039BCF-4C34-4743-9431-3F11E009E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24D3675-CA0C-4DE3-A3B6-606EB1938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9780EEC-9438-4AF6-9246-96884B3CF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28574</xdr:rowOff>
    </xdr:from>
    <xdr:to>
      <xdr:col>54</xdr:col>
      <xdr:colOff>2946400</xdr:colOff>
      <xdr:row>28</xdr:row>
      <xdr:rowOff>47624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A705511B-346D-4002-B273-87685BAF10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28574</xdr:rowOff>
    </xdr:from>
    <xdr:to>
      <xdr:col>59</xdr:col>
      <xdr:colOff>3038475</xdr:colOff>
      <xdr:row>25</xdr:row>
      <xdr:rowOff>28574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5289E1B8-288B-4EDA-AEEC-ED0954230D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10EDA14-1730-41B0-BBCB-7D0490D28E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803A26B-46B7-4C42-A5B1-40A988DA6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D10B18CC-41CB-4A20-9502-49FCA802F6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031697B-8F6B-4849-997B-8793DDA77C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82D7C4AD-2795-457E-A252-620EC53DE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1A705AAA-5C8F-4026-937B-EDDE2B738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3C709C05-E5DB-4233-94F6-32B776CE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89D9703-9F90-4ADF-A569-14CC5D7392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165100</xdr:colOff>
      <xdr:row>11</xdr:row>
      <xdr:rowOff>107950</xdr:rowOff>
    </xdr:from>
    <xdr:to>
      <xdr:col>50</xdr:col>
      <xdr:colOff>180975</xdr:colOff>
      <xdr:row>31</xdr:row>
      <xdr:rowOff>44450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2572D655-85EA-4A27-A0F9-7BE4BFF1DB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4086C485-FE97-48FD-BC95-232D27B321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D810359F-52D9-499B-BC94-ACA73D1AB3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D7C64C05-B021-4D29-8677-D2FAB33D1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8DE40859-70BE-4491-BF13-FEF1E1BE84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C3495B4-CBBC-4F04-B20D-80BC7E16B5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654C327-8AED-4FF8-8D8A-31916A5072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4BB12CF-CDBC-46A1-8F1F-3941336593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CDB79A2-6540-416F-AD60-F869B774D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E7D7A44-574C-4EEC-8E93-14BAD6DEF9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6C73589-C2A7-44E0-97E3-E04B016A5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FCD449D0-01A9-4A62-9018-E70A6CEEE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D1D3C8B7-96C9-4490-BF0A-6D7F5F1CF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2BC31294-AB65-4B84-A3F5-AF84B73D83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BC49546-CB49-4FC8-8FEE-6656FB5280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355600</xdr:colOff>
      <xdr:row>6</xdr:row>
      <xdr:rowOff>133350</xdr:rowOff>
    </xdr:from>
    <xdr:to>
      <xdr:col>22</xdr:col>
      <xdr:colOff>38100</xdr:colOff>
      <xdr:row>19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6B103C3A-3F52-4B5C-95A6-3F04BD3DB0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4E8244C-8E08-4D82-ABB8-AC841C96DC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542925</xdr:colOff>
      <xdr:row>6</xdr:row>
      <xdr:rowOff>241300</xdr:rowOff>
    </xdr:from>
    <xdr:to>
      <xdr:col>60</xdr:col>
      <xdr:colOff>438150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427C57EA-698B-429F-8951-51FE60088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76200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22DC8386-663A-4B34-9773-45CECFC41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44449</xdr:rowOff>
    </xdr:from>
    <xdr:to>
      <xdr:col>73</xdr:col>
      <xdr:colOff>73025</xdr:colOff>
      <xdr:row>41</xdr:row>
      <xdr:rowOff>0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52F39EC9-8035-422B-BEBC-79E390D78B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35A7CEFF-5993-4BE0-9877-B33524441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3572E4A-7DB9-4D62-81D2-CF8822A59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5E7C79B-B868-49CD-91F2-F93543E79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441E2E9-D215-4AF4-8BEF-686551C620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420740CE-B116-4A6A-A30E-68A4584FF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E243542-4933-4203-ACF7-DF7A9008F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E98CCBAF-0B2B-4988-A356-E50A6653A1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9A98586-CFAA-4F40-AFBA-0DF390888E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BB893B78-F624-43E9-9F97-420F64C47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875EA1EA-92DC-486E-8973-9CB778A942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EF9CB0B5-BCB6-424A-9922-FBFCB505B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4C617EE-CCEA-4DA5-9F7D-5AB91E20D3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7EA5DAD-14D3-4663-9384-304BD3042A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EBBE7196-645E-4BE4-8866-528F75F622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D025361-D8AD-4B1A-A0E7-2BF7050123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4A4C8589-4314-43DA-9240-826667BF24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A5A26313-4635-4158-8953-60DF751C79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3A4AF3D-856A-4278-BF95-0CFE84614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05B1DB61-1468-4A60-83EE-3515E7FAF5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380422D8-1E38-43C5-AE6F-5738B8EB9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4AE04A54-40B4-4CFE-87DB-805F2CD65D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34AF68F8-FAC3-44B9-BA73-3DC66FC72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686A709-B680-4E41-9B39-FACC50D2F4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165100</xdr:colOff>
      <xdr:row>3</xdr:row>
      <xdr:rowOff>95250</xdr:rowOff>
    </xdr:from>
    <xdr:to>
      <xdr:col>29</xdr:col>
      <xdr:colOff>3016250</xdr:colOff>
      <xdr:row>20</xdr:row>
      <xdr:rowOff>31750</xdr:rowOff>
    </xdr:to>
    <xdr:graphicFrame macro="">
      <xdr:nvGraphicFramePr>
        <xdr:cNvPr id="7" name="graficoSVialSumInc">
          <a:extLst>
            <a:ext uri="{FF2B5EF4-FFF2-40B4-BE49-F238E27FC236}">
              <a16:creationId xmlns:a16="http://schemas.microsoft.com/office/drawing/2014/main" id="{8B8FA663-D807-466F-B850-95C442A212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34</xdr:col>
      <xdr:colOff>3517900</xdr:colOff>
      <xdr:row>3</xdr:row>
      <xdr:rowOff>95250</xdr:rowOff>
    </xdr:from>
    <xdr:to>
      <xdr:col>39</xdr:col>
      <xdr:colOff>2749550</xdr:colOff>
      <xdr:row>20</xdr:row>
      <xdr:rowOff>31750</xdr:rowOff>
    </xdr:to>
    <xdr:graphicFrame macro="">
      <xdr:nvGraphicFramePr>
        <xdr:cNvPr id="8" name="graficoSVialJurInc">
          <a:extLst>
            <a:ext uri="{FF2B5EF4-FFF2-40B4-BE49-F238E27FC236}">
              <a16:creationId xmlns:a16="http://schemas.microsoft.com/office/drawing/2014/main" id="{A5453055-176E-428F-86BF-3D386E0C2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9" name="graficoSVialDilInv">
          <a:extLst>
            <a:ext uri="{FF2B5EF4-FFF2-40B4-BE49-F238E27FC236}">
              <a16:creationId xmlns:a16="http://schemas.microsoft.com/office/drawing/2014/main" id="{953471EF-E0D2-4BE6-9631-A33B24DAF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10" name="graficoSVialMedidasP">
          <a:extLst>
            <a:ext uri="{FF2B5EF4-FFF2-40B4-BE49-F238E27FC236}">
              <a16:creationId xmlns:a16="http://schemas.microsoft.com/office/drawing/2014/main" id="{08D6FD1B-915A-44F4-9D7D-0D4D067CFE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11" name="graficoSVialSentencias">
          <a:extLst>
            <a:ext uri="{FF2B5EF4-FFF2-40B4-BE49-F238E27FC236}">
              <a16:creationId xmlns:a16="http://schemas.microsoft.com/office/drawing/2014/main" id="{8772598E-A6CE-496C-BB0E-F5767D3176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9C5AAC82-F302-404B-8D16-94C319B36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C3BE97E2-70B6-4652-99B1-E34CD2DE61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83152C1-FF05-41DB-84EC-7F9167B041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D1635044-87F0-4FF1-9F48-31489C2A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Uf0GhgQ2+8Jy/VHWgh8Z4XSQLgi3XagVuUqfYIzElgfzvF5q/yMLmhic/kiWYRcWwwyDrXRcJpTX0Rp3qdcaIg==" saltValue="7j6FY9qrujtnF47Z757wJw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38</v>
      </c>
      <c r="D5" s="15">
        <v>6</v>
      </c>
      <c r="E5" s="24">
        <v>20</v>
      </c>
    </row>
    <row r="6" spans="1:5" x14ac:dyDescent="0.25">
      <c r="A6" s="23" t="s">
        <v>1174</v>
      </c>
      <c r="B6" s="18"/>
      <c r="C6" s="15">
        <v>30</v>
      </c>
      <c r="D6" s="15">
        <v>9</v>
      </c>
      <c r="E6" s="24">
        <v>14</v>
      </c>
    </row>
    <row r="7" spans="1:5" x14ac:dyDescent="0.25">
      <c r="A7" s="23" t="s">
        <v>1175</v>
      </c>
      <c r="B7" s="18"/>
      <c r="C7" s="15">
        <v>2</v>
      </c>
      <c r="D7" s="15">
        <v>3</v>
      </c>
      <c r="E7" s="24">
        <v>1</v>
      </c>
    </row>
    <row r="8" spans="1:5" x14ac:dyDescent="0.25">
      <c r="A8" s="23" t="s">
        <v>1176</v>
      </c>
      <c r="B8" s="18"/>
      <c r="C8" s="15">
        <v>62</v>
      </c>
      <c r="D8" s="15">
        <v>42</v>
      </c>
      <c r="E8" s="24">
        <v>21</v>
      </c>
    </row>
    <row r="9" spans="1:5" x14ac:dyDescent="0.25">
      <c r="A9" s="23" t="s">
        <v>606</v>
      </c>
      <c r="B9" s="18"/>
      <c r="C9" s="15">
        <v>2</v>
      </c>
      <c r="D9" s="15">
        <v>1</v>
      </c>
      <c r="E9" s="24">
        <v>0</v>
      </c>
    </row>
    <row r="10" spans="1:5" x14ac:dyDescent="0.25">
      <c r="A10" s="23" t="s">
        <v>1177</v>
      </c>
      <c r="B10" s="18"/>
      <c r="C10" s="15">
        <v>11</v>
      </c>
      <c r="D10" s="15">
        <v>4</v>
      </c>
      <c r="E10" s="24">
        <v>3</v>
      </c>
    </row>
    <row r="11" spans="1:5" x14ac:dyDescent="0.25">
      <c r="A11" s="191" t="s">
        <v>947</v>
      </c>
      <c r="B11" s="192"/>
      <c r="C11" s="32">
        <v>145</v>
      </c>
      <c r="D11" s="32">
        <v>65</v>
      </c>
      <c r="E11" s="32">
        <v>59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37</v>
      </c>
    </row>
    <row r="15" spans="1:5" x14ac:dyDescent="0.25">
      <c r="A15" s="23" t="s">
        <v>1180</v>
      </c>
      <c r="B15" s="18"/>
      <c r="C15" s="24">
        <v>7</v>
      </c>
    </row>
    <row r="16" spans="1:5" x14ac:dyDescent="0.25">
      <c r="A16" s="23" t="s">
        <v>1181</v>
      </c>
      <c r="B16" s="18"/>
      <c r="C16" s="24">
        <v>2</v>
      </c>
    </row>
    <row r="17" spans="1:3" x14ac:dyDescent="0.25">
      <c r="A17" s="191" t="s">
        <v>947</v>
      </c>
      <c r="B17" s="192"/>
      <c r="C17" s="32">
        <v>46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48</v>
      </c>
    </row>
    <row r="22" spans="1:3" x14ac:dyDescent="0.25">
      <c r="A22" s="23" t="s">
        <v>1174</v>
      </c>
      <c r="B22" s="18"/>
      <c r="C22" s="24">
        <v>35</v>
      </c>
    </row>
    <row r="23" spans="1:3" x14ac:dyDescent="0.25">
      <c r="A23" s="23" t="s">
        <v>1175</v>
      </c>
      <c r="B23" s="18"/>
      <c r="C23" s="24">
        <v>5</v>
      </c>
    </row>
    <row r="24" spans="1:3" x14ac:dyDescent="0.25">
      <c r="A24" s="23" t="s">
        <v>1176</v>
      </c>
      <c r="B24" s="18"/>
      <c r="C24" s="24">
        <v>79</v>
      </c>
    </row>
    <row r="25" spans="1:3" x14ac:dyDescent="0.25">
      <c r="A25" s="23" t="s">
        <v>606</v>
      </c>
      <c r="B25" s="18"/>
      <c r="C25" s="24">
        <v>7</v>
      </c>
    </row>
    <row r="26" spans="1:3" x14ac:dyDescent="0.25">
      <c r="A26" s="23" t="s">
        <v>1177</v>
      </c>
      <c r="B26" s="18"/>
      <c r="C26" s="24">
        <v>23</v>
      </c>
    </row>
    <row r="27" spans="1:3" x14ac:dyDescent="0.25">
      <c r="A27" s="191" t="s">
        <v>947</v>
      </c>
      <c r="B27" s="192"/>
      <c r="C27" s="32">
        <v>197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1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126</v>
      </c>
    </row>
    <row r="34" spans="1:3" x14ac:dyDescent="0.25">
      <c r="A34" s="23" t="s">
        <v>1116</v>
      </c>
      <c r="B34" s="18"/>
      <c r="C34" s="24">
        <v>4</v>
      </c>
    </row>
    <row r="35" spans="1:3" x14ac:dyDescent="0.25">
      <c r="A35" s="23" t="s">
        <v>1184</v>
      </c>
      <c r="B35" s="18"/>
      <c r="C35" s="24">
        <v>31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1" t="s">
        <v>947</v>
      </c>
      <c r="B40" s="192"/>
      <c r="C40" s="32">
        <v>162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2</v>
      </c>
    </row>
    <row r="45" spans="1:3" x14ac:dyDescent="0.25">
      <c r="A45" s="23" t="s">
        <v>1174</v>
      </c>
      <c r="B45" s="18"/>
      <c r="C45" s="24">
        <v>5</v>
      </c>
    </row>
    <row r="46" spans="1:3" x14ac:dyDescent="0.25">
      <c r="A46" s="23" t="s">
        <v>1175</v>
      </c>
      <c r="B46" s="18"/>
      <c r="C46" s="24">
        <v>1</v>
      </c>
    </row>
    <row r="47" spans="1:3" x14ac:dyDescent="0.25">
      <c r="A47" s="23" t="s">
        <v>1176</v>
      </c>
      <c r="B47" s="18"/>
      <c r="C47" s="24">
        <v>21</v>
      </c>
    </row>
    <row r="48" spans="1:3" x14ac:dyDescent="0.25">
      <c r="A48" s="23" t="s">
        <v>606</v>
      </c>
      <c r="B48" s="18"/>
      <c r="C48" s="24">
        <v>3</v>
      </c>
    </row>
    <row r="49" spans="1:3" x14ac:dyDescent="0.25">
      <c r="A49" s="23" t="s">
        <v>1177</v>
      </c>
      <c r="B49" s="18"/>
      <c r="C49" s="24">
        <v>2</v>
      </c>
    </row>
    <row r="50" spans="1:3" x14ac:dyDescent="0.25">
      <c r="A50" s="191" t="s">
        <v>947</v>
      </c>
      <c r="B50" s="192"/>
      <c r="C50" s="32">
        <v>34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7</v>
      </c>
    </row>
    <row r="54" spans="1:3" x14ac:dyDescent="0.25">
      <c r="A54" s="170"/>
      <c r="B54" s="14" t="s">
        <v>79</v>
      </c>
      <c r="C54" s="24">
        <v>2</v>
      </c>
    </row>
    <row r="55" spans="1:3" x14ac:dyDescent="0.25">
      <c r="A55" s="168" t="s">
        <v>1174</v>
      </c>
      <c r="B55" s="14" t="s">
        <v>78</v>
      </c>
      <c r="C55" s="24">
        <v>13</v>
      </c>
    </row>
    <row r="56" spans="1:3" x14ac:dyDescent="0.25">
      <c r="A56" s="170"/>
      <c r="B56" s="14" t="s">
        <v>79</v>
      </c>
      <c r="C56" s="24">
        <v>2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31</v>
      </c>
    </row>
    <row r="60" spans="1:3" x14ac:dyDescent="0.25">
      <c r="A60" s="170"/>
      <c r="B60" s="14" t="s">
        <v>79</v>
      </c>
      <c r="C60" s="24">
        <v>5</v>
      </c>
    </row>
    <row r="61" spans="1:3" x14ac:dyDescent="0.25">
      <c r="A61" s="168" t="s">
        <v>606</v>
      </c>
      <c r="B61" s="14" t="s">
        <v>78</v>
      </c>
      <c r="C61" s="24">
        <v>1</v>
      </c>
    </row>
    <row r="62" spans="1:3" x14ac:dyDescent="0.25">
      <c r="A62" s="170"/>
      <c r="B62" s="14" t="s">
        <v>79</v>
      </c>
      <c r="C62" s="24">
        <v>1</v>
      </c>
    </row>
    <row r="63" spans="1:3" x14ac:dyDescent="0.25">
      <c r="A63" s="168" t="s">
        <v>1177</v>
      </c>
      <c r="B63" s="14" t="s">
        <v>78</v>
      </c>
      <c r="C63" s="24">
        <v>5</v>
      </c>
    </row>
    <row r="64" spans="1:3" x14ac:dyDescent="0.25">
      <c r="A64" s="170"/>
      <c r="B64" s="14" t="s">
        <v>79</v>
      </c>
      <c r="C64" s="24">
        <v>2</v>
      </c>
    </row>
    <row r="65" spans="1:3" x14ac:dyDescent="0.25">
      <c r="A65" s="191" t="s">
        <v>947</v>
      </c>
      <c r="B65" s="192"/>
      <c r="C65" s="32">
        <v>69</v>
      </c>
    </row>
  </sheetData>
  <sheetProtection algorithmName="SHA-512" hashValue="fGksx1uAKPe+fJasUTSX/VwJK6OrL6KxK+Ah9qzkxjqIpaEUwLRye5mWB8Fy7Q3ZKZbFQiuXhd5udCcgc8GQyQ==" saltValue="WHTOKTy0zcLtHQMR3N59Bg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5" t="s">
        <v>1189</v>
      </c>
      <c r="D4" s="25" t="s">
        <v>62</v>
      </c>
      <c r="E4" s="25" t="s">
        <v>1027</v>
      </c>
      <c r="F4" s="25" t="s">
        <v>1190</v>
      </c>
    </row>
    <row r="5" spans="1:6" ht="22.5" x14ac:dyDescent="0.25">
      <c r="A5" s="171" t="s">
        <v>1191</v>
      </c>
      <c r="B5" s="48" t="s">
        <v>1192</v>
      </c>
      <c r="C5" s="15">
        <v>142</v>
      </c>
      <c r="D5" s="15">
        <v>121</v>
      </c>
      <c r="E5" s="15">
        <v>3</v>
      </c>
      <c r="F5" s="24">
        <v>4</v>
      </c>
    </row>
    <row r="6" spans="1:6" x14ac:dyDescent="0.25">
      <c r="A6" s="173"/>
      <c r="B6" s="48" t="s">
        <v>1193</v>
      </c>
      <c r="C6" s="15">
        <v>37</v>
      </c>
      <c r="D6" s="15">
        <v>20</v>
      </c>
      <c r="E6" s="15">
        <v>0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10</v>
      </c>
      <c r="D7" s="15">
        <v>1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64</v>
      </c>
      <c r="D8" s="15">
        <v>16</v>
      </c>
      <c r="E8" s="15">
        <v>18</v>
      </c>
      <c r="F8" s="24">
        <v>0</v>
      </c>
    </row>
    <row r="9" spans="1:6" x14ac:dyDescent="0.25">
      <c r="A9" s="172"/>
      <c r="B9" s="48" t="s">
        <v>1198</v>
      </c>
      <c r="C9" s="15">
        <v>61</v>
      </c>
      <c r="D9" s="15">
        <v>7</v>
      </c>
      <c r="E9" s="15">
        <v>2</v>
      </c>
      <c r="F9" s="24">
        <v>0</v>
      </c>
    </row>
    <row r="10" spans="1:6" ht="22.5" x14ac:dyDescent="0.25">
      <c r="A10" s="173"/>
      <c r="B10" s="48" t="s">
        <v>1199</v>
      </c>
      <c r="C10" s="15">
        <v>4</v>
      </c>
      <c r="D10" s="15">
        <v>2</v>
      </c>
      <c r="E10" s="15">
        <v>3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1</v>
      </c>
      <c r="D11" s="15">
        <v>2</v>
      </c>
      <c r="E11" s="15">
        <v>1</v>
      </c>
      <c r="F11" s="24">
        <v>0</v>
      </c>
    </row>
    <row r="12" spans="1:6" ht="22.5" x14ac:dyDescent="0.25">
      <c r="A12" s="173"/>
      <c r="B12" s="48" t="s">
        <v>1202</v>
      </c>
      <c r="C12" s="15">
        <v>54</v>
      </c>
      <c r="D12" s="15">
        <v>17</v>
      </c>
      <c r="E12" s="15">
        <v>4</v>
      </c>
      <c r="F12" s="24">
        <v>3</v>
      </c>
    </row>
    <row r="13" spans="1:6" ht="22.5" x14ac:dyDescent="0.25">
      <c r="A13" s="13" t="s">
        <v>1203</v>
      </c>
      <c r="B13" s="48" t="s">
        <v>1204</v>
      </c>
      <c r="C13" s="15">
        <v>2</v>
      </c>
      <c r="D13" s="15">
        <v>1</v>
      </c>
      <c r="E13" s="15">
        <v>0</v>
      </c>
      <c r="F13" s="24">
        <v>0</v>
      </c>
    </row>
    <row r="14" spans="1:6" x14ac:dyDescent="0.25">
      <c r="A14" s="171" t="s">
        <v>1205</v>
      </c>
      <c r="B14" s="48" t="s">
        <v>1206</v>
      </c>
      <c r="C14" s="15">
        <v>640</v>
      </c>
      <c r="D14" s="15">
        <v>6</v>
      </c>
      <c r="E14" s="15">
        <v>0</v>
      </c>
      <c r="F14" s="24">
        <v>3</v>
      </c>
    </row>
    <row r="15" spans="1:6" x14ac:dyDescent="0.25">
      <c r="A15" s="172"/>
      <c r="B15" s="48" t="s">
        <v>1207</v>
      </c>
      <c r="C15" s="15">
        <v>1</v>
      </c>
      <c r="D15" s="15">
        <v>0</v>
      </c>
      <c r="E15" s="15">
        <v>1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15</v>
      </c>
      <c r="E16" s="15">
        <v>7</v>
      </c>
      <c r="F16" s="24">
        <v>0</v>
      </c>
    </row>
    <row r="17" spans="1:6" x14ac:dyDescent="0.25">
      <c r="A17" s="172"/>
      <c r="B17" s="48" t="s">
        <v>1209</v>
      </c>
      <c r="C17" s="15">
        <v>25</v>
      </c>
      <c r="D17" s="15">
        <v>4</v>
      </c>
      <c r="E17" s="15">
        <v>2</v>
      </c>
      <c r="F17" s="24">
        <v>0</v>
      </c>
    </row>
    <row r="18" spans="1:6" ht="22.5" x14ac:dyDescent="0.25">
      <c r="A18" s="173"/>
      <c r="B18" s="48" t="s">
        <v>1210</v>
      </c>
      <c r="C18" s="15">
        <v>5</v>
      </c>
      <c r="D18" s="15">
        <v>17</v>
      </c>
      <c r="E18" s="15">
        <v>10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0</v>
      </c>
      <c r="E19" s="15">
        <v>0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13</v>
      </c>
      <c r="D20" s="15">
        <v>1</v>
      </c>
      <c r="E20" s="15">
        <v>4</v>
      </c>
      <c r="F20" s="24">
        <v>7</v>
      </c>
    </row>
    <row r="21" spans="1:6" x14ac:dyDescent="0.25">
      <c r="A21" s="191" t="s">
        <v>947</v>
      </c>
      <c r="B21" s="192"/>
      <c r="C21" s="32">
        <v>1059</v>
      </c>
      <c r="D21" s="32">
        <v>230</v>
      </c>
      <c r="E21" s="32">
        <v>55</v>
      </c>
      <c r="F21" s="32">
        <v>17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20</v>
      </c>
    </row>
    <row r="25" spans="1:6" x14ac:dyDescent="0.25">
      <c r="A25" s="23" t="s">
        <v>111</v>
      </c>
      <c r="B25" s="18"/>
      <c r="C25" s="24">
        <v>11</v>
      </c>
    </row>
    <row r="26" spans="1:6" x14ac:dyDescent="0.25">
      <c r="A26" s="23" t="s">
        <v>1050</v>
      </c>
      <c r="B26" s="18"/>
      <c r="C26" s="24">
        <v>13</v>
      </c>
    </row>
    <row r="27" spans="1:6" x14ac:dyDescent="0.25">
      <c r="A27" s="191" t="s">
        <v>947</v>
      </c>
      <c r="B27" s="192"/>
      <c r="C27" s="32">
        <v>44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6</v>
      </c>
    </row>
    <row r="32" spans="1:6" x14ac:dyDescent="0.25">
      <c r="A32" s="23" t="s">
        <v>1217</v>
      </c>
      <c r="B32" s="18"/>
      <c r="C32" s="24">
        <v>32</v>
      </c>
    </row>
    <row r="33" spans="1:3" x14ac:dyDescent="0.25">
      <c r="A33" s="23" t="s">
        <v>79</v>
      </c>
      <c r="B33" s="18"/>
      <c r="C33" s="24">
        <v>2</v>
      </c>
    </row>
    <row r="34" spans="1:3" x14ac:dyDescent="0.25">
      <c r="A34" s="191" t="s">
        <v>947</v>
      </c>
      <c r="B34" s="192"/>
      <c r="C34" s="32">
        <v>40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78</v>
      </c>
    </row>
    <row r="39" spans="1:3" x14ac:dyDescent="0.25">
      <c r="A39" s="23" t="s">
        <v>1220</v>
      </c>
      <c r="B39" s="18"/>
      <c r="C39" s="24">
        <v>44</v>
      </c>
    </row>
    <row r="40" spans="1:3" x14ac:dyDescent="0.25">
      <c r="A40" s="191" t="s">
        <v>947</v>
      </c>
      <c r="B40" s="192"/>
      <c r="C40" s="32">
        <v>122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Vh47AMaeqQPIcfDTCu8kDun78KVCqGKIaVQsMHZbFw1ZOVvzx9uunNMngTTktiipO9pDFegdc6p19iyHffH8kw==" saltValue="bAfGZZ9coPink1j3OECr6w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C1584-C3F1-4800-AADC-704DBBF9CE52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185070</v>
      </c>
      <c r="D7" s="115">
        <f>SUM(DatosGenerales!C15:C19)</f>
        <v>27170</v>
      </c>
      <c r="E7" s="114">
        <f>SUM(DatosGenerales!C12:C14)</f>
        <v>156408</v>
      </c>
      <c r="I7" s="116">
        <f>DatosGenerales!C28</f>
        <v>26523</v>
      </c>
      <c r="J7" s="115">
        <f>DatosGenerales!C29</f>
        <v>3473</v>
      </c>
      <c r="K7" s="114">
        <f>SUM(DatosGenerales!C30:C31)</f>
        <v>3809</v>
      </c>
      <c r="L7" s="115">
        <f>DatosGenerales!C33</f>
        <v>17649</v>
      </c>
      <c r="M7" s="114">
        <f>DatosGenerales!C89</f>
        <v>9884</v>
      </c>
      <c r="N7" s="117">
        <f>L7-M7</f>
        <v>7765</v>
      </c>
      <c r="O7" s="117"/>
      <c r="Q7" s="116">
        <f>DatosGenerales!C33</f>
        <v>17649</v>
      </c>
      <c r="R7" s="115">
        <f>DatosGenerales!C46</f>
        <v>18694</v>
      </c>
      <c r="S7" s="115">
        <f>DatosGenerales!C47</f>
        <v>1359</v>
      </c>
      <c r="T7" s="115">
        <f>DatosGenerales!C59</f>
        <v>246</v>
      </c>
      <c r="U7" s="115">
        <f>DatosGenerales!C72</f>
        <v>78</v>
      </c>
      <c r="V7" s="118">
        <f>SUM(Q7:U7)</f>
        <v>38026</v>
      </c>
      <c r="Z7" s="116">
        <f>SUM(DatosGenerales!C100,DatosGenerales!C101,DatosGenerales!C103)</f>
        <v>16405</v>
      </c>
      <c r="AA7" s="115">
        <f>SUM(DatosGenerales!C102,DatosGenerales!C104)</f>
        <v>3415</v>
      </c>
      <c r="AB7" s="115">
        <f>DatosGenerales!C100</f>
        <v>10506</v>
      </c>
      <c r="AC7" s="118">
        <f>DatosGenerales!C101</f>
        <v>4202</v>
      </c>
      <c r="AH7" s="116">
        <f>SUM(DatosGenerales!C109,DatosGenerales!C110,DatosGenerales!C112)</f>
        <v>770</v>
      </c>
      <c r="AI7" s="115">
        <f>SUM(DatosGenerales!C111,DatosGenerales!C113)</f>
        <v>224</v>
      </c>
      <c r="AJ7" s="115">
        <f>DatosGenerales!C109</f>
        <v>540</v>
      </c>
      <c r="AK7" s="118">
        <f>DatosGenerales!C110</f>
        <v>184</v>
      </c>
      <c r="AP7" s="116">
        <f>SUM(DatosGenerales!C129:C130)</f>
        <v>2934</v>
      </c>
      <c r="AQ7" s="115">
        <f>SUM(DatosGenerales!C131:C132)</f>
        <v>11</v>
      </c>
      <c r="AR7" s="118">
        <f>SUM(DatosGenerales!C133:C134)</f>
        <v>170</v>
      </c>
      <c r="AV7" s="116">
        <f>DatosGenerales!C139</f>
        <v>54</v>
      </c>
      <c r="AW7" s="115">
        <f>DatosGenerales!C140</f>
        <v>709</v>
      </c>
      <c r="AX7" s="115">
        <f>DatosGenerales!C141</f>
        <v>20</v>
      </c>
      <c r="AY7" s="115">
        <f>DatosGenerales!C142</f>
        <v>25</v>
      </c>
      <c r="AZ7" s="115">
        <f>DatosGenerales!C143</f>
        <v>261</v>
      </c>
      <c r="BA7" s="118">
        <f>DatosGenerales!C144</f>
        <v>67</v>
      </c>
      <c r="BE7" s="116">
        <f>DatosGenerales!C145</f>
        <v>343</v>
      </c>
      <c r="BF7" s="115">
        <f>DatosGenerales!C146</f>
        <v>1055</v>
      </c>
      <c r="BG7" s="118">
        <f>DatosGenerales!C148</f>
        <v>469</v>
      </c>
      <c r="BK7" s="116">
        <f>SUM(DatosGenerales!C258:C272)</f>
        <v>9250</v>
      </c>
      <c r="BL7" s="115">
        <f>SUM(DatosGenerales!C255:C257)</f>
        <v>219</v>
      </c>
      <c r="BM7" s="115">
        <f>SUM(DatosGenerales!C273:C305)</f>
        <v>1230</v>
      </c>
      <c r="BN7" s="115">
        <f>SUM(DatosGenerales!C250)</f>
        <v>90</v>
      </c>
      <c r="BO7" s="115">
        <f>SUM(DatosGenerales!C317:C325)</f>
        <v>1</v>
      </c>
      <c r="BP7" s="115">
        <f>SUM(DatosGenerales!C247:C249)</f>
        <v>7</v>
      </c>
      <c r="BQ7" s="115">
        <f>SUM(DatosGenerales!C306:C316)</f>
        <v>15</v>
      </c>
      <c r="BR7" s="115">
        <f>SUM(DatosGenerales!C251:C253)</f>
        <v>78</v>
      </c>
      <c r="BS7" s="118">
        <f>SUM(DatosGenerales!C244:C246)</f>
        <v>3332</v>
      </c>
      <c r="BT7" s="118">
        <f>SUM(DatosGenerales!C254)</f>
        <v>81</v>
      </c>
      <c r="BU7" s="118">
        <f>SUM(DatosGenerales!C326:C338)</f>
        <v>72</v>
      </c>
      <c r="BV7" s="118">
        <f>SUM(DatosGenerales!C339:C360)</f>
        <v>12435</v>
      </c>
      <c r="BY7" s="116">
        <f>DatosGenerales!C197</f>
        <v>4573</v>
      </c>
      <c r="BZ7" s="115">
        <f>DatosGenerales!C198</f>
        <v>3326</v>
      </c>
      <c r="CA7" s="118">
        <f>DatosGenerales!C199</f>
        <v>1972</v>
      </c>
      <c r="CF7" s="116">
        <f>DatosGenerales!C206</f>
        <v>789</v>
      </c>
      <c r="CG7" s="118">
        <f>DatosGenerales!C209</f>
        <v>354</v>
      </c>
      <c r="CM7" s="116">
        <f>DatosGenerales!C37</f>
        <v>49643</v>
      </c>
      <c r="CN7" s="118">
        <f>DatosGenerales!C38</f>
        <v>24748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2055</v>
      </c>
      <c r="BL53" s="126">
        <f>SUM(DatosGenerales!C272,DatosGenerales!C261,DatosGenerales!C270)</f>
        <v>3001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96</v>
      </c>
      <c r="BL66" s="126">
        <f>SUM(DatosGenerales!C260:C261)</f>
        <v>2980</v>
      </c>
      <c r="BM66" s="126">
        <f>SUM(DatosGenerales!C269:C270)</f>
        <v>1980</v>
      </c>
      <c r="BN66" s="126"/>
      <c r="BO66" s="113"/>
      <c r="BP66" s="113"/>
      <c r="BQ66" s="113"/>
      <c r="BR66" s="113"/>
      <c r="BS66" s="113"/>
    </row>
  </sheetData>
  <sheetProtection algorithmName="SHA-512" hashValue="zba9tFZK4TWOM5ZzBdXvwemJs9Kkg7+20Fd7s/4wpKOcBjJQAYT+EooV5i95ZWuDb50QbFYYuvbsAyfoP4MTaQ==" saltValue="EiUoyvclEytZzzSUkTTqw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4C430-CAB2-47BA-97ED-E9F5C6B9D47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o/FKhehRmyZFon9YZ0+t4IEDebzjaguV845yG2vfWfbvyuTbNs5wkOb/eyEFljnsOZA0VhMHmvoqm5eJZH8KBQ==" saltValue="RBAkUwLVNjkh65qortFyV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70A3-77A4-47F9-910B-F44CF050DBD9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1039</v>
      </c>
    </row>
    <row r="8" spans="1:50" s="113" customFormat="1" ht="14.85" customHeight="1" x14ac:dyDescent="0.25">
      <c r="C8" s="199"/>
      <c r="D8" s="115">
        <f>DatosMenores!C56</f>
        <v>6418</v>
      </c>
      <c r="E8" s="115">
        <f>DatosMenores!C57</f>
        <v>692</v>
      </c>
      <c r="F8" s="115">
        <f>DatosMenores!C58</f>
        <v>1382</v>
      </c>
      <c r="G8" s="115">
        <f>DatosMenores!C59</f>
        <v>2350</v>
      </c>
      <c r="H8" s="114">
        <f>DatosMenores!C60</f>
        <v>149</v>
      </c>
      <c r="I8" s="97"/>
      <c r="L8" s="114">
        <f>DatosMenores!C48</f>
        <v>124</v>
      </c>
      <c r="M8" s="115">
        <f>DatosMenores!C49</f>
        <v>184</v>
      </c>
      <c r="N8" s="115">
        <f>DatosMenores!C50</f>
        <v>1079</v>
      </c>
      <c r="O8" s="115">
        <f>DatosMenores!C51</f>
        <v>6</v>
      </c>
      <c r="P8" s="114">
        <f>DatosMenores!C52</f>
        <v>0</v>
      </c>
      <c r="S8" s="114">
        <f>DatosMenores!C28</f>
        <v>516</v>
      </c>
      <c r="T8" s="115">
        <f>SUM(DatosMenores!C29:C32)</f>
        <v>464</v>
      </c>
      <c r="U8" s="115">
        <f>DatosMenores!C33</f>
        <v>7</v>
      </c>
      <c r="V8" s="115">
        <f>DatosMenores!C34</f>
        <v>1024</v>
      </c>
      <c r="W8" s="115">
        <f>DatosMenores!C35</f>
        <v>33</v>
      </c>
      <c r="X8" s="115">
        <f>DatosMenores!C36</f>
        <v>1</v>
      </c>
      <c r="Y8" s="115">
        <f>DatosMenores!C38</f>
        <v>5</v>
      </c>
      <c r="Z8" s="115">
        <f>DatosMenores!C37</f>
        <v>66</v>
      </c>
      <c r="AA8" s="114">
        <f>DatosMenores!C39</f>
        <v>96</v>
      </c>
      <c r="AC8" s="99"/>
      <c r="AE8" s="116">
        <f>DatosMenores!C5</f>
        <v>5</v>
      </c>
      <c r="AF8" s="115">
        <f>DatosMenores!C6</f>
        <v>386</v>
      </c>
      <c r="AG8" s="115">
        <f>DatosMenores!C7</f>
        <v>40</v>
      </c>
      <c r="AH8" s="115">
        <f>DatosMenores!C8</f>
        <v>40</v>
      </c>
      <c r="AI8" s="115">
        <f>DatosMenores!C9</f>
        <v>270</v>
      </c>
      <c r="AJ8" s="114">
        <f>DatosMenores!C10</f>
        <v>665</v>
      </c>
      <c r="AK8" s="115">
        <f>DatosMenores!C11</f>
        <v>203</v>
      </c>
      <c r="AL8" s="115">
        <f>DatosMenores!C12</f>
        <v>113</v>
      </c>
      <c r="AM8" s="114">
        <f>DatosMenores!C13</f>
        <v>42</v>
      </c>
      <c r="AN8" s="99"/>
      <c r="AP8" s="116">
        <f>DatosMenores!C69</f>
        <v>1039</v>
      </c>
      <c r="AQ8" s="116">
        <f>DatosMenores!C70</f>
        <v>23</v>
      </c>
      <c r="AR8" s="115">
        <f>DatosMenores!C71</f>
        <v>3761</v>
      </c>
      <c r="AS8" s="115">
        <f>DatosMenores!C74</f>
        <v>0</v>
      </c>
      <c r="AT8" s="115">
        <f>DatosMenores!C75</f>
        <v>29</v>
      </c>
      <c r="AU8" s="114">
        <f>DatosMenores!C76</f>
        <v>0</v>
      </c>
      <c r="AW8" s="137" t="s">
        <v>1271</v>
      </c>
      <c r="AX8" s="138">
        <f>DatosMenores!C70</f>
        <v>23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3761</v>
      </c>
    </row>
    <row r="10" spans="1:50" ht="29.85" customHeight="1" x14ac:dyDescent="0.25">
      <c r="C10" s="199"/>
      <c r="D10" s="114">
        <f>DatosMenores!C61</f>
        <v>2513</v>
      </c>
      <c r="E10" s="115">
        <f>DatosMenores!C62</f>
        <v>500</v>
      </c>
      <c r="F10" s="118">
        <f>DatosMenores!C63</f>
        <v>89</v>
      </c>
      <c r="G10" s="118">
        <f>DatosMenores!C64</f>
        <v>1898</v>
      </c>
      <c r="H10" s="118">
        <f>DatosMenores!C65</f>
        <v>1047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5</v>
      </c>
      <c r="AF11" s="115">
        <f>DatosMenores!C15</f>
        <v>22</v>
      </c>
      <c r="AG11" s="115">
        <f>DatosMenores!C16</f>
        <v>101</v>
      </c>
      <c r="AH11" s="115">
        <f>DatosMenores!C17</f>
        <v>149</v>
      </c>
      <c r="AI11" s="115">
        <f>DatosMenores!C18</f>
        <v>18</v>
      </c>
      <c r="AJ11" s="115">
        <f>DatosMenores!C20</f>
        <v>190</v>
      </c>
      <c r="AK11" s="115">
        <f>DatosMenores!C21</f>
        <v>11</v>
      </c>
      <c r="AL11" s="114">
        <f>DatosMenores!C19</f>
        <v>520</v>
      </c>
      <c r="AP11" s="116">
        <f>DatosMenores!C78</f>
        <v>0</v>
      </c>
      <c r="AQ11" s="115">
        <f>DatosMenores!C77</f>
        <v>0</v>
      </c>
      <c r="AR11" s="115">
        <f>DatosMenores!C79</f>
        <v>1</v>
      </c>
      <c r="AS11" s="116">
        <f>DatosMenores!C72</f>
        <v>0</v>
      </c>
      <c r="AT11" s="114">
        <f>DatosMenores!C73</f>
        <v>272</v>
      </c>
      <c r="AW11" s="137" t="s">
        <v>1414</v>
      </c>
      <c r="AX11" s="138">
        <f>DatosMenores!C73</f>
        <v>272</v>
      </c>
    </row>
    <row r="12" spans="1:50" ht="12.75" customHeight="1" x14ac:dyDescent="0.25">
      <c r="AW12" s="137" t="s">
        <v>1273</v>
      </c>
      <c r="AX12" s="138">
        <f>DatosMenores!C74</f>
        <v>0</v>
      </c>
    </row>
    <row r="13" spans="1:50" ht="12.75" customHeight="1" x14ac:dyDescent="0.25">
      <c r="AW13" s="137" t="s">
        <v>1011</v>
      </c>
      <c r="AX13" s="138">
        <f>DatosMenores!C75</f>
        <v>29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0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1</v>
      </c>
    </row>
  </sheetData>
  <sheetProtection algorithmName="SHA-512" hashValue="BLZBJb4sB5oaeqrEW34syHJBKhk+K2ScmK4HbWAOO/y+7TY/awfUVe9tOstZjQy4j1Ph4laOuZB7qL7RGOd16Q==" saltValue="ajfVSJF1lr+IMAtqHVRRg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F5E2-07BB-4F11-8806-68173C71DBDB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1907</v>
      </c>
      <c r="F4" s="151" t="s">
        <v>1422</v>
      </c>
      <c r="G4" s="153">
        <f>DatosViolenciaDoméstica!E67</f>
        <v>647</v>
      </c>
      <c r="H4" s="154"/>
    </row>
    <row r="5" spans="1:30" x14ac:dyDescent="0.2">
      <c r="C5" s="151" t="s">
        <v>13</v>
      </c>
      <c r="D5" s="152">
        <f>DatosViolenciaDoméstica!C6</f>
        <v>3358</v>
      </c>
      <c r="F5" s="151" t="s">
        <v>1423</v>
      </c>
      <c r="G5" s="155">
        <f>DatosViolenciaDoméstica!F67</f>
        <v>532</v>
      </c>
      <c r="H5" s="154"/>
    </row>
    <row r="6" spans="1:30" x14ac:dyDescent="0.2">
      <c r="C6" s="151" t="s">
        <v>1424</v>
      </c>
      <c r="D6" s="152">
        <f>DatosViolenciaDoméstica!C7</f>
        <v>605</v>
      </c>
    </row>
    <row r="7" spans="1:30" x14ac:dyDescent="0.2">
      <c r="C7" s="151" t="s">
        <v>57</v>
      </c>
      <c r="D7" s="152">
        <f>DatosViolenciaDoméstica!C8</f>
        <v>8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3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t4RSScq2DF4n+y1iMq0eUKvByct/9KkSBcIweAfhSY5P7eRuZj5VVG23TAtBPwYV/qJ+DCEWsfohQ0uXf6lhRA==" saltValue="/YRngpMUJpEYQz2QAjHfS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D885D-DB1C-4AAC-9568-5EF56895C43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12027</v>
      </c>
      <c r="F4" s="151" t="s">
        <v>1422</v>
      </c>
      <c r="G4" s="153">
        <f>DatosViolenciaGénero!E82</f>
        <v>4866</v>
      </c>
      <c r="H4" s="154"/>
    </row>
    <row r="5" spans="1:30" x14ac:dyDescent="0.2">
      <c r="C5" s="151" t="s">
        <v>37</v>
      </c>
      <c r="D5" s="152">
        <f>DatosViolenciaGénero!C5</f>
        <v>7562</v>
      </c>
      <c r="F5" s="151" t="s">
        <v>1423</v>
      </c>
      <c r="G5" s="153">
        <f>DatosViolenciaGénero!F82</f>
        <v>4983</v>
      </c>
      <c r="H5" s="154"/>
    </row>
    <row r="6" spans="1:30" x14ac:dyDescent="0.2">
      <c r="C6" s="151" t="s">
        <v>1424</v>
      </c>
      <c r="D6" s="161">
        <f>DatosViolenciaGénero!C8</f>
        <v>2573</v>
      </c>
    </row>
    <row r="7" spans="1:30" x14ac:dyDescent="0.2">
      <c r="C7" s="151" t="s">
        <v>57</v>
      </c>
      <c r="D7" s="161">
        <f>DatosViolenciaGénero!C9</f>
        <v>77</v>
      </c>
    </row>
    <row r="8" spans="1:30" x14ac:dyDescent="0.2">
      <c r="C8" s="151" t="s">
        <v>1428</v>
      </c>
      <c r="D8" s="152">
        <f>DatosViolenciaGénero!C11</f>
        <v>23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112</v>
      </c>
    </row>
    <row r="11" spans="1:30" x14ac:dyDescent="0.2">
      <c r="C11" s="151" t="s">
        <v>1425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9qSYhoinxoG7kQu13gFRs3yth5GvkoTHzL6VIiajz4ivVYMAP0R5u0KbrgVbECflWk1XZj7CIIiPAWghEg108Q==" saltValue="dSSdfHOdYbEKukdTcqI/f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C2061-4CF1-4D7E-929A-0F75FBD88701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SqZH/n+m3XGbycHVgD/ykHtuIY9J6JxVFp3ygMnGwGky3GeboVZEQqxG2RmO5irci6dmq4hNw1CcWeg0FqAo7Q==" saltValue="sXOjVZnTHQkhhVa//j1Zj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55B48-F442-4544-99A7-8BFEF38AD47D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5F/aFWbBALj4QbN4coIbW/2ZyFRm/MV6+8Z36QwZqDHCnzHUorjHYf9mhvFhyTdA5cDiHa3AWrGLaoXDJxFY8Q==" saltValue="6l8kgVsQFqzVgWB/4hX+h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29AAD-19FF-4F76-A29C-C32D60731227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7</v>
      </c>
      <c r="N6" s="166">
        <f>DatosMedioAmbiente!C55</f>
        <v>13</v>
      </c>
      <c r="O6" s="166">
        <f>DatosMedioAmbiente!C57</f>
        <v>0</v>
      </c>
      <c r="P6" s="166">
        <f>DatosMedioAmbiente!C59</f>
        <v>31</v>
      </c>
      <c r="Q6" s="166">
        <f>DatosMedioAmbiente!C61</f>
        <v>1</v>
      </c>
      <c r="R6" s="166">
        <f>DatosMedioAmbiente!C63</f>
        <v>5</v>
      </c>
      <c r="S6" s="164"/>
      <c r="U6" s="167">
        <f>DatosMedioAmbiente!C54</f>
        <v>2</v>
      </c>
      <c r="V6" s="167">
        <f>DatosMedioAmbiente!C56</f>
        <v>2</v>
      </c>
      <c r="W6" s="167">
        <f>DatosMedioAmbiente!C58</f>
        <v>0</v>
      </c>
      <c r="X6" s="167">
        <f>DatosMedioAmbiente!C60</f>
        <v>5</v>
      </c>
      <c r="Y6" s="167">
        <f>DatosMedioAmbiente!C62</f>
        <v>1</v>
      </c>
      <c r="Z6" s="167">
        <f>DatosMedioAmbiente!C64</f>
        <v>2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JcCuW5D7V81VYARqpybIH2xOubOoHKP79mjgiyEDRrPLJb5GKF9gS94aIB6/gHXsPvvPl3nnZSmK3nrmwGGxxA==" saltValue="95GLr0M0xaqTtL7XH4HQJ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24707</v>
      </c>
      <c r="D7" s="15">
        <v>6990</v>
      </c>
      <c r="E7" s="16">
        <v>2.5346208869814002</v>
      </c>
    </row>
    <row r="8" spans="1:5" x14ac:dyDescent="0.25">
      <c r="A8" s="172"/>
      <c r="B8" s="14" t="s">
        <v>20</v>
      </c>
      <c r="C8" s="15">
        <v>185070</v>
      </c>
      <c r="D8" s="15">
        <v>132959</v>
      </c>
      <c r="E8" s="16">
        <v>0.39193285148053097</v>
      </c>
    </row>
    <row r="9" spans="1:5" x14ac:dyDescent="0.25">
      <c r="A9" s="172"/>
      <c r="B9" s="14" t="s">
        <v>21</v>
      </c>
      <c r="C9" s="15">
        <v>155863</v>
      </c>
      <c r="D9" s="15">
        <v>144275</v>
      </c>
      <c r="E9" s="16">
        <v>8.0318835557095805E-2</v>
      </c>
    </row>
    <row r="10" spans="1:5" x14ac:dyDescent="0.25">
      <c r="A10" s="172"/>
      <c r="B10" s="14" t="s">
        <v>22</v>
      </c>
      <c r="C10" s="15">
        <v>4255</v>
      </c>
      <c r="D10" s="15">
        <v>3627</v>
      </c>
      <c r="E10" s="16">
        <v>0.17314585056520501</v>
      </c>
    </row>
    <row r="11" spans="1:5" x14ac:dyDescent="0.25">
      <c r="A11" s="173"/>
      <c r="B11" s="14" t="s">
        <v>23</v>
      </c>
      <c r="C11" s="15">
        <v>30402</v>
      </c>
      <c r="D11" s="15">
        <v>26507</v>
      </c>
      <c r="E11" s="16">
        <v>0.146942317123779</v>
      </c>
    </row>
    <row r="12" spans="1:5" x14ac:dyDescent="0.25">
      <c r="A12" s="171" t="s">
        <v>24</v>
      </c>
      <c r="B12" s="14" t="s">
        <v>25</v>
      </c>
      <c r="C12" s="15">
        <v>27741</v>
      </c>
      <c r="D12" s="15">
        <v>21694</v>
      </c>
      <c r="E12" s="16">
        <v>0.27874066562183097</v>
      </c>
    </row>
    <row r="13" spans="1:5" x14ac:dyDescent="0.25">
      <c r="A13" s="172"/>
      <c r="B13" s="14" t="s">
        <v>26</v>
      </c>
      <c r="C13" s="15">
        <v>20439</v>
      </c>
      <c r="D13" s="15">
        <v>15882</v>
      </c>
      <c r="E13" s="16">
        <v>0.28692859841329799</v>
      </c>
    </row>
    <row r="14" spans="1:5" x14ac:dyDescent="0.25">
      <c r="A14" s="173"/>
      <c r="B14" s="14" t="s">
        <v>27</v>
      </c>
      <c r="C14" s="15">
        <v>108228</v>
      </c>
      <c r="D14" s="15">
        <v>95314</v>
      </c>
      <c r="E14" s="16">
        <v>0.135489015254842</v>
      </c>
    </row>
    <row r="15" spans="1:5" x14ac:dyDescent="0.25">
      <c r="A15" s="171" t="s">
        <v>28</v>
      </c>
      <c r="B15" s="14" t="s">
        <v>29</v>
      </c>
      <c r="C15" s="15">
        <v>2868</v>
      </c>
      <c r="D15" s="15">
        <v>2311</v>
      </c>
      <c r="E15" s="16">
        <v>0.241021202942449</v>
      </c>
    </row>
    <row r="16" spans="1:5" x14ac:dyDescent="0.25">
      <c r="A16" s="172"/>
      <c r="B16" s="14" t="s">
        <v>30</v>
      </c>
      <c r="C16" s="15">
        <v>22354</v>
      </c>
      <c r="D16" s="15">
        <v>18500</v>
      </c>
      <c r="E16" s="16">
        <v>0.20832432432432399</v>
      </c>
    </row>
    <row r="17" spans="1:5" x14ac:dyDescent="0.25">
      <c r="A17" s="172"/>
      <c r="B17" s="14" t="s">
        <v>31</v>
      </c>
      <c r="C17" s="15">
        <v>266</v>
      </c>
      <c r="D17" s="15">
        <v>248</v>
      </c>
      <c r="E17" s="16">
        <v>7.25806451612903E-2</v>
      </c>
    </row>
    <row r="18" spans="1:5" x14ac:dyDescent="0.25">
      <c r="A18" s="172"/>
      <c r="B18" s="14" t="s">
        <v>32</v>
      </c>
      <c r="C18" s="15">
        <v>50</v>
      </c>
      <c r="D18" s="15">
        <v>27</v>
      </c>
      <c r="E18" s="16">
        <v>0.85185185185185197</v>
      </c>
    </row>
    <row r="19" spans="1:5" x14ac:dyDescent="0.25">
      <c r="A19" s="173"/>
      <c r="B19" s="14" t="s">
        <v>33</v>
      </c>
      <c r="C19" s="15">
        <v>1632</v>
      </c>
      <c r="D19" s="15">
        <v>1035</v>
      </c>
      <c r="E19" s="16">
        <v>0.57681159420289896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2020</v>
      </c>
      <c r="D23" s="15">
        <v>2169</v>
      </c>
      <c r="E23" s="16">
        <v>-6.8695251267865395E-2</v>
      </c>
    </row>
    <row r="24" spans="1:5" x14ac:dyDescent="0.25">
      <c r="A24" s="13" t="s">
        <v>36</v>
      </c>
      <c r="B24" s="18"/>
      <c r="C24" s="15">
        <v>835</v>
      </c>
      <c r="D24" s="15">
        <v>867</v>
      </c>
      <c r="E24" s="16">
        <v>-3.6908881199538598E-2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26523</v>
      </c>
      <c r="D28" s="15">
        <v>24126</v>
      </c>
      <c r="E28" s="16">
        <v>9.9353394677940798E-2</v>
      </c>
    </row>
    <row r="29" spans="1:5" x14ac:dyDescent="0.25">
      <c r="A29" s="171" t="s">
        <v>39</v>
      </c>
      <c r="B29" s="14" t="s">
        <v>40</v>
      </c>
      <c r="C29" s="15">
        <v>3473</v>
      </c>
      <c r="D29" s="15">
        <v>3161</v>
      </c>
      <c r="E29" s="16">
        <v>9.8702942106928204E-2</v>
      </c>
    </row>
    <row r="30" spans="1:5" x14ac:dyDescent="0.25">
      <c r="A30" s="172"/>
      <c r="B30" s="14" t="s">
        <v>41</v>
      </c>
      <c r="C30" s="15">
        <v>3281</v>
      </c>
      <c r="D30" s="15">
        <v>2866</v>
      </c>
      <c r="E30" s="16">
        <v>0.14480111653873001</v>
      </c>
    </row>
    <row r="31" spans="1:5" x14ac:dyDescent="0.25">
      <c r="A31" s="172"/>
      <c r="B31" s="14" t="s">
        <v>42</v>
      </c>
      <c r="C31" s="15">
        <v>528</v>
      </c>
      <c r="D31" s="15">
        <v>424</v>
      </c>
      <c r="E31" s="16">
        <v>0.245283018867925</v>
      </c>
    </row>
    <row r="32" spans="1:5" x14ac:dyDescent="0.25">
      <c r="A32" s="172"/>
      <c r="B32" s="14" t="s">
        <v>43</v>
      </c>
      <c r="C32" s="15">
        <v>1541</v>
      </c>
      <c r="D32" s="15">
        <v>1150</v>
      </c>
      <c r="E32" s="16">
        <v>0.34</v>
      </c>
    </row>
    <row r="33" spans="1:5" x14ac:dyDescent="0.25">
      <c r="A33" s="173"/>
      <c r="B33" s="14" t="s">
        <v>44</v>
      </c>
      <c r="C33" s="15">
        <v>17649</v>
      </c>
      <c r="D33" s="15">
        <v>16068</v>
      </c>
      <c r="E33" s="16">
        <v>9.8394324122479504E-2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49643</v>
      </c>
      <c r="D37" s="15">
        <v>43019</v>
      </c>
      <c r="E37" s="16">
        <v>0.15397847462749001</v>
      </c>
    </row>
    <row r="38" spans="1:5" x14ac:dyDescent="0.25">
      <c r="A38" s="13" t="s">
        <v>47</v>
      </c>
      <c r="B38" s="18"/>
      <c r="C38" s="15">
        <v>24748</v>
      </c>
      <c r="D38" s="15">
        <v>31420</v>
      </c>
      <c r="E38" s="16">
        <v>-0.212348822406111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6111</v>
      </c>
      <c r="D42" s="15">
        <v>732</v>
      </c>
      <c r="E42" s="16">
        <v>7.3483606557377001</v>
      </c>
    </row>
    <row r="43" spans="1:5" x14ac:dyDescent="0.25">
      <c r="A43" s="172"/>
      <c r="B43" s="14" t="s">
        <v>50</v>
      </c>
      <c r="C43" s="15">
        <v>68</v>
      </c>
      <c r="D43" s="15">
        <v>37</v>
      </c>
      <c r="E43" s="16">
        <v>0.83783783783783805</v>
      </c>
    </row>
    <row r="44" spans="1:5" x14ac:dyDescent="0.25">
      <c r="A44" s="172"/>
      <c r="B44" s="14" t="s">
        <v>51</v>
      </c>
      <c r="C44" s="15">
        <v>21978</v>
      </c>
      <c r="D44" s="15">
        <v>17793</v>
      </c>
      <c r="E44" s="16">
        <v>0.23520485584218501</v>
      </c>
    </row>
    <row r="45" spans="1:5" x14ac:dyDescent="0.25">
      <c r="A45" s="173"/>
      <c r="B45" s="14" t="s">
        <v>23</v>
      </c>
      <c r="C45" s="15">
        <v>6752</v>
      </c>
      <c r="D45" s="15">
        <v>6489</v>
      </c>
      <c r="E45" s="16">
        <v>4.0530127908768698E-2</v>
      </c>
    </row>
    <row r="46" spans="1:5" x14ac:dyDescent="0.25">
      <c r="A46" s="171" t="s">
        <v>52</v>
      </c>
      <c r="B46" s="14" t="s">
        <v>53</v>
      </c>
      <c r="C46" s="15">
        <v>18694</v>
      </c>
      <c r="D46" s="15">
        <v>15107</v>
      </c>
      <c r="E46" s="16">
        <v>0.23743959753756499</v>
      </c>
    </row>
    <row r="47" spans="1:5" x14ac:dyDescent="0.25">
      <c r="A47" s="172"/>
      <c r="B47" s="14" t="s">
        <v>54</v>
      </c>
      <c r="C47" s="15">
        <v>1359</v>
      </c>
      <c r="D47" s="15">
        <v>1016</v>
      </c>
      <c r="E47" s="16">
        <v>0.33759842519685002</v>
      </c>
    </row>
    <row r="48" spans="1:5" x14ac:dyDescent="0.25">
      <c r="A48" s="172"/>
      <c r="B48" s="14" t="s">
        <v>55</v>
      </c>
      <c r="C48" s="15">
        <v>2134</v>
      </c>
      <c r="D48" s="15">
        <v>1183</v>
      </c>
      <c r="E48" s="16">
        <v>0.803888419273035</v>
      </c>
    </row>
    <row r="49" spans="1:5" x14ac:dyDescent="0.25">
      <c r="A49" s="173"/>
      <c r="B49" s="14" t="s">
        <v>56</v>
      </c>
      <c r="C49" s="15">
        <v>378</v>
      </c>
      <c r="D49" s="15">
        <v>279</v>
      </c>
      <c r="E49" s="16">
        <v>0.35483870967741898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313</v>
      </c>
      <c r="D53" s="15">
        <v>395</v>
      </c>
      <c r="E53" s="16">
        <v>-0.20759493670886101</v>
      </c>
    </row>
    <row r="54" spans="1:5" x14ac:dyDescent="0.25">
      <c r="A54" s="172"/>
      <c r="B54" s="14" t="s">
        <v>50</v>
      </c>
      <c r="C54" s="15">
        <v>3</v>
      </c>
      <c r="D54" s="15">
        <v>2</v>
      </c>
      <c r="E54" s="16">
        <v>0.5</v>
      </c>
    </row>
    <row r="55" spans="1:5" x14ac:dyDescent="0.25">
      <c r="A55" s="172"/>
      <c r="B55" s="14" t="s">
        <v>19</v>
      </c>
      <c r="C55" s="15">
        <v>281</v>
      </c>
      <c r="D55" s="15">
        <v>118</v>
      </c>
      <c r="E55" s="16">
        <v>1.3813559322033899</v>
      </c>
    </row>
    <row r="56" spans="1:5" x14ac:dyDescent="0.25">
      <c r="A56" s="172"/>
      <c r="B56" s="14" t="s">
        <v>23</v>
      </c>
      <c r="C56" s="15">
        <v>241</v>
      </c>
      <c r="D56" s="15">
        <v>304</v>
      </c>
      <c r="E56" s="16">
        <v>-0.207236842105263</v>
      </c>
    </row>
    <row r="57" spans="1:5" x14ac:dyDescent="0.25">
      <c r="A57" s="172"/>
      <c r="B57" s="14" t="s">
        <v>59</v>
      </c>
      <c r="C57" s="15">
        <v>356</v>
      </c>
      <c r="D57" s="15">
        <v>260</v>
      </c>
      <c r="E57" s="16">
        <v>0.36923076923076897</v>
      </c>
    </row>
    <row r="58" spans="1:5" x14ac:dyDescent="0.25">
      <c r="A58" s="173"/>
      <c r="B58" s="14" t="s">
        <v>60</v>
      </c>
      <c r="C58" s="15">
        <v>1</v>
      </c>
      <c r="D58" s="15">
        <v>0</v>
      </c>
      <c r="E58" s="16">
        <v>0</v>
      </c>
    </row>
    <row r="59" spans="1:5" x14ac:dyDescent="0.25">
      <c r="A59" s="171" t="s">
        <v>61</v>
      </c>
      <c r="B59" s="14" t="s">
        <v>62</v>
      </c>
      <c r="C59" s="15">
        <v>246</v>
      </c>
      <c r="D59" s="15">
        <v>241</v>
      </c>
      <c r="E59" s="16">
        <v>2.0746887966804999E-2</v>
      </c>
    </row>
    <row r="60" spans="1:5" x14ac:dyDescent="0.25">
      <c r="A60" s="172"/>
      <c r="B60" s="14" t="s">
        <v>55</v>
      </c>
      <c r="C60" s="15">
        <v>43</v>
      </c>
      <c r="D60" s="15">
        <v>26</v>
      </c>
      <c r="E60" s="16">
        <v>0.65384615384615397</v>
      </c>
    </row>
    <row r="61" spans="1:5" x14ac:dyDescent="0.25">
      <c r="A61" s="173"/>
      <c r="B61" s="14" t="s">
        <v>63</v>
      </c>
      <c r="C61" s="15">
        <v>5</v>
      </c>
      <c r="D61" s="15">
        <v>4</v>
      </c>
      <c r="E61" s="16">
        <v>0.25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23</v>
      </c>
      <c r="D65" s="15">
        <v>7</v>
      </c>
      <c r="E65" s="16">
        <v>2.28571428571429</v>
      </c>
    </row>
    <row r="66" spans="1:5" x14ac:dyDescent="0.25">
      <c r="A66" s="13" t="s">
        <v>36</v>
      </c>
      <c r="B66" s="18"/>
      <c r="C66" s="15">
        <v>2</v>
      </c>
      <c r="D66" s="15">
        <v>5</v>
      </c>
      <c r="E66" s="16">
        <v>-0.6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178</v>
      </c>
      <c r="D70" s="15">
        <v>157</v>
      </c>
      <c r="E70" s="16">
        <v>0.13375796178343899</v>
      </c>
    </row>
    <row r="71" spans="1:5" x14ac:dyDescent="0.25">
      <c r="A71" s="175"/>
      <c r="B71" s="14" t="s">
        <v>55</v>
      </c>
      <c r="C71" s="15">
        <v>10</v>
      </c>
      <c r="D71" s="15">
        <v>13</v>
      </c>
      <c r="E71" s="16">
        <v>-0.230769230769231</v>
      </c>
    </row>
    <row r="72" spans="1:5" x14ac:dyDescent="0.25">
      <c r="A72" s="175"/>
      <c r="B72" s="14" t="s">
        <v>62</v>
      </c>
      <c r="C72" s="15">
        <v>78</v>
      </c>
      <c r="D72" s="15">
        <v>86</v>
      </c>
      <c r="E72" s="16">
        <v>-9.3023255813953501E-2</v>
      </c>
    </row>
    <row r="73" spans="1:5" x14ac:dyDescent="0.25">
      <c r="A73" s="175"/>
      <c r="B73" s="14" t="s">
        <v>66</v>
      </c>
      <c r="C73" s="15">
        <v>36</v>
      </c>
      <c r="D73" s="15">
        <v>40</v>
      </c>
      <c r="E73" s="16">
        <v>-0.1</v>
      </c>
    </row>
    <row r="74" spans="1:5" x14ac:dyDescent="0.25">
      <c r="A74" s="176"/>
      <c r="B74" s="14" t="s">
        <v>67</v>
      </c>
      <c r="C74" s="15">
        <v>14</v>
      </c>
      <c r="D74" s="15">
        <v>23</v>
      </c>
      <c r="E74" s="16">
        <v>-0.39130434782608697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28373</v>
      </c>
      <c r="D78" s="15">
        <v>33837</v>
      </c>
      <c r="E78" s="16">
        <v>-0.161480036646275</v>
      </c>
    </row>
    <row r="79" spans="1:5" x14ac:dyDescent="0.25">
      <c r="A79" s="173"/>
      <c r="B79" s="14" t="s">
        <v>71</v>
      </c>
      <c r="C79" s="15">
        <v>2060</v>
      </c>
      <c r="D79" s="15">
        <v>1089</v>
      </c>
      <c r="E79" s="16">
        <v>0.89164370982552799</v>
      </c>
    </row>
    <row r="80" spans="1:5" x14ac:dyDescent="0.25">
      <c r="A80" s="171" t="s">
        <v>72</v>
      </c>
      <c r="B80" s="14" t="s">
        <v>70</v>
      </c>
      <c r="C80" s="15">
        <v>19085</v>
      </c>
      <c r="D80" s="15">
        <v>17807</v>
      </c>
      <c r="E80" s="16">
        <v>7.1769528836974197E-2</v>
      </c>
    </row>
    <row r="81" spans="1:5" x14ac:dyDescent="0.25">
      <c r="A81" s="173"/>
      <c r="B81" s="14" t="s">
        <v>71</v>
      </c>
      <c r="C81" s="15">
        <v>19271</v>
      </c>
      <c r="D81" s="15">
        <v>11733</v>
      </c>
      <c r="E81" s="16">
        <v>0.64246143356345398</v>
      </c>
    </row>
    <row r="82" spans="1:5" x14ac:dyDescent="0.25">
      <c r="A82" s="171" t="s">
        <v>73</v>
      </c>
      <c r="B82" s="14" t="s">
        <v>70</v>
      </c>
      <c r="C82" s="15">
        <v>998</v>
      </c>
      <c r="D82" s="15">
        <v>1293</v>
      </c>
      <c r="E82" s="16">
        <v>-0.22815158546017</v>
      </c>
    </row>
    <row r="83" spans="1:5" x14ac:dyDescent="0.25">
      <c r="A83" s="173"/>
      <c r="B83" s="14" t="s">
        <v>71</v>
      </c>
      <c r="C83" s="15">
        <v>694</v>
      </c>
      <c r="D83" s="15">
        <v>586</v>
      </c>
      <c r="E83" s="16">
        <v>0.18430034129692799</v>
      </c>
    </row>
    <row r="84" spans="1:5" x14ac:dyDescent="0.25">
      <c r="A84" s="171" t="s">
        <v>74</v>
      </c>
      <c r="B84" s="14" t="s">
        <v>70</v>
      </c>
      <c r="C84" s="15">
        <v>0</v>
      </c>
      <c r="D84" s="15">
        <v>0</v>
      </c>
      <c r="E84" s="16">
        <v>0</v>
      </c>
    </row>
    <row r="85" spans="1:5" x14ac:dyDescent="0.25">
      <c r="A85" s="173"/>
      <c r="B85" s="14" t="s">
        <v>71</v>
      </c>
      <c r="C85" s="15">
        <v>0</v>
      </c>
      <c r="D85" s="15">
        <v>0</v>
      </c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9884</v>
      </c>
      <c r="D89" s="15">
        <v>7453</v>
      </c>
      <c r="E89" s="16">
        <v>0.32617737823695198</v>
      </c>
    </row>
    <row r="90" spans="1:5" x14ac:dyDescent="0.25">
      <c r="A90" s="13" t="s">
        <v>76</v>
      </c>
      <c r="B90" s="18"/>
      <c r="C90" s="15">
        <v>15</v>
      </c>
      <c r="D90" s="15">
        <v>0</v>
      </c>
      <c r="E90" s="16">
        <v>0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24032</v>
      </c>
      <c r="D94" s="15">
        <v>31387</v>
      </c>
      <c r="E94" s="16">
        <v>-0.234332685506738</v>
      </c>
    </row>
    <row r="95" spans="1:5" x14ac:dyDescent="0.25">
      <c r="A95" s="13" t="s">
        <v>79</v>
      </c>
      <c r="B95" s="18"/>
      <c r="C95" s="15">
        <v>5555</v>
      </c>
      <c r="D95" s="15">
        <v>5287</v>
      </c>
      <c r="E95" s="16">
        <v>5.0690372612067297E-2</v>
      </c>
    </row>
    <row r="96" spans="1:5" x14ac:dyDescent="0.25">
      <c r="A96" s="13" t="s">
        <v>76</v>
      </c>
      <c r="B96" s="18"/>
      <c r="C96" s="15">
        <v>13</v>
      </c>
      <c r="D96" s="15">
        <v>56</v>
      </c>
      <c r="E96" s="16">
        <v>-0.76785714285714302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10506</v>
      </c>
      <c r="D100" s="15">
        <v>9782</v>
      </c>
      <c r="E100" s="16">
        <v>7.4013494172970803E-2</v>
      </c>
    </row>
    <row r="101" spans="1:5" x14ac:dyDescent="0.25">
      <c r="A101" s="172"/>
      <c r="B101" s="14" t="s">
        <v>82</v>
      </c>
      <c r="C101" s="15">
        <v>4202</v>
      </c>
      <c r="D101" s="15">
        <v>4184</v>
      </c>
      <c r="E101" s="16">
        <v>4.3021032504780097E-3</v>
      </c>
    </row>
    <row r="102" spans="1:5" x14ac:dyDescent="0.25">
      <c r="A102" s="173"/>
      <c r="B102" s="14" t="s">
        <v>83</v>
      </c>
      <c r="C102" s="15">
        <v>589</v>
      </c>
      <c r="D102" s="15">
        <v>729</v>
      </c>
      <c r="E102" s="16">
        <v>-0.192043895747599</v>
      </c>
    </row>
    <row r="103" spans="1:5" x14ac:dyDescent="0.25">
      <c r="A103" s="171" t="s">
        <v>79</v>
      </c>
      <c r="B103" s="14" t="s">
        <v>84</v>
      </c>
      <c r="C103" s="15">
        <v>1697</v>
      </c>
      <c r="D103" s="15">
        <v>1680</v>
      </c>
      <c r="E103" s="16">
        <v>1.01190476190476E-2</v>
      </c>
    </row>
    <row r="104" spans="1:5" x14ac:dyDescent="0.25">
      <c r="A104" s="173"/>
      <c r="B104" s="14" t="s">
        <v>83</v>
      </c>
      <c r="C104" s="15">
        <v>2826</v>
      </c>
      <c r="D104" s="15">
        <v>3323</v>
      </c>
      <c r="E104" s="16">
        <v>-0.149563647306651</v>
      </c>
    </row>
    <row r="105" spans="1:5" x14ac:dyDescent="0.25">
      <c r="A105" s="13" t="s">
        <v>76</v>
      </c>
      <c r="B105" s="18"/>
      <c r="C105" s="15">
        <v>149</v>
      </c>
      <c r="D105" s="15">
        <v>217</v>
      </c>
      <c r="E105" s="16">
        <v>-0.31336405529953898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540</v>
      </c>
      <c r="D109" s="15">
        <v>592</v>
      </c>
      <c r="E109" s="16">
        <v>-8.7837837837837801E-2</v>
      </c>
    </row>
    <row r="110" spans="1:5" x14ac:dyDescent="0.25">
      <c r="A110" s="172"/>
      <c r="B110" s="14" t="s">
        <v>82</v>
      </c>
      <c r="C110" s="15">
        <v>184</v>
      </c>
      <c r="D110" s="15">
        <v>290</v>
      </c>
      <c r="E110" s="16">
        <v>-0.36551724137931002</v>
      </c>
    </row>
    <row r="111" spans="1:5" x14ac:dyDescent="0.25">
      <c r="A111" s="173"/>
      <c r="B111" s="14" t="s">
        <v>83</v>
      </c>
      <c r="C111" s="15">
        <v>124</v>
      </c>
      <c r="D111" s="15">
        <v>90</v>
      </c>
      <c r="E111" s="16">
        <v>0.37777777777777799</v>
      </c>
    </row>
    <row r="112" spans="1:5" x14ac:dyDescent="0.25">
      <c r="A112" s="171" t="s">
        <v>79</v>
      </c>
      <c r="B112" s="14" t="s">
        <v>84</v>
      </c>
      <c r="C112" s="15">
        <v>46</v>
      </c>
      <c r="D112" s="15">
        <v>119</v>
      </c>
      <c r="E112" s="16">
        <v>-0.61344537815125999</v>
      </c>
    </row>
    <row r="113" spans="1:5" x14ac:dyDescent="0.25">
      <c r="A113" s="173"/>
      <c r="B113" s="14" t="s">
        <v>83</v>
      </c>
      <c r="C113" s="15">
        <v>100</v>
      </c>
      <c r="D113" s="15">
        <v>85</v>
      </c>
      <c r="E113" s="16">
        <v>0.17647058823529399</v>
      </c>
    </row>
    <row r="114" spans="1:5" x14ac:dyDescent="0.25">
      <c r="A114" s="13" t="s">
        <v>76</v>
      </c>
      <c r="B114" s="18"/>
      <c r="C114" s="15">
        <v>33</v>
      </c>
      <c r="D114" s="15">
        <v>17</v>
      </c>
      <c r="E114" s="16">
        <v>0.94117647058823495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15">
        <v>0</v>
      </c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15">
        <v>0</v>
      </c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2017</v>
      </c>
      <c r="D120" s="15">
        <v>2488</v>
      </c>
      <c r="E120" s="16">
        <v>-0.189308681672026</v>
      </c>
    </row>
    <row r="121" spans="1:5" x14ac:dyDescent="0.25">
      <c r="A121" s="173"/>
      <c r="B121" s="14" t="s">
        <v>89</v>
      </c>
      <c r="C121" s="15">
        <v>3523</v>
      </c>
      <c r="D121" s="15">
        <v>4666</v>
      </c>
      <c r="E121" s="16">
        <v>-0.24496356622374599</v>
      </c>
    </row>
    <row r="122" spans="1:5" x14ac:dyDescent="0.25">
      <c r="A122" s="171" t="s">
        <v>91</v>
      </c>
      <c r="B122" s="14" t="s">
        <v>88</v>
      </c>
      <c r="C122" s="15">
        <v>52345</v>
      </c>
      <c r="D122" s="15">
        <v>46400</v>
      </c>
      <c r="E122" s="16">
        <v>0.12812499999999999</v>
      </c>
    </row>
    <row r="123" spans="1:5" x14ac:dyDescent="0.25">
      <c r="A123" s="173"/>
      <c r="B123" s="14" t="s">
        <v>89</v>
      </c>
      <c r="C123" s="15">
        <v>79166</v>
      </c>
      <c r="D123" s="15">
        <v>62044</v>
      </c>
      <c r="E123" s="16">
        <v>0.275965443878538</v>
      </c>
    </row>
    <row r="124" spans="1:5" x14ac:dyDescent="0.25">
      <c r="A124" s="171" t="s">
        <v>92</v>
      </c>
      <c r="B124" s="14" t="s">
        <v>88</v>
      </c>
      <c r="C124" s="15">
        <v>25</v>
      </c>
      <c r="D124" s="15">
        <v>56</v>
      </c>
      <c r="E124" s="16">
        <v>-0.55357142857142805</v>
      </c>
    </row>
    <row r="125" spans="1:5" x14ac:dyDescent="0.25">
      <c r="A125" s="173"/>
      <c r="B125" s="14" t="s">
        <v>89</v>
      </c>
      <c r="C125" s="15">
        <v>33</v>
      </c>
      <c r="D125" s="15">
        <v>67</v>
      </c>
      <c r="E125" s="16">
        <v>-0.50746268656716398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1771</v>
      </c>
      <c r="D129" s="15">
        <v>1283</v>
      </c>
      <c r="E129" s="16">
        <v>0.38035853468433301</v>
      </c>
    </row>
    <row r="130" spans="1:5" x14ac:dyDescent="0.25">
      <c r="A130" s="173"/>
      <c r="B130" s="14" t="s">
        <v>96</v>
      </c>
      <c r="C130" s="15">
        <v>1163</v>
      </c>
      <c r="D130" s="15">
        <v>762</v>
      </c>
      <c r="E130" s="16">
        <v>0.52624671916010501</v>
      </c>
    </row>
    <row r="131" spans="1:5" x14ac:dyDescent="0.25">
      <c r="A131" s="171" t="s">
        <v>97</v>
      </c>
      <c r="B131" s="14" t="s">
        <v>95</v>
      </c>
      <c r="C131" s="15">
        <v>10</v>
      </c>
      <c r="D131" s="15">
        <v>1</v>
      </c>
      <c r="E131" s="16">
        <v>9</v>
      </c>
    </row>
    <row r="132" spans="1:5" x14ac:dyDescent="0.25">
      <c r="A132" s="173"/>
      <c r="B132" s="14" t="s">
        <v>96</v>
      </c>
      <c r="C132" s="15">
        <v>1</v>
      </c>
      <c r="D132" s="15">
        <v>0</v>
      </c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152</v>
      </c>
      <c r="D133" s="15">
        <v>98</v>
      </c>
      <c r="E133" s="16">
        <v>0.55102040816326503</v>
      </c>
    </row>
    <row r="134" spans="1:5" x14ac:dyDescent="0.25">
      <c r="A134" s="173"/>
      <c r="B134" s="14" t="s">
        <v>99</v>
      </c>
      <c r="C134" s="15">
        <v>18</v>
      </c>
      <c r="D134" s="15">
        <v>16</v>
      </c>
      <c r="E134" s="16">
        <v>0.125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1136</v>
      </c>
      <c r="D138" s="15">
        <v>1808</v>
      </c>
      <c r="E138" s="16">
        <v>-0.37168141592920401</v>
      </c>
    </row>
    <row r="139" spans="1:5" x14ac:dyDescent="0.25">
      <c r="A139" s="171" t="s">
        <v>102</v>
      </c>
      <c r="B139" s="14" t="s">
        <v>103</v>
      </c>
      <c r="C139" s="15">
        <v>54</v>
      </c>
      <c r="D139" s="15">
        <v>66</v>
      </c>
      <c r="E139" s="16">
        <v>-0.18181818181818199</v>
      </c>
    </row>
    <row r="140" spans="1:5" x14ac:dyDescent="0.25">
      <c r="A140" s="172"/>
      <c r="B140" s="14" t="s">
        <v>104</v>
      </c>
      <c r="C140" s="15">
        <v>709</v>
      </c>
      <c r="D140" s="15">
        <v>1280</v>
      </c>
      <c r="E140" s="16">
        <v>-0.44609375000000001</v>
      </c>
    </row>
    <row r="141" spans="1:5" x14ac:dyDescent="0.25">
      <c r="A141" s="172"/>
      <c r="B141" s="14" t="s">
        <v>105</v>
      </c>
      <c r="C141" s="15">
        <v>20</v>
      </c>
      <c r="D141" s="15">
        <v>32</v>
      </c>
      <c r="E141" s="16">
        <v>-0.375</v>
      </c>
    </row>
    <row r="142" spans="1:5" x14ac:dyDescent="0.25">
      <c r="A142" s="172"/>
      <c r="B142" s="14" t="s">
        <v>106</v>
      </c>
      <c r="C142" s="15">
        <v>25</v>
      </c>
      <c r="D142" s="15">
        <v>38</v>
      </c>
      <c r="E142" s="16">
        <v>-0.34210526315789502</v>
      </c>
    </row>
    <row r="143" spans="1:5" x14ac:dyDescent="0.25">
      <c r="A143" s="172"/>
      <c r="B143" s="14" t="s">
        <v>107</v>
      </c>
      <c r="C143" s="15">
        <v>261</v>
      </c>
      <c r="D143" s="15">
        <v>362</v>
      </c>
      <c r="E143" s="16">
        <v>-0.27900552486187802</v>
      </c>
    </row>
    <row r="144" spans="1:5" x14ac:dyDescent="0.25">
      <c r="A144" s="173"/>
      <c r="B144" s="14" t="s">
        <v>108</v>
      </c>
      <c r="C144" s="15">
        <v>67</v>
      </c>
      <c r="D144" s="15">
        <v>25</v>
      </c>
      <c r="E144" s="16">
        <v>1.68</v>
      </c>
    </row>
    <row r="145" spans="1:5" x14ac:dyDescent="0.25">
      <c r="A145" s="171" t="s">
        <v>109</v>
      </c>
      <c r="B145" s="14" t="s">
        <v>110</v>
      </c>
      <c r="C145" s="15">
        <v>343</v>
      </c>
      <c r="D145" s="15">
        <v>638</v>
      </c>
      <c r="E145" s="16">
        <v>-0.46238244514106602</v>
      </c>
    </row>
    <row r="146" spans="1:5" x14ac:dyDescent="0.25">
      <c r="A146" s="173"/>
      <c r="B146" s="14" t="s">
        <v>111</v>
      </c>
      <c r="C146" s="15">
        <v>1055</v>
      </c>
      <c r="D146" s="15">
        <v>958</v>
      </c>
      <c r="E146" s="16">
        <v>0.10125260960334</v>
      </c>
    </row>
    <row r="147" spans="1:5" x14ac:dyDescent="0.25">
      <c r="A147" s="171" t="s">
        <v>112</v>
      </c>
      <c r="B147" s="14" t="s">
        <v>19</v>
      </c>
      <c r="C147" s="15">
        <v>129</v>
      </c>
      <c r="D147" s="15">
        <v>222</v>
      </c>
      <c r="E147" s="16">
        <v>-0.41891891891891903</v>
      </c>
    </row>
    <row r="148" spans="1:5" x14ac:dyDescent="0.25">
      <c r="A148" s="173"/>
      <c r="B148" s="14" t="s">
        <v>23</v>
      </c>
      <c r="C148" s="15">
        <v>469</v>
      </c>
      <c r="D148" s="15">
        <v>446</v>
      </c>
      <c r="E148" s="16">
        <v>5.1569506726457402E-2</v>
      </c>
    </row>
    <row r="149" spans="1:5" x14ac:dyDescent="0.25">
      <c r="A149" s="13" t="s">
        <v>113</v>
      </c>
      <c r="B149" s="18"/>
      <c r="C149" s="15">
        <v>0</v>
      </c>
      <c r="D149" s="15">
        <v>0</v>
      </c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15">
        <v>7500</v>
      </c>
      <c r="D153" s="15">
        <v>8688</v>
      </c>
      <c r="E153" s="16">
        <v>-0.136740331491713</v>
      </c>
    </row>
    <row r="154" spans="1:5" x14ac:dyDescent="0.25">
      <c r="A154" s="172"/>
      <c r="B154" s="14" t="s">
        <v>117</v>
      </c>
      <c r="C154" s="15">
        <v>1636</v>
      </c>
      <c r="D154" s="15">
        <v>1699</v>
      </c>
      <c r="E154" s="16">
        <v>-3.7080635668039999E-2</v>
      </c>
    </row>
    <row r="155" spans="1:5" x14ac:dyDescent="0.25">
      <c r="A155" s="172"/>
      <c r="B155" s="14" t="s">
        <v>118</v>
      </c>
      <c r="C155" s="15">
        <v>1339</v>
      </c>
      <c r="D155" s="15">
        <v>1563</v>
      </c>
      <c r="E155" s="16">
        <v>-0.143314139475368</v>
      </c>
    </row>
    <row r="156" spans="1:5" x14ac:dyDescent="0.25">
      <c r="A156" s="172"/>
      <c r="B156" s="14" t="s">
        <v>119</v>
      </c>
      <c r="C156" s="15">
        <v>1248</v>
      </c>
      <c r="D156" s="15">
        <v>1581</v>
      </c>
      <c r="E156" s="16">
        <v>-0.210626185958254</v>
      </c>
    </row>
    <row r="157" spans="1:5" x14ac:dyDescent="0.25">
      <c r="A157" s="172"/>
      <c r="B157" s="14" t="s">
        <v>120</v>
      </c>
      <c r="C157" s="15">
        <v>0</v>
      </c>
      <c r="D157" s="15">
        <v>0</v>
      </c>
      <c r="E157" s="16">
        <v>0</v>
      </c>
    </row>
    <row r="158" spans="1:5" x14ac:dyDescent="0.25">
      <c r="A158" s="172"/>
      <c r="B158" s="14" t="s">
        <v>121</v>
      </c>
      <c r="C158" s="15">
        <v>589</v>
      </c>
      <c r="D158" s="15">
        <v>729</v>
      </c>
      <c r="E158" s="16">
        <v>-0.192043895747599</v>
      </c>
    </row>
    <row r="159" spans="1:5" x14ac:dyDescent="0.25">
      <c r="A159" s="172"/>
      <c r="B159" s="14" t="s">
        <v>122</v>
      </c>
      <c r="C159" s="15">
        <v>5055</v>
      </c>
      <c r="D159" s="15">
        <v>9883</v>
      </c>
      <c r="E159" s="16">
        <v>-0.48851563290498801</v>
      </c>
    </row>
    <row r="160" spans="1:5" x14ac:dyDescent="0.25">
      <c r="A160" s="172"/>
      <c r="B160" s="14" t="s">
        <v>123</v>
      </c>
      <c r="C160" s="15">
        <v>0</v>
      </c>
      <c r="D160" s="15">
        <v>3</v>
      </c>
      <c r="E160" s="16">
        <v>-1</v>
      </c>
    </row>
    <row r="161" spans="1:5" x14ac:dyDescent="0.25">
      <c r="A161" s="172"/>
      <c r="B161" s="14" t="s">
        <v>124</v>
      </c>
      <c r="C161" s="15">
        <v>897</v>
      </c>
      <c r="D161" s="15">
        <v>1150</v>
      </c>
      <c r="E161" s="16">
        <v>-0.22</v>
      </c>
    </row>
    <row r="162" spans="1:5" x14ac:dyDescent="0.25">
      <c r="A162" s="172"/>
      <c r="B162" s="14" t="s">
        <v>125</v>
      </c>
      <c r="C162" s="15">
        <v>712</v>
      </c>
      <c r="D162" s="15">
        <v>795</v>
      </c>
      <c r="E162" s="16">
        <v>-0.10440251572327</v>
      </c>
    </row>
    <row r="163" spans="1:5" x14ac:dyDescent="0.25">
      <c r="A163" s="172"/>
      <c r="B163" s="14" t="s">
        <v>126</v>
      </c>
      <c r="C163" s="15">
        <v>411</v>
      </c>
      <c r="D163" s="15">
        <v>594</v>
      </c>
      <c r="E163" s="16">
        <v>-0.30808080808080801</v>
      </c>
    </row>
    <row r="164" spans="1:5" x14ac:dyDescent="0.25">
      <c r="A164" s="172"/>
      <c r="B164" s="14" t="s">
        <v>127</v>
      </c>
      <c r="C164" s="15">
        <v>1597</v>
      </c>
      <c r="D164" s="15">
        <v>1497</v>
      </c>
      <c r="E164" s="16">
        <v>6.6800267201068797E-2</v>
      </c>
    </row>
    <row r="165" spans="1:5" x14ac:dyDescent="0.25">
      <c r="A165" s="172"/>
      <c r="B165" s="14" t="s">
        <v>128</v>
      </c>
      <c r="C165" s="15">
        <v>10</v>
      </c>
      <c r="D165" s="15">
        <v>13</v>
      </c>
      <c r="E165" s="16">
        <v>-0.230769230769231</v>
      </c>
    </row>
    <row r="166" spans="1:5" x14ac:dyDescent="0.25">
      <c r="A166" s="172"/>
      <c r="B166" s="14" t="s">
        <v>129</v>
      </c>
      <c r="C166" s="15">
        <v>1</v>
      </c>
      <c r="D166" s="15">
        <v>0</v>
      </c>
      <c r="E166" s="16">
        <v>0</v>
      </c>
    </row>
    <row r="167" spans="1:5" x14ac:dyDescent="0.25">
      <c r="A167" s="172"/>
      <c r="B167" s="14" t="s">
        <v>130</v>
      </c>
      <c r="C167" s="15">
        <v>72</v>
      </c>
      <c r="D167" s="15">
        <v>148</v>
      </c>
      <c r="E167" s="16">
        <v>-0.51351351351351404</v>
      </c>
    </row>
    <row r="168" spans="1:5" x14ac:dyDescent="0.25">
      <c r="A168" s="172"/>
      <c r="B168" s="14" t="s">
        <v>131</v>
      </c>
      <c r="C168" s="15">
        <v>0</v>
      </c>
      <c r="D168" s="15">
        <v>0</v>
      </c>
      <c r="E168" s="16">
        <v>0</v>
      </c>
    </row>
    <row r="169" spans="1:5" x14ac:dyDescent="0.25">
      <c r="A169" s="172"/>
      <c r="B169" s="14" t="s">
        <v>132</v>
      </c>
      <c r="C169" s="15">
        <v>32</v>
      </c>
      <c r="D169" s="15">
        <v>98</v>
      </c>
      <c r="E169" s="16">
        <v>-0.67346938775510201</v>
      </c>
    </row>
    <row r="170" spans="1:5" x14ac:dyDescent="0.25">
      <c r="A170" s="172"/>
      <c r="B170" s="14" t="s">
        <v>133</v>
      </c>
      <c r="C170" s="15">
        <v>0</v>
      </c>
      <c r="D170" s="20"/>
      <c r="E170" s="16">
        <v>0</v>
      </c>
    </row>
    <row r="171" spans="1:5" x14ac:dyDescent="0.25">
      <c r="A171" s="172"/>
      <c r="B171" s="14" t="s">
        <v>134</v>
      </c>
      <c r="C171" s="15">
        <v>0</v>
      </c>
      <c r="D171" s="20"/>
      <c r="E171" s="16">
        <v>0</v>
      </c>
    </row>
    <row r="172" spans="1:5" x14ac:dyDescent="0.25">
      <c r="A172" s="173"/>
      <c r="B172" s="14" t="s">
        <v>135</v>
      </c>
      <c r="C172" s="15">
        <v>0</v>
      </c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15">
        <v>6087</v>
      </c>
      <c r="D173" s="15">
        <v>7782</v>
      </c>
      <c r="E173" s="16">
        <v>-0.21781033153431001</v>
      </c>
    </row>
    <row r="174" spans="1:5" x14ac:dyDescent="0.25">
      <c r="A174" s="172"/>
      <c r="B174" s="14" t="s">
        <v>117</v>
      </c>
      <c r="C174" s="15">
        <v>1777</v>
      </c>
      <c r="D174" s="15">
        <v>1644</v>
      </c>
      <c r="E174" s="16">
        <v>8.0900243309002404E-2</v>
      </c>
    </row>
    <row r="175" spans="1:5" x14ac:dyDescent="0.25">
      <c r="A175" s="172"/>
      <c r="B175" s="14" t="s">
        <v>118</v>
      </c>
      <c r="C175" s="15">
        <v>1276</v>
      </c>
      <c r="D175" s="15">
        <v>1459</v>
      </c>
      <c r="E175" s="16">
        <v>-0.125428375599726</v>
      </c>
    </row>
    <row r="176" spans="1:5" x14ac:dyDescent="0.25">
      <c r="A176" s="172"/>
      <c r="B176" s="14" t="s">
        <v>119</v>
      </c>
      <c r="C176" s="15">
        <v>985</v>
      </c>
      <c r="D176" s="15">
        <v>1316</v>
      </c>
      <c r="E176" s="16">
        <v>-0.25151975683890598</v>
      </c>
    </row>
    <row r="177" spans="1:5" x14ac:dyDescent="0.25">
      <c r="A177" s="172"/>
      <c r="B177" s="14" t="s">
        <v>120</v>
      </c>
      <c r="C177" s="15">
        <v>0</v>
      </c>
      <c r="D177" s="15">
        <v>0</v>
      </c>
      <c r="E177" s="16">
        <v>0</v>
      </c>
    </row>
    <row r="178" spans="1:5" x14ac:dyDescent="0.25">
      <c r="A178" s="172"/>
      <c r="B178" s="14" t="s">
        <v>121</v>
      </c>
      <c r="C178" s="15">
        <v>253</v>
      </c>
      <c r="D178" s="15">
        <v>252</v>
      </c>
      <c r="E178" s="16">
        <v>3.9682539682539698E-3</v>
      </c>
    </row>
    <row r="179" spans="1:5" x14ac:dyDescent="0.25">
      <c r="A179" s="172"/>
      <c r="B179" s="14" t="s">
        <v>122</v>
      </c>
      <c r="C179" s="15">
        <v>1734</v>
      </c>
      <c r="D179" s="15">
        <v>3358</v>
      </c>
      <c r="E179" s="16">
        <v>-0.48362120309708101</v>
      </c>
    </row>
    <row r="180" spans="1:5" x14ac:dyDescent="0.25">
      <c r="A180" s="172"/>
      <c r="B180" s="14" t="s">
        <v>123</v>
      </c>
      <c r="C180" s="15">
        <v>0</v>
      </c>
      <c r="D180" s="15">
        <v>2</v>
      </c>
      <c r="E180" s="16">
        <v>-1</v>
      </c>
    </row>
    <row r="181" spans="1:5" x14ac:dyDescent="0.25">
      <c r="A181" s="172"/>
      <c r="B181" s="14" t="s">
        <v>124</v>
      </c>
      <c r="C181" s="15">
        <v>855</v>
      </c>
      <c r="D181" s="15">
        <v>956</v>
      </c>
      <c r="E181" s="16">
        <v>-0.105648535564853</v>
      </c>
    </row>
    <row r="182" spans="1:5" x14ac:dyDescent="0.25">
      <c r="A182" s="172"/>
      <c r="B182" s="14" t="s">
        <v>125</v>
      </c>
      <c r="C182" s="15">
        <v>2382</v>
      </c>
      <c r="D182" s="15">
        <v>2371</v>
      </c>
      <c r="E182" s="16">
        <v>4.6393926613243399E-3</v>
      </c>
    </row>
    <row r="183" spans="1:5" x14ac:dyDescent="0.25">
      <c r="A183" s="172"/>
      <c r="B183" s="14" t="s">
        <v>126</v>
      </c>
      <c r="C183" s="15">
        <v>3302</v>
      </c>
      <c r="D183" s="15">
        <v>4814</v>
      </c>
      <c r="E183" s="16">
        <v>-0.31408392189447398</v>
      </c>
    </row>
    <row r="184" spans="1:5" x14ac:dyDescent="0.25">
      <c r="A184" s="172"/>
      <c r="B184" s="14" t="s">
        <v>127</v>
      </c>
      <c r="C184" s="15">
        <v>3671</v>
      </c>
      <c r="D184" s="15">
        <v>4485</v>
      </c>
      <c r="E184" s="16">
        <v>-0.18149386845039001</v>
      </c>
    </row>
    <row r="185" spans="1:5" x14ac:dyDescent="0.25">
      <c r="A185" s="172"/>
      <c r="B185" s="14" t="s">
        <v>128</v>
      </c>
      <c r="C185" s="15">
        <v>4</v>
      </c>
      <c r="D185" s="15">
        <v>11</v>
      </c>
      <c r="E185" s="16">
        <v>-0.63636363636363602</v>
      </c>
    </row>
    <row r="186" spans="1:5" x14ac:dyDescent="0.25">
      <c r="A186" s="172"/>
      <c r="B186" s="14" t="s">
        <v>129</v>
      </c>
      <c r="C186" s="15">
        <v>36</v>
      </c>
      <c r="D186" s="15">
        <v>54</v>
      </c>
      <c r="E186" s="16">
        <v>-0.33333333333333298</v>
      </c>
    </row>
    <row r="187" spans="1:5" x14ac:dyDescent="0.25">
      <c r="A187" s="172"/>
      <c r="B187" s="14" t="s">
        <v>130</v>
      </c>
      <c r="C187" s="15">
        <v>47</v>
      </c>
      <c r="D187" s="15">
        <v>109</v>
      </c>
      <c r="E187" s="16">
        <v>-0.56880733944954098</v>
      </c>
    </row>
    <row r="188" spans="1:5" x14ac:dyDescent="0.25">
      <c r="A188" s="172"/>
      <c r="B188" s="14" t="s">
        <v>131</v>
      </c>
      <c r="C188" s="15">
        <v>0</v>
      </c>
      <c r="D188" s="15">
        <v>1</v>
      </c>
      <c r="E188" s="16">
        <v>-1</v>
      </c>
    </row>
    <row r="189" spans="1:5" x14ac:dyDescent="0.25">
      <c r="A189" s="172"/>
      <c r="B189" s="14" t="s">
        <v>132</v>
      </c>
      <c r="C189" s="15">
        <v>66</v>
      </c>
      <c r="D189" s="15">
        <v>83</v>
      </c>
      <c r="E189" s="16">
        <v>-0.20481927710843401</v>
      </c>
    </row>
    <row r="190" spans="1:5" x14ac:dyDescent="0.25">
      <c r="A190" s="172"/>
      <c r="B190" s="14" t="s">
        <v>133</v>
      </c>
      <c r="C190" s="15">
        <v>0</v>
      </c>
      <c r="D190" s="20"/>
      <c r="E190" s="16">
        <v>0</v>
      </c>
    </row>
    <row r="191" spans="1:5" x14ac:dyDescent="0.25">
      <c r="A191" s="172"/>
      <c r="B191" s="14" t="s">
        <v>137</v>
      </c>
      <c r="C191" s="15">
        <v>0</v>
      </c>
      <c r="D191" s="15">
        <v>0</v>
      </c>
      <c r="E191" s="16">
        <v>0</v>
      </c>
    </row>
    <row r="192" spans="1:5" x14ac:dyDescent="0.25">
      <c r="A192" s="172"/>
      <c r="B192" s="14" t="s">
        <v>134</v>
      </c>
      <c r="C192" s="15">
        <v>0</v>
      </c>
      <c r="D192" s="20"/>
      <c r="E192" s="16">
        <v>0</v>
      </c>
    </row>
    <row r="193" spans="1:5" x14ac:dyDescent="0.25">
      <c r="A193" s="173"/>
      <c r="B193" s="14" t="s">
        <v>135</v>
      </c>
      <c r="C193" s="15">
        <v>0</v>
      </c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4573</v>
      </c>
      <c r="D197" s="15">
        <v>6437</v>
      </c>
      <c r="E197" s="16">
        <v>-0.28957588938946699</v>
      </c>
    </row>
    <row r="198" spans="1:5" x14ac:dyDescent="0.25">
      <c r="A198" s="13" t="s">
        <v>140</v>
      </c>
      <c r="B198" s="18"/>
      <c r="C198" s="15">
        <v>3326</v>
      </c>
      <c r="D198" s="15">
        <v>4500</v>
      </c>
      <c r="E198" s="16">
        <v>-0.260888888888889</v>
      </c>
    </row>
    <row r="199" spans="1:5" x14ac:dyDescent="0.25">
      <c r="A199" s="13" t="s">
        <v>141</v>
      </c>
      <c r="B199" s="18"/>
      <c r="C199" s="15">
        <v>1972</v>
      </c>
      <c r="D199" s="15">
        <v>5327</v>
      </c>
      <c r="E199" s="16">
        <v>-0.62981039984982201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1453</v>
      </c>
      <c r="D203" s="15">
        <v>1627</v>
      </c>
      <c r="E203" s="16">
        <v>-0.106945298094653</v>
      </c>
    </row>
    <row r="204" spans="1:5" x14ac:dyDescent="0.25">
      <c r="A204" s="172"/>
      <c r="B204" s="14" t="s">
        <v>19</v>
      </c>
      <c r="C204" s="15">
        <v>532</v>
      </c>
      <c r="D204" s="15">
        <v>156</v>
      </c>
      <c r="E204" s="16">
        <v>2.4102564102564101</v>
      </c>
    </row>
    <row r="205" spans="1:5" x14ac:dyDescent="0.25">
      <c r="A205" s="173"/>
      <c r="B205" s="14" t="s">
        <v>23</v>
      </c>
      <c r="C205" s="15">
        <v>361</v>
      </c>
      <c r="D205" s="15">
        <v>479</v>
      </c>
      <c r="E205" s="16">
        <v>-0.24634655532359101</v>
      </c>
    </row>
    <row r="206" spans="1:5" x14ac:dyDescent="0.25">
      <c r="A206" s="171" t="s">
        <v>145</v>
      </c>
      <c r="B206" s="14" t="s">
        <v>146</v>
      </c>
      <c r="C206" s="15">
        <v>789</v>
      </c>
      <c r="D206" s="15">
        <v>710</v>
      </c>
      <c r="E206" s="16">
        <v>0.111267605633803</v>
      </c>
    </row>
    <row r="207" spans="1:5" x14ac:dyDescent="0.25">
      <c r="A207" s="172"/>
      <c r="B207" s="14" t="s">
        <v>147</v>
      </c>
      <c r="C207" s="15">
        <v>921</v>
      </c>
      <c r="D207" s="15">
        <v>11225</v>
      </c>
      <c r="E207" s="16">
        <v>-0.91795100222717096</v>
      </c>
    </row>
    <row r="208" spans="1:5" x14ac:dyDescent="0.25">
      <c r="A208" s="173"/>
      <c r="B208" s="14" t="s">
        <v>148</v>
      </c>
      <c r="C208" s="15">
        <v>20</v>
      </c>
      <c r="D208" s="15">
        <v>24</v>
      </c>
      <c r="E208" s="16">
        <v>-0.16666666666666699</v>
      </c>
    </row>
    <row r="209" spans="1:5" x14ac:dyDescent="0.25">
      <c r="A209" s="13" t="s">
        <v>149</v>
      </c>
      <c r="B209" s="18"/>
      <c r="C209" s="15">
        <v>354</v>
      </c>
      <c r="D209" s="15">
        <v>723</v>
      </c>
      <c r="E209" s="16">
        <v>-0.51037344398340201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320</v>
      </c>
      <c r="D213" s="15">
        <v>337</v>
      </c>
      <c r="E213" s="16">
        <v>-5.04451038575668E-2</v>
      </c>
    </row>
    <row r="214" spans="1:5" x14ac:dyDescent="0.25">
      <c r="A214" s="171" t="s">
        <v>152</v>
      </c>
      <c r="B214" s="14" t="s">
        <v>153</v>
      </c>
      <c r="C214" s="15">
        <v>43</v>
      </c>
      <c r="D214" s="15">
        <v>10</v>
      </c>
      <c r="E214" s="16">
        <v>3.3</v>
      </c>
    </row>
    <row r="215" spans="1:5" x14ac:dyDescent="0.25">
      <c r="A215" s="172"/>
      <c r="B215" s="14" t="s">
        <v>154</v>
      </c>
      <c r="C215" s="15">
        <v>1</v>
      </c>
      <c r="D215" s="15">
        <v>1</v>
      </c>
      <c r="E215" s="16">
        <v>0</v>
      </c>
    </row>
    <row r="216" spans="1:5" x14ac:dyDescent="0.25">
      <c r="A216" s="173"/>
      <c r="B216" s="14" t="s">
        <v>155</v>
      </c>
      <c r="C216" s="15">
        <v>33</v>
      </c>
      <c r="D216" s="15">
        <v>30</v>
      </c>
      <c r="E216" s="16">
        <v>0.1</v>
      </c>
    </row>
    <row r="217" spans="1:5" x14ac:dyDescent="0.25">
      <c r="A217" s="13" t="s">
        <v>156</v>
      </c>
      <c r="B217" s="18"/>
      <c r="C217" s="15">
        <v>0</v>
      </c>
      <c r="D217" s="15">
        <v>9</v>
      </c>
      <c r="E217" s="16">
        <v>-1</v>
      </c>
    </row>
    <row r="218" spans="1:5" x14ac:dyDescent="0.25">
      <c r="A218" s="13" t="s">
        <v>157</v>
      </c>
      <c r="B218" s="18"/>
      <c r="C218" s="15">
        <v>117</v>
      </c>
      <c r="D218" s="15">
        <v>59</v>
      </c>
      <c r="E218" s="16">
        <v>0.98305084745762705</v>
      </c>
    </row>
    <row r="219" spans="1:5" x14ac:dyDescent="0.25">
      <c r="A219" s="13" t="s">
        <v>108</v>
      </c>
      <c r="B219" s="18"/>
      <c r="C219" s="15">
        <v>225</v>
      </c>
      <c r="D219" s="15">
        <v>261</v>
      </c>
      <c r="E219" s="16">
        <v>-0.13793103448275901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558</v>
      </c>
      <c r="D223" s="15">
        <v>587</v>
      </c>
      <c r="E223" s="16">
        <v>-4.9403747870528099E-2</v>
      </c>
    </row>
    <row r="224" spans="1:5" x14ac:dyDescent="0.25">
      <c r="A224" s="171" t="s">
        <v>66</v>
      </c>
      <c r="B224" s="14" t="s">
        <v>160</v>
      </c>
      <c r="C224" s="15">
        <v>205</v>
      </c>
      <c r="D224" s="15">
        <v>165</v>
      </c>
      <c r="E224" s="16">
        <v>0.24242424242424199</v>
      </c>
    </row>
    <row r="225" spans="1:5" x14ac:dyDescent="0.25">
      <c r="A225" s="173"/>
      <c r="B225" s="14" t="s">
        <v>108</v>
      </c>
      <c r="C225" s="15">
        <v>4884</v>
      </c>
      <c r="D225" s="15">
        <v>3363</v>
      </c>
      <c r="E225" s="16">
        <v>0.45227475468331801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0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0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1</v>
      </c>
      <c r="D232" s="15">
        <v>2</v>
      </c>
      <c r="E232" s="16">
        <v>-0.5</v>
      </c>
    </row>
    <row r="233" spans="1:5" x14ac:dyDescent="0.25">
      <c r="A233" s="173"/>
      <c r="B233" s="14" t="s">
        <v>167</v>
      </c>
      <c r="C233" s="15">
        <v>129</v>
      </c>
      <c r="D233" s="15">
        <v>128</v>
      </c>
      <c r="E233" s="16">
        <v>7.8125E-3</v>
      </c>
    </row>
    <row r="234" spans="1:5" x14ac:dyDescent="0.25">
      <c r="A234" s="13" t="s">
        <v>168</v>
      </c>
      <c r="B234" s="18"/>
      <c r="C234" s="15">
        <v>29</v>
      </c>
      <c r="D234" s="15">
        <v>23</v>
      </c>
      <c r="E234" s="16">
        <v>0.26086956521739102</v>
      </c>
    </row>
    <row r="235" spans="1:5" x14ac:dyDescent="0.25">
      <c r="A235" s="13" t="s">
        <v>169</v>
      </c>
      <c r="B235" s="18"/>
      <c r="C235" s="15">
        <v>0</v>
      </c>
      <c r="D235" s="15">
        <v>0</v>
      </c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15">
        <v>0</v>
      </c>
      <c r="D239" s="15">
        <v>0</v>
      </c>
      <c r="E239" s="16">
        <v>0</v>
      </c>
    </row>
    <row r="240" spans="1:5" x14ac:dyDescent="0.25">
      <c r="A240" s="13" t="s">
        <v>172</v>
      </c>
      <c r="B240" s="18"/>
      <c r="C240" s="15">
        <v>0</v>
      </c>
      <c r="D240" s="15">
        <v>0</v>
      </c>
      <c r="E240" s="16">
        <v>0</v>
      </c>
    </row>
    <row r="241" spans="1:5" x14ac:dyDescent="0.25">
      <c r="A241" s="13" t="s">
        <v>173</v>
      </c>
      <c r="B241" s="18"/>
      <c r="C241" s="15">
        <v>0</v>
      </c>
      <c r="D241" s="15">
        <v>0</v>
      </c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9"/>
      <c r="B245" s="14" t="s">
        <v>178</v>
      </c>
      <c r="C245" s="15">
        <v>3332</v>
      </c>
      <c r="D245" s="15">
        <v>1003</v>
      </c>
      <c r="E245" s="24">
        <v>262</v>
      </c>
    </row>
    <row r="246" spans="1:5" x14ac:dyDescent="0.25">
      <c r="A246" s="170"/>
      <c r="B246" s="14" t="s">
        <v>179</v>
      </c>
      <c r="C246" s="15">
        <v>0</v>
      </c>
      <c r="D246" s="15">
        <v>0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7</v>
      </c>
      <c r="D249" s="15">
        <v>11</v>
      </c>
      <c r="E249" s="24">
        <v>1</v>
      </c>
    </row>
    <row r="250" spans="1:5" x14ac:dyDescent="0.25">
      <c r="A250" s="23" t="s">
        <v>184</v>
      </c>
      <c r="B250" s="14" t="s">
        <v>185</v>
      </c>
      <c r="C250" s="15">
        <v>90</v>
      </c>
      <c r="D250" s="15">
        <v>29</v>
      </c>
      <c r="E250" s="24">
        <v>121</v>
      </c>
    </row>
    <row r="251" spans="1:5" x14ac:dyDescent="0.25">
      <c r="A251" s="168" t="s">
        <v>186</v>
      </c>
      <c r="B251" s="14" t="s">
        <v>187</v>
      </c>
      <c r="C251" s="15">
        <v>36</v>
      </c>
      <c r="D251" s="15">
        <v>74</v>
      </c>
      <c r="E251" s="24">
        <v>20</v>
      </c>
    </row>
    <row r="252" spans="1:5" x14ac:dyDescent="0.25">
      <c r="A252" s="169"/>
      <c r="B252" s="14" t="s">
        <v>188</v>
      </c>
      <c r="C252" s="15">
        <v>42</v>
      </c>
      <c r="D252" s="15">
        <v>36</v>
      </c>
      <c r="E252" s="24">
        <v>0</v>
      </c>
    </row>
    <row r="253" spans="1:5" x14ac:dyDescent="0.25">
      <c r="A253" s="170"/>
      <c r="B253" s="14" t="s">
        <v>189</v>
      </c>
      <c r="C253" s="15">
        <v>0</v>
      </c>
      <c r="D253" s="15">
        <v>0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81</v>
      </c>
      <c r="D254" s="15">
        <v>22</v>
      </c>
      <c r="E254" s="24">
        <v>13</v>
      </c>
    </row>
    <row r="255" spans="1:5" x14ac:dyDescent="0.25">
      <c r="A255" s="168" t="s">
        <v>192</v>
      </c>
      <c r="B255" s="14" t="s">
        <v>183</v>
      </c>
      <c r="C255" s="15">
        <v>115</v>
      </c>
      <c r="D255" s="15">
        <v>12</v>
      </c>
      <c r="E255" s="24">
        <v>13</v>
      </c>
    </row>
    <row r="256" spans="1:5" x14ac:dyDescent="0.25">
      <c r="A256" s="169"/>
      <c r="B256" s="14" t="s">
        <v>193</v>
      </c>
      <c r="C256" s="15">
        <v>54</v>
      </c>
      <c r="D256" s="15">
        <v>22</v>
      </c>
      <c r="E256" s="24">
        <v>12</v>
      </c>
    </row>
    <row r="257" spans="1:5" x14ac:dyDescent="0.25">
      <c r="A257" s="170"/>
      <c r="B257" s="14" t="s">
        <v>194</v>
      </c>
      <c r="C257" s="15">
        <v>50</v>
      </c>
      <c r="D257" s="15">
        <v>30</v>
      </c>
      <c r="E257" s="24">
        <v>66</v>
      </c>
    </row>
    <row r="258" spans="1:5" x14ac:dyDescent="0.25">
      <c r="A258" s="168" t="s">
        <v>195</v>
      </c>
      <c r="B258" s="14" t="s">
        <v>196</v>
      </c>
      <c r="C258" s="15">
        <v>147</v>
      </c>
      <c r="D258" s="15">
        <v>107</v>
      </c>
      <c r="E258" s="24">
        <v>31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1048</v>
      </c>
      <c r="D260" s="15">
        <v>1146</v>
      </c>
      <c r="E260" s="24">
        <v>839</v>
      </c>
    </row>
    <row r="261" spans="1:5" x14ac:dyDescent="0.25">
      <c r="A261" s="169"/>
      <c r="B261" s="14" t="s">
        <v>199</v>
      </c>
      <c r="C261" s="15">
        <v>1932</v>
      </c>
      <c r="D261" s="15">
        <v>1805</v>
      </c>
      <c r="E261" s="24">
        <v>302</v>
      </c>
    </row>
    <row r="262" spans="1:5" x14ac:dyDescent="0.25">
      <c r="A262" s="169"/>
      <c r="B262" s="14" t="s">
        <v>200</v>
      </c>
      <c r="C262" s="15">
        <v>496</v>
      </c>
      <c r="D262" s="15">
        <v>451</v>
      </c>
      <c r="E262" s="24">
        <v>153</v>
      </c>
    </row>
    <row r="263" spans="1:5" x14ac:dyDescent="0.25">
      <c r="A263" s="169"/>
      <c r="B263" s="14" t="s">
        <v>201</v>
      </c>
      <c r="C263" s="15">
        <v>1300</v>
      </c>
      <c r="D263" s="15">
        <v>1082</v>
      </c>
      <c r="E263" s="24">
        <v>531</v>
      </c>
    </row>
    <row r="264" spans="1:5" x14ac:dyDescent="0.25">
      <c r="A264" s="169"/>
      <c r="B264" s="14" t="s">
        <v>202</v>
      </c>
      <c r="C264" s="15">
        <v>522</v>
      </c>
      <c r="D264" s="15">
        <v>354</v>
      </c>
      <c r="E264" s="24">
        <v>55</v>
      </c>
    </row>
    <row r="265" spans="1:5" x14ac:dyDescent="0.25">
      <c r="A265" s="169"/>
      <c r="B265" s="14" t="s">
        <v>203</v>
      </c>
      <c r="C265" s="15">
        <v>0</v>
      </c>
      <c r="D265" s="15">
        <v>0</v>
      </c>
      <c r="E265" s="24">
        <v>0</v>
      </c>
    </row>
    <row r="266" spans="1:5" x14ac:dyDescent="0.25">
      <c r="A266" s="169"/>
      <c r="B266" s="14" t="s">
        <v>204</v>
      </c>
      <c r="C266" s="15">
        <v>1710</v>
      </c>
      <c r="D266" s="15">
        <v>810</v>
      </c>
      <c r="E266" s="24">
        <v>1544</v>
      </c>
    </row>
    <row r="267" spans="1:5" x14ac:dyDescent="0.25">
      <c r="A267" s="169"/>
      <c r="B267" s="14" t="s">
        <v>205</v>
      </c>
      <c r="C267" s="15">
        <v>4</v>
      </c>
      <c r="D267" s="15">
        <v>2</v>
      </c>
      <c r="E267" s="24">
        <v>0</v>
      </c>
    </row>
    <row r="268" spans="1:5" x14ac:dyDescent="0.25">
      <c r="A268" s="169"/>
      <c r="B268" s="14" t="s">
        <v>206</v>
      </c>
      <c r="C268" s="15">
        <v>15</v>
      </c>
      <c r="D268" s="15">
        <v>2</v>
      </c>
      <c r="E268" s="24">
        <v>0</v>
      </c>
    </row>
    <row r="269" spans="1:5" x14ac:dyDescent="0.25">
      <c r="A269" s="169"/>
      <c r="B269" s="14" t="s">
        <v>207</v>
      </c>
      <c r="C269" s="15">
        <v>988</v>
      </c>
      <c r="D269" s="15">
        <v>999</v>
      </c>
      <c r="E269" s="24">
        <v>560</v>
      </c>
    </row>
    <row r="270" spans="1:5" x14ac:dyDescent="0.25">
      <c r="A270" s="169"/>
      <c r="B270" s="14" t="s">
        <v>208</v>
      </c>
      <c r="C270" s="15">
        <v>992</v>
      </c>
      <c r="D270" s="15">
        <v>995</v>
      </c>
      <c r="E270" s="24">
        <v>1</v>
      </c>
    </row>
    <row r="271" spans="1:5" x14ac:dyDescent="0.25">
      <c r="A271" s="169"/>
      <c r="B271" s="14" t="s">
        <v>209</v>
      </c>
      <c r="C271" s="15">
        <v>19</v>
      </c>
      <c r="D271" s="15">
        <v>19</v>
      </c>
      <c r="E271" s="24">
        <v>13</v>
      </c>
    </row>
    <row r="272" spans="1:5" x14ac:dyDescent="0.25">
      <c r="A272" s="170"/>
      <c r="B272" s="14" t="s">
        <v>210</v>
      </c>
      <c r="C272" s="15">
        <v>77</v>
      </c>
      <c r="D272" s="15">
        <v>75</v>
      </c>
      <c r="E272" s="24">
        <v>10</v>
      </c>
    </row>
    <row r="273" spans="1:5" x14ac:dyDescent="0.25">
      <c r="A273" s="168" t="s">
        <v>211</v>
      </c>
      <c r="B273" s="14" t="s">
        <v>212</v>
      </c>
      <c r="C273" s="15">
        <v>0</v>
      </c>
      <c r="D273" s="15">
        <v>0</v>
      </c>
      <c r="E273" s="24">
        <v>0</v>
      </c>
    </row>
    <row r="274" spans="1:5" x14ac:dyDescent="0.25">
      <c r="A274" s="169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15">
        <v>0</v>
      </c>
      <c r="D276" s="15">
        <v>0</v>
      </c>
      <c r="E276" s="24">
        <v>0</v>
      </c>
    </row>
    <row r="277" spans="1:5" x14ac:dyDescent="0.25">
      <c r="A277" s="169"/>
      <c r="B277" s="14" t="s">
        <v>216</v>
      </c>
      <c r="C277" s="15">
        <v>39</v>
      </c>
      <c r="D277" s="15">
        <v>23</v>
      </c>
      <c r="E277" s="24">
        <v>37</v>
      </c>
    </row>
    <row r="278" spans="1:5" x14ac:dyDescent="0.25">
      <c r="A278" s="169"/>
      <c r="B278" s="14" t="s">
        <v>217</v>
      </c>
      <c r="C278" s="15">
        <v>0</v>
      </c>
      <c r="D278" s="15">
        <v>0</v>
      </c>
      <c r="E278" s="24">
        <v>0</v>
      </c>
    </row>
    <row r="279" spans="1:5" x14ac:dyDescent="0.25">
      <c r="A279" s="169"/>
      <c r="B279" s="14" t="s">
        <v>218</v>
      </c>
      <c r="C279" s="15">
        <v>0</v>
      </c>
      <c r="D279" s="15">
        <v>0</v>
      </c>
      <c r="E279" s="24">
        <v>0</v>
      </c>
    </row>
    <row r="280" spans="1:5" x14ac:dyDescent="0.25">
      <c r="A280" s="169"/>
      <c r="B280" s="14" t="s">
        <v>219</v>
      </c>
      <c r="C280" s="15">
        <v>47</v>
      </c>
      <c r="D280" s="15">
        <v>37</v>
      </c>
      <c r="E280" s="24">
        <v>7</v>
      </c>
    </row>
    <row r="281" spans="1:5" x14ac:dyDescent="0.25">
      <c r="A281" s="169"/>
      <c r="B281" s="14" t="s">
        <v>220</v>
      </c>
      <c r="C281" s="15">
        <v>0</v>
      </c>
      <c r="D281" s="15">
        <v>0</v>
      </c>
      <c r="E281" s="24">
        <v>0</v>
      </c>
    </row>
    <row r="282" spans="1:5" x14ac:dyDescent="0.25">
      <c r="A282" s="169"/>
      <c r="B282" s="14" t="s">
        <v>221</v>
      </c>
      <c r="C282" s="15">
        <v>0</v>
      </c>
      <c r="D282" s="15">
        <v>0</v>
      </c>
      <c r="E282" s="24">
        <v>0</v>
      </c>
    </row>
    <row r="283" spans="1:5" x14ac:dyDescent="0.25">
      <c r="A283" s="169"/>
      <c r="B283" s="14" t="s">
        <v>222</v>
      </c>
      <c r="C283" s="15">
        <v>20</v>
      </c>
      <c r="D283" s="15">
        <v>15</v>
      </c>
      <c r="E283" s="24">
        <v>28</v>
      </c>
    </row>
    <row r="284" spans="1:5" x14ac:dyDescent="0.25">
      <c r="A284" s="169"/>
      <c r="B284" s="14" t="s">
        <v>223</v>
      </c>
      <c r="C284" s="15">
        <v>0</v>
      </c>
      <c r="D284" s="15">
        <v>0</v>
      </c>
      <c r="E284" s="24">
        <v>0</v>
      </c>
    </row>
    <row r="285" spans="1:5" x14ac:dyDescent="0.25">
      <c r="A285" s="169"/>
      <c r="B285" s="14" t="s">
        <v>224</v>
      </c>
      <c r="C285" s="15">
        <v>0</v>
      </c>
      <c r="D285" s="15">
        <v>0</v>
      </c>
      <c r="E285" s="24">
        <v>0</v>
      </c>
    </row>
    <row r="286" spans="1:5" x14ac:dyDescent="0.25">
      <c r="A286" s="169"/>
      <c r="B286" s="14" t="s">
        <v>225</v>
      </c>
      <c r="C286" s="15">
        <v>0</v>
      </c>
      <c r="D286" s="15">
        <v>0</v>
      </c>
      <c r="E286" s="24">
        <v>0</v>
      </c>
    </row>
    <row r="287" spans="1:5" x14ac:dyDescent="0.25">
      <c r="A287" s="169"/>
      <c r="B287" s="14" t="s">
        <v>226</v>
      </c>
      <c r="C287" s="15">
        <v>6</v>
      </c>
      <c r="D287" s="15">
        <v>4</v>
      </c>
      <c r="E287" s="24">
        <v>8</v>
      </c>
    </row>
    <row r="288" spans="1:5" x14ac:dyDescent="0.25">
      <c r="A288" s="169"/>
      <c r="B288" s="14" t="s">
        <v>227</v>
      </c>
      <c r="C288" s="15">
        <v>0</v>
      </c>
      <c r="D288" s="15">
        <v>0</v>
      </c>
      <c r="E288" s="24">
        <v>0</v>
      </c>
    </row>
    <row r="289" spans="1:5" x14ac:dyDescent="0.25">
      <c r="A289" s="169"/>
      <c r="B289" s="14" t="s">
        <v>228</v>
      </c>
      <c r="C289" s="15">
        <v>0</v>
      </c>
      <c r="D289" s="15">
        <v>0</v>
      </c>
      <c r="E289" s="24">
        <v>0</v>
      </c>
    </row>
    <row r="290" spans="1:5" x14ac:dyDescent="0.25">
      <c r="A290" s="169"/>
      <c r="B290" s="14" t="s">
        <v>229</v>
      </c>
      <c r="C290" s="15">
        <v>1067</v>
      </c>
      <c r="D290" s="15">
        <v>659</v>
      </c>
      <c r="E290" s="24">
        <v>415</v>
      </c>
    </row>
    <row r="291" spans="1:5" x14ac:dyDescent="0.25">
      <c r="A291" s="169"/>
      <c r="B291" s="14" t="s">
        <v>230</v>
      </c>
      <c r="C291" s="15">
        <v>0</v>
      </c>
      <c r="D291" s="15">
        <v>0</v>
      </c>
      <c r="E291" s="24">
        <v>0</v>
      </c>
    </row>
    <row r="292" spans="1:5" x14ac:dyDescent="0.25">
      <c r="A292" s="169"/>
      <c r="B292" s="14" t="s">
        <v>231</v>
      </c>
      <c r="C292" s="15">
        <v>0</v>
      </c>
      <c r="D292" s="15">
        <v>0</v>
      </c>
      <c r="E292" s="24">
        <v>0</v>
      </c>
    </row>
    <row r="293" spans="1:5" x14ac:dyDescent="0.25">
      <c r="A293" s="169"/>
      <c r="B293" s="14" t="s">
        <v>232</v>
      </c>
      <c r="C293" s="15">
        <v>0</v>
      </c>
      <c r="D293" s="15">
        <v>0</v>
      </c>
      <c r="E293" s="24">
        <v>0</v>
      </c>
    </row>
    <row r="294" spans="1:5" x14ac:dyDescent="0.25">
      <c r="A294" s="169"/>
      <c r="B294" s="14" t="s">
        <v>233</v>
      </c>
      <c r="C294" s="15">
        <v>0</v>
      </c>
      <c r="D294" s="15">
        <v>0</v>
      </c>
      <c r="E294" s="24">
        <v>0</v>
      </c>
    </row>
    <row r="295" spans="1:5" x14ac:dyDescent="0.25">
      <c r="A295" s="169"/>
      <c r="B295" s="14" t="s">
        <v>234</v>
      </c>
      <c r="C295" s="15">
        <v>0</v>
      </c>
      <c r="D295" s="15">
        <v>0</v>
      </c>
      <c r="E295" s="24">
        <v>0</v>
      </c>
    </row>
    <row r="296" spans="1:5" x14ac:dyDescent="0.25">
      <c r="A296" s="169"/>
      <c r="B296" s="14" t="s">
        <v>235</v>
      </c>
      <c r="C296" s="15">
        <v>0</v>
      </c>
      <c r="D296" s="15">
        <v>0</v>
      </c>
      <c r="E296" s="24">
        <v>0</v>
      </c>
    </row>
    <row r="297" spans="1:5" x14ac:dyDescent="0.25">
      <c r="A297" s="169"/>
      <c r="B297" s="14" t="s">
        <v>236</v>
      </c>
      <c r="C297" s="15">
        <v>29</v>
      </c>
      <c r="D297" s="15">
        <v>42</v>
      </c>
      <c r="E297" s="24">
        <v>40</v>
      </c>
    </row>
    <row r="298" spans="1:5" x14ac:dyDescent="0.25">
      <c r="A298" s="169"/>
      <c r="B298" s="14" t="s">
        <v>237</v>
      </c>
      <c r="C298" s="15">
        <v>0</v>
      </c>
      <c r="D298" s="15">
        <v>0</v>
      </c>
      <c r="E298" s="24">
        <v>0</v>
      </c>
    </row>
    <row r="299" spans="1:5" x14ac:dyDescent="0.25">
      <c r="A299" s="169"/>
      <c r="B299" s="14" t="s">
        <v>238</v>
      </c>
      <c r="C299" s="15">
        <v>0</v>
      </c>
      <c r="D299" s="15">
        <v>0</v>
      </c>
      <c r="E299" s="24">
        <v>0</v>
      </c>
    </row>
    <row r="300" spans="1:5" x14ac:dyDescent="0.25">
      <c r="A300" s="169"/>
      <c r="B300" s="14" t="s">
        <v>239</v>
      </c>
      <c r="C300" s="15">
        <v>0</v>
      </c>
      <c r="D300" s="15">
        <v>0</v>
      </c>
      <c r="E300" s="24">
        <v>0</v>
      </c>
    </row>
    <row r="301" spans="1:5" x14ac:dyDescent="0.25">
      <c r="A301" s="169"/>
      <c r="B301" s="14" t="s">
        <v>240</v>
      </c>
      <c r="C301" s="15">
        <v>0</v>
      </c>
      <c r="D301" s="15">
        <v>0</v>
      </c>
      <c r="E301" s="24">
        <v>0</v>
      </c>
    </row>
    <row r="302" spans="1:5" x14ac:dyDescent="0.25">
      <c r="A302" s="169"/>
      <c r="B302" s="14" t="s">
        <v>241</v>
      </c>
      <c r="C302" s="15">
        <v>1</v>
      </c>
      <c r="D302" s="15">
        <v>1</v>
      </c>
      <c r="E302" s="24">
        <v>0</v>
      </c>
    </row>
    <row r="303" spans="1:5" x14ac:dyDescent="0.25">
      <c r="A303" s="169"/>
      <c r="B303" s="14" t="s">
        <v>242</v>
      </c>
      <c r="C303" s="15">
        <v>0</v>
      </c>
      <c r="D303" s="15">
        <v>0</v>
      </c>
      <c r="E303" s="24">
        <v>0</v>
      </c>
    </row>
    <row r="304" spans="1:5" x14ac:dyDescent="0.25">
      <c r="A304" s="169"/>
      <c r="B304" s="14" t="s">
        <v>243</v>
      </c>
      <c r="C304" s="15">
        <v>0</v>
      </c>
      <c r="D304" s="15">
        <v>0</v>
      </c>
      <c r="E304" s="24">
        <v>0</v>
      </c>
    </row>
    <row r="305" spans="1:5" x14ac:dyDescent="0.25">
      <c r="A305" s="170"/>
      <c r="B305" s="14" t="s">
        <v>244</v>
      </c>
      <c r="C305" s="15">
        <v>21</v>
      </c>
      <c r="D305" s="15">
        <v>18</v>
      </c>
      <c r="E305" s="24">
        <v>45</v>
      </c>
    </row>
    <row r="306" spans="1:5" x14ac:dyDescent="0.25">
      <c r="A306" s="168" t="s">
        <v>245</v>
      </c>
      <c r="B306" s="14" t="s">
        <v>246</v>
      </c>
      <c r="C306" s="15">
        <v>0</v>
      </c>
      <c r="D306" s="15">
        <v>0</v>
      </c>
      <c r="E306" s="24">
        <v>0</v>
      </c>
    </row>
    <row r="307" spans="1:5" x14ac:dyDescent="0.25">
      <c r="A307" s="169"/>
      <c r="B307" s="14" t="s">
        <v>247</v>
      </c>
      <c r="C307" s="15">
        <v>3</v>
      </c>
      <c r="D307" s="15">
        <v>0</v>
      </c>
      <c r="E307" s="24">
        <v>0</v>
      </c>
    </row>
    <row r="308" spans="1:5" x14ac:dyDescent="0.25">
      <c r="A308" s="169"/>
      <c r="B308" s="14" t="s">
        <v>248</v>
      </c>
      <c r="C308" s="15">
        <v>0</v>
      </c>
      <c r="D308" s="15">
        <v>0</v>
      </c>
      <c r="E308" s="24">
        <v>0</v>
      </c>
    </row>
    <row r="309" spans="1:5" x14ac:dyDescent="0.25">
      <c r="A309" s="169"/>
      <c r="B309" s="14" t="s">
        <v>249</v>
      </c>
      <c r="C309" s="15">
        <v>0</v>
      </c>
      <c r="D309" s="15">
        <v>0</v>
      </c>
      <c r="E309" s="24">
        <v>0</v>
      </c>
    </row>
    <row r="310" spans="1:5" x14ac:dyDescent="0.25">
      <c r="A310" s="169"/>
      <c r="B310" s="14" t="s">
        <v>250</v>
      </c>
      <c r="C310" s="15">
        <v>0</v>
      </c>
      <c r="D310" s="15">
        <v>0</v>
      </c>
      <c r="E310" s="24">
        <v>0</v>
      </c>
    </row>
    <row r="311" spans="1:5" x14ac:dyDescent="0.25">
      <c r="A311" s="169"/>
      <c r="B311" s="14" t="s">
        <v>251</v>
      </c>
      <c r="C311" s="15">
        <v>2</v>
      </c>
      <c r="D311" s="15">
        <v>0</v>
      </c>
      <c r="E311" s="24">
        <v>0</v>
      </c>
    </row>
    <row r="312" spans="1:5" x14ac:dyDescent="0.25">
      <c r="A312" s="169"/>
      <c r="B312" s="14" t="s">
        <v>252</v>
      </c>
      <c r="C312" s="15">
        <v>0</v>
      </c>
      <c r="D312" s="15">
        <v>0</v>
      </c>
      <c r="E312" s="24">
        <v>0</v>
      </c>
    </row>
    <row r="313" spans="1:5" x14ac:dyDescent="0.25">
      <c r="A313" s="169"/>
      <c r="B313" s="14" t="s">
        <v>253</v>
      </c>
      <c r="C313" s="15">
        <v>0</v>
      </c>
      <c r="D313" s="15">
        <v>0</v>
      </c>
      <c r="E313" s="24">
        <v>0</v>
      </c>
    </row>
    <row r="314" spans="1:5" x14ac:dyDescent="0.25">
      <c r="A314" s="169"/>
      <c r="B314" s="14" t="s">
        <v>254</v>
      </c>
      <c r="C314" s="15">
        <v>1</v>
      </c>
      <c r="D314" s="15">
        <v>0</v>
      </c>
      <c r="E314" s="24">
        <v>0</v>
      </c>
    </row>
    <row r="315" spans="1:5" x14ac:dyDescent="0.25">
      <c r="A315" s="169"/>
      <c r="B315" s="14" t="s">
        <v>255</v>
      </c>
      <c r="C315" s="15">
        <v>9</v>
      </c>
      <c r="D315" s="15">
        <v>10</v>
      </c>
      <c r="E315" s="24">
        <v>0</v>
      </c>
    </row>
    <row r="316" spans="1:5" x14ac:dyDescent="0.25">
      <c r="A316" s="170"/>
      <c r="B316" s="14" t="s">
        <v>256</v>
      </c>
      <c r="C316" s="15">
        <v>0</v>
      </c>
      <c r="D316" s="15">
        <v>0</v>
      </c>
      <c r="E316" s="24">
        <v>0</v>
      </c>
    </row>
    <row r="317" spans="1:5" x14ac:dyDescent="0.25">
      <c r="A317" s="168" t="s">
        <v>257</v>
      </c>
      <c r="B317" s="14" t="s">
        <v>258</v>
      </c>
      <c r="C317" s="15">
        <v>0</v>
      </c>
      <c r="D317" s="15">
        <v>0</v>
      </c>
      <c r="E317" s="24">
        <v>0</v>
      </c>
    </row>
    <row r="318" spans="1:5" x14ac:dyDescent="0.25">
      <c r="A318" s="169"/>
      <c r="B318" s="14" t="s">
        <v>259</v>
      </c>
      <c r="C318" s="15">
        <v>1</v>
      </c>
      <c r="D318" s="15">
        <v>0</v>
      </c>
      <c r="E318" s="24">
        <v>0</v>
      </c>
    </row>
    <row r="319" spans="1:5" x14ac:dyDescent="0.25">
      <c r="A319" s="169"/>
      <c r="B319" s="14" t="s">
        <v>260</v>
      </c>
      <c r="C319" s="15">
        <v>0</v>
      </c>
      <c r="D319" s="15">
        <v>0</v>
      </c>
      <c r="E319" s="24">
        <v>0</v>
      </c>
    </row>
    <row r="320" spans="1:5" x14ac:dyDescent="0.25">
      <c r="A320" s="169"/>
      <c r="B320" s="14" t="s">
        <v>261</v>
      </c>
      <c r="C320" s="15">
        <v>0</v>
      </c>
      <c r="D320" s="15">
        <v>0</v>
      </c>
      <c r="E320" s="24">
        <v>0</v>
      </c>
    </row>
    <row r="321" spans="1:5" x14ac:dyDescent="0.25">
      <c r="A321" s="169"/>
      <c r="B321" s="14" t="s">
        <v>262</v>
      </c>
      <c r="C321" s="15">
        <v>0</v>
      </c>
      <c r="D321" s="15">
        <v>0</v>
      </c>
      <c r="E321" s="24">
        <v>0</v>
      </c>
    </row>
    <row r="322" spans="1:5" x14ac:dyDescent="0.25">
      <c r="A322" s="169"/>
      <c r="B322" s="14" t="s">
        <v>263</v>
      </c>
      <c r="C322" s="15">
        <v>0</v>
      </c>
      <c r="D322" s="15">
        <v>0</v>
      </c>
      <c r="E322" s="24">
        <v>0</v>
      </c>
    </row>
    <row r="323" spans="1:5" x14ac:dyDescent="0.25">
      <c r="A323" s="169"/>
      <c r="B323" s="14" t="s">
        <v>264</v>
      </c>
      <c r="C323" s="15">
        <v>0</v>
      </c>
      <c r="D323" s="15">
        <v>0</v>
      </c>
      <c r="E323" s="24">
        <v>0</v>
      </c>
    </row>
    <row r="324" spans="1:5" x14ac:dyDescent="0.25">
      <c r="A324" s="169"/>
      <c r="B324" s="14" t="s">
        <v>265</v>
      </c>
      <c r="C324" s="15">
        <v>0</v>
      </c>
      <c r="D324" s="15">
        <v>0</v>
      </c>
      <c r="E324" s="24">
        <v>0</v>
      </c>
    </row>
    <row r="325" spans="1:5" x14ac:dyDescent="0.25">
      <c r="A325" s="170"/>
      <c r="B325" s="14" t="s">
        <v>266</v>
      </c>
      <c r="C325" s="15">
        <v>0</v>
      </c>
      <c r="D325" s="15">
        <v>0</v>
      </c>
      <c r="E325" s="24">
        <v>0</v>
      </c>
    </row>
    <row r="326" spans="1:5" x14ac:dyDescent="0.25">
      <c r="A326" s="168" t="s">
        <v>267</v>
      </c>
      <c r="B326" s="14" t="s">
        <v>268</v>
      </c>
      <c r="C326" s="15">
        <v>22</v>
      </c>
      <c r="D326" s="15">
        <v>0</v>
      </c>
      <c r="E326" s="24">
        <v>0</v>
      </c>
    </row>
    <row r="327" spans="1:5" x14ac:dyDescent="0.25">
      <c r="A327" s="169"/>
      <c r="B327" s="14" t="s">
        <v>269</v>
      </c>
      <c r="C327" s="15">
        <v>50</v>
      </c>
      <c r="D327" s="15">
        <v>0</v>
      </c>
      <c r="E327" s="24">
        <v>0</v>
      </c>
    </row>
    <row r="328" spans="1:5" x14ac:dyDescent="0.25">
      <c r="A328" s="169"/>
      <c r="B328" s="14" t="s">
        <v>270</v>
      </c>
      <c r="C328" s="15">
        <v>0</v>
      </c>
      <c r="D328" s="15">
        <v>0</v>
      </c>
      <c r="E328" s="24">
        <v>0</v>
      </c>
    </row>
    <row r="329" spans="1:5" x14ac:dyDescent="0.25">
      <c r="A329" s="169"/>
      <c r="B329" s="14" t="s">
        <v>271</v>
      </c>
      <c r="C329" s="15">
        <v>0</v>
      </c>
      <c r="D329" s="15">
        <v>0</v>
      </c>
      <c r="E329" s="24">
        <v>0</v>
      </c>
    </row>
    <row r="330" spans="1:5" x14ac:dyDescent="0.25">
      <c r="A330" s="169"/>
      <c r="B330" s="14" t="s">
        <v>187</v>
      </c>
      <c r="C330" s="15">
        <v>0</v>
      </c>
      <c r="D330" s="15">
        <v>0</v>
      </c>
      <c r="E330" s="24">
        <v>0</v>
      </c>
    </row>
    <row r="331" spans="1:5" x14ac:dyDescent="0.25">
      <c r="A331" s="169"/>
      <c r="B331" s="14" t="s">
        <v>272</v>
      </c>
      <c r="C331" s="15">
        <v>0</v>
      </c>
      <c r="D331" s="15">
        <v>0</v>
      </c>
      <c r="E331" s="24">
        <v>0</v>
      </c>
    </row>
    <row r="332" spans="1:5" x14ac:dyDescent="0.25">
      <c r="A332" s="169"/>
      <c r="B332" s="14" t="s">
        <v>273</v>
      </c>
      <c r="C332" s="15">
        <v>0</v>
      </c>
      <c r="D332" s="15">
        <v>0</v>
      </c>
      <c r="E332" s="24">
        <v>0</v>
      </c>
    </row>
    <row r="333" spans="1:5" x14ac:dyDescent="0.25">
      <c r="A333" s="169"/>
      <c r="B333" s="14" t="s">
        <v>274</v>
      </c>
      <c r="C333" s="15">
        <v>0</v>
      </c>
      <c r="D333" s="15">
        <v>0</v>
      </c>
      <c r="E333" s="24">
        <v>0</v>
      </c>
    </row>
    <row r="334" spans="1:5" x14ac:dyDescent="0.25">
      <c r="A334" s="169"/>
      <c r="B334" s="14" t="s">
        <v>275</v>
      </c>
      <c r="C334" s="15">
        <v>0</v>
      </c>
      <c r="D334" s="15">
        <v>0</v>
      </c>
      <c r="E334" s="24">
        <v>0</v>
      </c>
    </row>
    <row r="335" spans="1:5" x14ac:dyDescent="0.25">
      <c r="A335" s="169"/>
      <c r="B335" s="14" t="s">
        <v>276</v>
      </c>
      <c r="C335" s="15">
        <v>0</v>
      </c>
      <c r="D335" s="15">
        <v>0</v>
      </c>
      <c r="E335" s="24">
        <v>0</v>
      </c>
    </row>
    <row r="336" spans="1:5" x14ac:dyDescent="0.25">
      <c r="A336" s="169"/>
      <c r="B336" s="14" t="s">
        <v>277</v>
      </c>
      <c r="C336" s="15">
        <v>0</v>
      </c>
      <c r="D336" s="15">
        <v>0</v>
      </c>
      <c r="E336" s="24">
        <v>0</v>
      </c>
    </row>
    <row r="337" spans="1:5" x14ac:dyDescent="0.25">
      <c r="A337" s="169"/>
      <c r="B337" s="14" t="s">
        <v>278</v>
      </c>
      <c r="C337" s="15">
        <v>0</v>
      </c>
      <c r="D337" s="15">
        <v>0</v>
      </c>
      <c r="E337" s="24">
        <v>0</v>
      </c>
    </row>
    <row r="338" spans="1:5" x14ac:dyDescent="0.25">
      <c r="A338" s="170"/>
      <c r="B338" s="14" t="s">
        <v>279</v>
      </c>
      <c r="C338" s="15">
        <v>0</v>
      </c>
      <c r="D338" s="15">
        <v>0</v>
      </c>
      <c r="E338" s="24">
        <v>0</v>
      </c>
    </row>
    <row r="339" spans="1:5" x14ac:dyDescent="0.25">
      <c r="A339" s="168" t="s">
        <v>280</v>
      </c>
      <c r="B339" s="14" t="s">
        <v>281</v>
      </c>
      <c r="C339" s="15">
        <v>0</v>
      </c>
      <c r="D339" s="15">
        <v>0</v>
      </c>
      <c r="E339" s="24">
        <v>0</v>
      </c>
    </row>
    <row r="340" spans="1:5" x14ac:dyDescent="0.25">
      <c r="A340" s="169"/>
      <c r="B340" s="14" t="s">
        <v>282</v>
      </c>
      <c r="C340" s="15">
        <v>0</v>
      </c>
      <c r="D340" s="15">
        <v>0</v>
      </c>
      <c r="E340" s="24">
        <v>0</v>
      </c>
    </row>
    <row r="341" spans="1:5" x14ac:dyDescent="0.25">
      <c r="A341" s="169"/>
      <c r="B341" s="14" t="s">
        <v>218</v>
      </c>
      <c r="C341" s="15">
        <v>0</v>
      </c>
      <c r="D341" s="15">
        <v>0</v>
      </c>
      <c r="E341" s="24">
        <v>0</v>
      </c>
    </row>
    <row r="342" spans="1:5" x14ac:dyDescent="0.25">
      <c r="A342" s="169"/>
      <c r="B342" s="14" t="s">
        <v>219</v>
      </c>
      <c r="C342" s="15">
        <v>34</v>
      </c>
      <c r="D342" s="15">
        <v>34</v>
      </c>
      <c r="E342" s="24">
        <v>0</v>
      </c>
    </row>
    <row r="343" spans="1:5" x14ac:dyDescent="0.25">
      <c r="A343" s="169"/>
      <c r="B343" s="14" t="s">
        <v>220</v>
      </c>
      <c r="C343" s="15">
        <v>2</v>
      </c>
      <c r="D343" s="15">
        <v>2</v>
      </c>
      <c r="E343" s="24">
        <v>0</v>
      </c>
    </row>
    <row r="344" spans="1:5" x14ac:dyDescent="0.25">
      <c r="A344" s="169"/>
      <c r="B344" s="14" t="s">
        <v>221</v>
      </c>
      <c r="C344" s="15">
        <v>75</v>
      </c>
      <c r="D344" s="15">
        <v>0</v>
      </c>
      <c r="E344" s="24">
        <v>0</v>
      </c>
    </row>
    <row r="345" spans="1:5" x14ac:dyDescent="0.25">
      <c r="A345" s="169"/>
      <c r="B345" s="14" t="s">
        <v>283</v>
      </c>
      <c r="C345" s="15">
        <v>0</v>
      </c>
      <c r="D345" s="15">
        <v>0</v>
      </c>
      <c r="E345" s="24">
        <v>0</v>
      </c>
    </row>
    <row r="346" spans="1:5" x14ac:dyDescent="0.25">
      <c r="A346" s="169"/>
      <c r="B346" s="14" t="s">
        <v>284</v>
      </c>
      <c r="C346" s="15">
        <v>0</v>
      </c>
      <c r="D346" s="15">
        <v>0</v>
      </c>
      <c r="E346" s="24">
        <v>0</v>
      </c>
    </row>
    <row r="347" spans="1:5" x14ac:dyDescent="0.25">
      <c r="A347" s="169"/>
      <c r="B347" s="14" t="s">
        <v>285</v>
      </c>
      <c r="C347" s="15">
        <v>0</v>
      </c>
      <c r="D347" s="15">
        <v>0</v>
      </c>
      <c r="E347" s="24">
        <v>0</v>
      </c>
    </row>
    <row r="348" spans="1:5" x14ac:dyDescent="0.25">
      <c r="A348" s="169"/>
      <c r="B348" s="14" t="s">
        <v>228</v>
      </c>
      <c r="C348" s="15">
        <v>0</v>
      </c>
      <c r="D348" s="15">
        <v>0</v>
      </c>
      <c r="E348" s="24">
        <v>0</v>
      </c>
    </row>
    <row r="349" spans="1:5" x14ac:dyDescent="0.25">
      <c r="A349" s="169"/>
      <c r="B349" s="14" t="s">
        <v>286</v>
      </c>
      <c r="C349" s="15">
        <v>1</v>
      </c>
      <c r="D349" s="15">
        <v>0</v>
      </c>
      <c r="E349" s="24">
        <v>1</v>
      </c>
    </row>
    <row r="350" spans="1:5" x14ac:dyDescent="0.25">
      <c r="A350" s="169"/>
      <c r="B350" s="14" t="s">
        <v>231</v>
      </c>
      <c r="C350" s="15">
        <v>190</v>
      </c>
      <c r="D350" s="15">
        <v>103</v>
      </c>
      <c r="E350" s="24">
        <v>7</v>
      </c>
    </row>
    <row r="351" spans="1:5" x14ac:dyDescent="0.25">
      <c r="A351" s="169"/>
      <c r="B351" s="14" t="s">
        <v>232</v>
      </c>
      <c r="C351" s="15">
        <v>0</v>
      </c>
      <c r="D351" s="15">
        <v>0</v>
      </c>
      <c r="E351" s="24">
        <v>0</v>
      </c>
    </row>
    <row r="352" spans="1:5" x14ac:dyDescent="0.25">
      <c r="A352" s="169"/>
      <c r="B352" s="14" t="s">
        <v>287</v>
      </c>
      <c r="C352" s="15">
        <v>3758</v>
      </c>
      <c r="D352" s="15">
        <v>1236</v>
      </c>
      <c r="E352" s="24">
        <v>0</v>
      </c>
    </row>
    <row r="353" spans="1:5" x14ac:dyDescent="0.25">
      <c r="A353" s="169"/>
      <c r="B353" s="14" t="s">
        <v>288</v>
      </c>
      <c r="C353" s="15">
        <v>470</v>
      </c>
      <c r="D353" s="15">
        <v>73</v>
      </c>
      <c r="E353" s="24">
        <v>38</v>
      </c>
    </row>
    <row r="354" spans="1:5" x14ac:dyDescent="0.25">
      <c r="A354" s="169"/>
      <c r="B354" s="14" t="s">
        <v>289</v>
      </c>
      <c r="C354" s="15">
        <v>838</v>
      </c>
      <c r="D354" s="15">
        <v>1062</v>
      </c>
      <c r="E354" s="24">
        <v>1945</v>
      </c>
    </row>
    <row r="355" spans="1:5" x14ac:dyDescent="0.25">
      <c r="A355" s="169"/>
      <c r="B355" s="14" t="s">
        <v>236</v>
      </c>
      <c r="C355" s="15">
        <v>0</v>
      </c>
      <c r="D355" s="15">
        <v>0</v>
      </c>
      <c r="E355" s="24">
        <v>0</v>
      </c>
    </row>
    <row r="356" spans="1:5" x14ac:dyDescent="0.25">
      <c r="A356" s="169"/>
      <c r="B356" s="14" t="s">
        <v>290</v>
      </c>
      <c r="C356" s="15">
        <v>34</v>
      </c>
      <c r="D356" s="15">
        <v>6</v>
      </c>
      <c r="E356" s="24">
        <v>0</v>
      </c>
    </row>
    <row r="357" spans="1:5" x14ac:dyDescent="0.25">
      <c r="A357" s="169"/>
      <c r="B357" s="14" t="s">
        <v>291</v>
      </c>
      <c r="C357" s="15">
        <v>14</v>
      </c>
      <c r="D357" s="15">
        <v>12</v>
      </c>
      <c r="E357" s="24">
        <v>10</v>
      </c>
    </row>
    <row r="358" spans="1:5" x14ac:dyDescent="0.25">
      <c r="A358" s="169"/>
      <c r="B358" s="14" t="s">
        <v>292</v>
      </c>
      <c r="C358" s="15">
        <v>0</v>
      </c>
      <c r="D358" s="15">
        <v>0</v>
      </c>
      <c r="E358" s="24">
        <v>0</v>
      </c>
    </row>
    <row r="359" spans="1:5" x14ac:dyDescent="0.25">
      <c r="A359" s="169"/>
      <c r="B359" s="14" t="s">
        <v>241</v>
      </c>
      <c r="C359" s="15">
        <v>6165</v>
      </c>
      <c r="D359" s="15">
        <v>1540</v>
      </c>
      <c r="E359" s="24">
        <v>0</v>
      </c>
    </row>
    <row r="360" spans="1:5" x14ac:dyDescent="0.25">
      <c r="A360" s="170"/>
      <c r="B360" s="14" t="s">
        <v>293</v>
      </c>
      <c r="C360" s="15">
        <v>854</v>
      </c>
      <c r="D360" s="15">
        <v>1393</v>
      </c>
      <c r="E360" s="24">
        <v>62</v>
      </c>
    </row>
  </sheetData>
  <sheetProtection algorithmName="SHA-512" hashValue="UD2zmO7sOQQXYvYoO6aWDW5P9OyWi3EjH8wmFIfOlZ+qc7nkt0jXpoicq1bQuY8zquncYLqsH484p7sU5LGYeg==" saltValue="gth9urIFj1Stc2m6pBc8rg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FAF3B-D9FA-40C4-9510-B411056BDB29}">
  <dimension ref="A1:BI21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1261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1232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1077</v>
      </c>
      <c r="AI2" s="81" t="s">
        <v>196</v>
      </c>
      <c r="AL2" s="81" t="s">
        <v>638</v>
      </c>
      <c r="AM2" s="81" t="s">
        <v>638</v>
      </c>
      <c r="AN2" s="81" t="s">
        <v>638</v>
      </c>
      <c r="AO2" s="81" t="s">
        <v>638</v>
      </c>
      <c r="AP2" s="81" t="s">
        <v>638</v>
      </c>
      <c r="AR2" s="81" t="s">
        <v>644</v>
      </c>
      <c r="AT2" s="81" t="s">
        <v>650</v>
      </c>
      <c r="AU2" s="81" t="s">
        <v>642</v>
      </c>
      <c r="AV2" s="81" t="s">
        <v>638</v>
      </c>
      <c r="AW2" s="81" t="s">
        <v>1173</v>
      </c>
      <c r="AX2" s="81" t="s">
        <v>1173</v>
      </c>
      <c r="AY2" s="81" t="s">
        <v>20</v>
      </c>
      <c r="AZ2" s="81" t="s">
        <v>999</v>
      </c>
      <c r="BA2" s="81" t="s">
        <v>79</v>
      </c>
      <c r="BB2" s="81" t="s">
        <v>991</v>
      </c>
      <c r="BC2" s="81" t="s">
        <v>970</v>
      </c>
      <c r="BD2" s="81" t="s">
        <v>951</v>
      </c>
      <c r="BE2" s="81" t="s">
        <v>1270</v>
      </c>
      <c r="BF2" s="81" t="s">
        <v>101</v>
      </c>
      <c r="BG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1266</v>
      </c>
      <c r="G3" s="81" t="s">
        <v>1233</v>
      </c>
      <c r="H3" s="81" t="s">
        <v>1233</v>
      </c>
      <c r="I3" s="81" t="s">
        <v>1233</v>
      </c>
      <c r="J3" s="81" t="s">
        <v>1233</v>
      </c>
      <c r="K3" s="81" t="s">
        <v>1233</v>
      </c>
      <c r="L3" s="81" t="s">
        <v>1233</v>
      </c>
      <c r="M3" s="81" t="s">
        <v>1233</v>
      </c>
      <c r="N3" s="81" t="s">
        <v>1234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1183</v>
      </c>
      <c r="AI3" s="81" t="s">
        <v>198</v>
      </c>
      <c r="AL3" s="81" t="s">
        <v>640</v>
      </c>
      <c r="AM3" s="81" t="s">
        <v>640</v>
      </c>
      <c r="AN3" s="81" t="s">
        <v>640</v>
      </c>
      <c r="AO3" s="81" t="s">
        <v>640</v>
      </c>
      <c r="AP3" s="81" t="s">
        <v>640</v>
      </c>
      <c r="AU3" s="81" t="s">
        <v>646</v>
      </c>
      <c r="AV3" s="81" t="s">
        <v>640</v>
      </c>
      <c r="AW3" s="81" t="s">
        <v>1174</v>
      </c>
      <c r="AX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325</v>
      </c>
      <c r="BE3" s="81" t="s">
        <v>1271</v>
      </c>
      <c r="BF3" s="81" t="s">
        <v>111</v>
      </c>
      <c r="BG3" s="81" t="s">
        <v>111</v>
      </c>
      <c r="BH3" s="81" t="s">
        <v>1133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1234</v>
      </c>
      <c r="F4" s="81" t="s">
        <v>1234</v>
      </c>
      <c r="G4" s="81" t="s">
        <v>1234</v>
      </c>
      <c r="H4" s="81" t="s">
        <v>1234</v>
      </c>
      <c r="I4" s="81" t="s">
        <v>1234</v>
      </c>
      <c r="J4" s="81" t="s">
        <v>1234</v>
      </c>
      <c r="K4" s="81" t="s">
        <v>1234</v>
      </c>
      <c r="L4" s="81" t="s">
        <v>1234</v>
      </c>
      <c r="M4" s="81" t="s">
        <v>1234</v>
      </c>
      <c r="N4" s="81" t="s">
        <v>1237</v>
      </c>
      <c r="O4" s="81" t="s">
        <v>1234</v>
      </c>
      <c r="P4" s="81" t="s">
        <v>1280</v>
      </c>
      <c r="Q4" s="81" t="s">
        <v>1280</v>
      </c>
      <c r="R4" s="81" t="s">
        <v>1032</v>
      </c>
      <c r="S4" s="81" t="s">
        <v>1280</v>
      </c>
      <c r="T4" s="81" t="s">
        <v>1280</v>
      </c>
      <c r="V4" s="81" t="s">
        <v>31</v>
      </c>
      <c r="W4" s="81" t="s">
        <v>1377</v>
      </c>
      <c r="AA4" s="81" t="s">
        <v>1122</v>
      </c>
      <c r="AB4" s="81" t="s">
        <v>1126</v>
      </c>
      <c r="AC4" s="81" t="s">
        <v>1130</v>
      </c>
      <c r="AD4" s="81" t="s">
        <v>642</v>
      </c>
      <c r="AE4" s="81" t="s">
        <v>1175</v>
      </c>
      <c r="AF4" s="81" t="s">
        <v>1116</v>
      </c>
      <c r="AI4" s="81" t="s">
        <v>199</v>
      </c>
      <c r="AL4" s="81" t="s">
        <v>642</v>
      </c>
      <c r="AM4" s="81" t="s">
        <v>642</v>
      </c>
      <c r="AN4" s="81" t="s">
        <v>642</v>
      </c>
      <c r="AO4" s="81" t="s">
        <v>642</v>
      </c>
      <c r="AU4" s="81" t="s">
        <v>648</v>
      </c>
      <c r="AV4" s="81" t="s">
        <v>642</v>
      </c>
      <c r="AW4" s="81" t="s">
        <v>1176</v>
      </c>
      <c r="AX4" s="81" t="s">
        <v>1176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952</v>
      </c>
      <c r="BE4" s="81" t="s">
        <v>1272</v>
      </c>
      <c r="BF4" s="81" t="s">
        <v>1050</v>
      </c>
      <c r="BG4" s="81" t="s">
        <v>1050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1235</v>
      </c>
      <c r="F5" s="81" t="s">
        <v>1236</v>
      </c>
      <c r="G5" s="81" t="s">
        <v>1236</v>
      </c>
      <c r="H5" s="81" t="s">
        <v>1236</v>
      </c>
      <c r="I5" s="81" t="s">
        <v>1236</v>
      </c>
      <c r="J5" s="81" t="s">
        <v>1236</v>
      </c>
      <c r="K5" s="81" t="s">
        <v>1235</v>
      </c>
      <c r="L5" s="81" t="s">
        <v>1236</v>
      </c>
      <c r="M5" s="81" t="s">
        <v>1237</v>
      </c>
      <c r="N5" s="81" t="s">
        <v>1238</v>
      </c>
      <c r="O5" s="81" t="s">
        <v>1236</v>
      </c>
      <c r="P5" s="81" t="s">
        <v>1281</v>
      </c>
      <c r="Q5" s="81" t="s">
        <v>1281</v>
      </c>
      <c r="R5" s="81" t="s">
        <v>1033</v>
      </c>
      <c r="S5" s="81" t="s">
        <v>1281</v>
      </c>
      <c r="T5" s="81" t="s">
        <v>1281</v>
      </c>
      <c r="V5" s="81" t="s">
        <v>32</v>
      </c>
      <c r="AA5" s="81" t="s">
        <v>1124</v>
      </c>
      <c r="AB5" s="81" t="s">
        <v>1123</v>
      </c>
      <c r="AD5" s="81" t="s">
        <v>644</v>
      </c>
      <c r="AE5" s="81" t="s">
        <v>1176</v>
      </c>
      <c r="AF5" s="81" t="s">
        <v>1184</v>
      </c>
      <c r="AI5" s="81" t="s">
        <v>200</v>
      </c>
      <c r="AL5" s="81" t="s">
        <v>644</v>
      </c>
      <c r="AM5" s="81" t="s">
        <v>644</v>
      </c>
      <c r="AN5" s="81" t="s">
        <v>644</v>
      </c>
      <c r="AO5" s="81" t="s">
        <v>644</v>
      </c>
      <c r="AV5" s="81" t="s">
        <v>644</v>
      </c>
      <c r="AW5" s="81" t="s">
        <v>606</v>
      </c>
      <c r="AX5" s="81" t="s">
        <v>606</v>
      </c>
      <c r="AY5" s="81" t="s">
        <v>996</v>
      </c>
      <c r="AZ5" s="81" t="s">
        <v>1002</v>
      </c>
      <c r="BC5" s="81" t="s">
        <v>976</v>
      </c>
      <c r="BD5" s="81" t="s">
        <v>953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1238</v>
      </c>
      <c r="E6" s="81" t="s">
        <v>1236</v>
      </c>
      <c r="F6" s="81" t="s">
        <v>1237</v>
      </c>
      <c r="G6" s="81" t="s">
        <v>1262</v>
      </c>
      <c r="H6" s="81" t="s">
        <v>1262</v>
      </c>
      <c r="I6" s="81" t="s">
        <v>1238</v>
      </c>
      <c r="J6" s="81" t="s">
        <v>1238</v>
      </c>
      <c r="K6" s="81" t="s">
        <v>1236</v>
      </c>
      <c r="L6" s="81" t="s">
        <v>1238</v>
      </c>
      <c r="M6" s="81" t="s">
        <v>1238</v>
      </c>
      <c r="N6" s="81" t="s">
        <v>1239</v>
      </c>
      <c r="O6" s="81" t="s">
        <v>1238</v>
      </c>
      <c r="P6" s="81" t="s">
        <v>1282</v>
      </c>
      <c r="Q6" s="81" t="s">
        <v>1282</v>
      </c>
      <c r="R6" s="81" t="s">
        <v>1034</v>
      </c>
      <c r="S6" s="81" t="s">
        <v>1282</v>
      </c>
      <c r="T6" s="81" t="s">
        <v>1282</v>
      </c>
      <c r="V6" s="81" t="s">
        <v>33</v>
      </c>
      <c r="AD6" s="81" t="s">
        <v>646</v>
      </c>
      <c r="AE6" s="81" t="s">
        <v>606</v>
      </c>
      <c r="AI6" s="81" t="s">
        <v>201</v>
      </c>
      <c r="AL6" s="81" t="s">
        <v>646</v>
      </c>
      <c r="AM6" s="81" t="s">
        <v>646</v>
      </c>
      <c r="AN6" s="81" t="s">
        <v>646</v>
      </c>
      <c r="AO6" s="81" t="s">
        <v>646</v>
      </c>
      <c r="AV6" s="81" t="s">
        <v>646</v>
      </c>
      <c r="AW6" s="81" t="s">
        <v>1177</v>
      </c>
      <c r="AX6" s="81" t="s">
        <v>1177</v>
      </c>
      <c r="AY6" s="81" t="s">
        <v>997</v>
      </c>
      <c r="AZ6" s="81" t="s">
        <v>997</v>
      </c>
      <c r="BC6" s="81" t="s">
        <v>977</v>
      </c>
      <c r="BD6" s="81" t="s">
        <v>954</v>
      </c>
      <c r="BE6" s="81" t="s">
        <v>1011</v>
      </c>
    </row>
    <row r="7" spans="1:61" x14ac:dyDescent="0.2">
      <c r="B7" s="81" t="s">
        <v>108</v>
      </c>
      <c r="C7" s="81" t="s">
        <v>1353</v>
      </c>
      <c r="D7" s="81" t="s">
        <v>1239</v>
      </c>
      <c r="E7" s="81" t="s">
        <v>1238</v>
      </c>
      <c r="F7" s="81" t="s">
        <v>1240</v>
      </c>
      <c r="G7" s="81" t="s">
        <v>1239</v>
      </c>
      <c r="H7" s="81" t="s">
        <v>1239</v>
      </c>
      <c r="I7" s="81" t="s">
        <v>1239</v>
      </c>
      <c r="J7" s="81" t="s">
        <v>1240</v>
      </c>
      <c r="K7" s="81" t="s">
        <v>1238</v>
      </c>
      <c r="L7" s="81" t="s">
        <v>966</v>
      </c>
      <c r="M7" s="81" t="s">
        <v>966</v>
      </c>
      <c r="N7" s="81" t="s">
        <v>966</v>
      </c>
      <c r="O7" s="81" t="s">
        <v>1240</v>
      </c>
      <c r="P7" s="81" t="s">
        <v>1283</v>
      </c>
      <c r="Q7" s="81" t="s">
        <v>1283</v>
      </c>
      <c r="R7" s="81" t="s">
        <v>1035</v>
      </c>
      <c r="S7" s="81" t="s">
        <v>1283</v>
      </c>
      <c r="T7" s="81" t="s">
        <v>1283</v>
      </c>
      <c r="AD7" s="81" t="s">
        <v>648</v>
      </c>
      <c r="AE7" s="81" t="s">
        <v>1177</v>
      </c>
      <c r="AI7" s="81" t="s">
        <v>202</v>
      </c>
      <c r="AL7" s="81" t="s">
        <v>648</v>
      </c>
      <c r="AM7" s="81" t="s">
        <v>648</v>
      </c>
      <c r="AN7" s="81" t="s">
        <v>648</v>
      </c>
      <c r="AO7" s="81" t="s">
        <v>648</v>
      </c>
      <c r="AV7" s="81" t="s">
        <v>648</v>
      </c>
      <c r="BC7" s="81" t="s">
        <v>978</v>
      </c>
      <c r="BD7" s="81" t="s">
        <v>955</v>
      </c>
      <c r="BE7" s="81" t="s">
        <v>1276</v>
      </c>
    </row>
    <row r="8" spans="1:61" x14ac:dyDescent="0.2">
      <c r="C8" s="81" t="s">
        <v>1354</v>
      </c>
      <c r="D8" s="81" t="s">
        <v>1240</v>
      </c>
      <c r="E8" s="81" t="s">
        <v>1240</v>
      </c>
      <c r="F8" s="81" t="s">
        <v>966</v>
      </c>
      <c r="G8" s="81" t="s">
        <v>966</v>
      </c>
      <c r="H8" s="81" t="s">
        <v>966</v>
      </c>
      <c r="I8" s="81" t="s">
        <v>1240</v>
      </c>
      <c r="J8" s="81" t="s">
        <v>966</v>
      </c>
      <c r="K8" s="81" t="s">
        <v>966</v>
      </c>
      <c r="L8" s="81" t="s">
        <v>1245</v>
      </c>
      <c r="M8" s="81" t="s">
        <v>1247</v>
      </c>
      <c r="N8" s="81" t="s">
        <v>1248</v>
      </c>
      <c r="O8" s="81" t="s">
        <v>966</v>
      </c>
      <c r="P8" s="81" t="s">
        <v>1284</v>
      </c>
      <c r="Q8" s="81" t="s">
        <v>1284</v>
      </c>
      <c r="R8" s="81" t="s">
        <v>1039</v>
      </c>
      <c r="S8" s="81" t="s">
        <v>1284</v>
      </c>
      <c r="T8" s="81" t="s">
        <v>1284</v>
      </c>
      <c r="AD8" s="81" t="s">
        <v>650</v>
      </c>
      <c r="AI8" s="81" t="s">
        <v>204</v>
      </c>
      <c r="AL8" s="81" t="s">
        <v>650</v>
      </c>
      <c r="AM8" s="81" t="s">
        <v>650</v>
      </c>
      <c r="AO8" s="81" t="s">
        <v>650</v>
      </c>
      <c r="AV8" s="81" t="s">
        <v>650</v>
      </c>
      <c r="BC8" s="81" t="s">
        <v>1411</v>
      </c>
      <c r="BD8" s="81" t="s">
        <v>956</v>
      </c>
    </row>
    <row r="9" spans="1:61" x14ac:dyDescent="0.2">
      <c r="C9" s="81" t="s">
        <v>187</v>
      </c>
      <c r="D9" s="81" t="s">
        <v>966</v>
      </c>
      <c r="E9" s="81" t="s">
        <v>966</v>
      </c>
      <c r="F9" s="81" t="s">
        <v>1263</v>
      </c>
      <c r="G9" s="81" t="s">
        <v>1246</v>
      </c>
      <c r="H9" s="81" t="s">
        <v>1245</v>
      </c>
      <c r="I9" s="81" t="s">
        <v>966</v>
      </c>
      <c r="J9" s="81" t="s">
        <v>1245</v>
      </c>
      <c r="K9" s="81" t="s">
        <v>1241</v>
      </c>
      <c r="L9" s="81" t="s">
        <v>1246</v>
      </c>
      <c r="M9" s="81" t="s">
        <v>1249</v>
      </c>
      <c r="N9" s="81" t="s">
        <v>1250</v>
      </c>
      <c r="O9" s="81" t="s">
        <v>1241</v>
      </c>
      <c r="AI9" s="81" t="s">
        <v>206</v>
      </c>
      <c r="BC9" s="81" t="s">
        <v>979</v>
      </c>
      <c r="BD9" s="81" t="s">
        <v>509</v>
      </c>
    </row>
    <row r="10" spans="1:61" x14ac:dyDescent="0.2">
      <c r="C10" s="81" t="s">
        <v>1355</v>
      </c>
      <c r="D10" s="81" t="s">
        <v>1242</v>
      </c>
      <c r="E10" s="81" t="s">
        <v>1241</v>
      </c>
      <c r="F10" s="81" t="s">
        <v>1267</v>
      </c>
      <c r="G10" s="81" t="s">
        <v>1247</v>
      </c>
      <c r="H10" s="81" t="s">
        <v>1246</v>
      </c>
      <c r="I10" s="81" t="s">
        <v>1244</v>
      </c>
      <c r="J10" s="81" t="s">
        <v>1246</v>
      </c>
      <c r="K10" s="81" t="s">
        <v>1245</v>
      </c>
      <c r="L10" s="81" t="s">
        <v>1248</v>
      </c>
      <c r="M10" s="81" t="s">
        <v>1250</v>
      </c>
      <c r="O10" s="81" t="s">
        <v>1244</v>
      </c>
      <c r="AI10" s="81" t="s">
        <v>207</v>
      </c>
      <c r="BC10" s="81" t="s">
        <v>968</v>
      </c>
      <c r="BD10" s="81" t="s">
        <v>957</v>
      </c>
    </row>
    <row r="11" spans="1:61" x14ac:dyDescent="0.2">
      <c r="C11" s="81" t="s">
        <v>1356</v>
      </c>
      <c r="D11" s="81" t="s">
        <v>1244</v>
      </c>
      <c r="E11" s="81" t="s">
        <v>1245</v>
      </c>
      <c r="F11" s="81" t="s">
        <v>1173</v>
      </c>
      <c r="G11" s="81" t="s">
        <v>1248</v>
      </c>
      <c r="H11" s="81" t="s">
        <v>1247</v>
      </c>
      <c r="I11" s="81" t="s">
        <v>1245</v>
      </c>
      <c r="J11" s="81" t="s">
        <v>1247</v>
      </c>
      <c r="K11" s="81" t="s">
        <v>1246</v>
      </c>
      <c r="L11" s="81" t="s">
        <v>1250</v>
      </c>
      <c r="O11" s="81" t="s">
        <v>1246</v>
      </c>
      <c r="AI11" s="81" t="s">
        <v>208</v>
      </c>
      <c r="BD11" s="81" t="s">
        <v>958</v>
      </c>
    </row>
    <row r="12" spans="1:61" x14ac:dyDescent="0.2">
      <c r="C12" s="81" t="s">
        <v>267</v>
      </c>
      <c r="D12" s="81" t="s">
        <v>1245</v>
      </c>
      <c r="E12" s="81" t="s">
        <v>1246</v>
      </c>
      <c r="F12" s="81" t="s">
        <v>1268</v>
      </c>
      <c r="G12" s="81" t="s">
        <v>1250</v>
      </c>
      <c r="H12" s="81" t="s">
        <v>1248</v>
      </c>
      <c r="I12" s="81" t="s">
        <v>1246</v>
      </c>
      <c r="J12" s="81" t="s">
        <v>1248</v>
      </c>
      <c r="K12" s="81" t="s">
        <v>1247</v>
      </c>
      <c r="L12" s="81" t="s">
        <v>1252</v>
      </c>
      <c r="O12" s="81" t="s">
        <v>1247</v>
      </c>
      <c r="AI12" s="81" t="s">
        <v>209</v>
      </c>
      <c r="BD12" s="81" t="s">
        <v>642</v>
      </c>
    </row>
    <row r="13" spans="1:61" x14ac:dyDescent="0.2">
      <c r="C13" s="81" t="s">
        <v>1357</v>
      </c>
      <c r="D13" s="81" t="s">
        <v>1246</v>
      </c>
      <c r="E13" s="81" t="s">
        <v>1247</v>
      </c>
      <c r="F13" s="81" t="s">
        <v>1246</v>
      </c>
      <c r="G13" s="81" t="s">
        <v>1252</v>
      </c>
      <c r="H13" s="81" t="s">
        <v>1249</v>
      </c>
      <c r="I13" s="81" t="s">
        <v>1247</v>
      </c>
      <c r="J13" s="81" t="s">
        <v>1249</v>
      </c>
      <c r="K13" s="81" t="s">
        <v>1248</v>
      </c>
      <c r="O13" s="81" t="s">
        <v>1248</v>
      </c>
      <c r="AI13" s="81" t="s">
        <v>210</v>
      </c>
      <c r="BD13" s="81" t="s">
        <v>959</v>
      </c>
    </row>
    <row r="14" spans="1:61" x14ac:dyDescent="0.2">
      <c r="D14" s="81" t="s">
        <v>1247</v>
      </c>
      <c r="E14" s="81" t="s">
        <v>1248</v>
      </c>
      <c r="F14" s="81" t="s">
        <v>1248</v>
      </c>
      <c r="G14" s="81" t="s">
        <v>108</v>
      </c>
      <c r="H14" s="81" t="s">
        <v>1250</v>
      </c>
      <c r="I14" s="81" t="s">
        <v>1248</v>
      </c>
      <c r="J14" s="81" t="s">
        <v>1250</v>
      </c>
      <c r="K14" s="81" t="s">
        <v>1249</v>
      </c>
      <c r="O14" s="81" t="s">
        <v>1249</v>
      </c>
      <c r="AI14" s="81" t="s">
        <v>108</v>
      </c>
      <c r="BD14" s="81" t="s">
        <v>960</v>
      </c>
    </row>
    <row r="15" spans="1:61" x14ac:dyDescent="0.2">
      <c r="D15" s="81" t="s">
        <v>1248</v>
      </c>
      <c r="E15" s="81" t="s">
        <v>1249</v>
      </c>
      <c r="F15" s="81" t="s">
        <v>1249</v>
      </c>
      <c r="H15" s="81" t="s">
        <v>1252</v>
      </c>
      <c r="I15" s="81" t="s">
        <v>1249</v>
      </c>
      <c r="J15" s="81" t="s">
        <v>1252</v>
      </c>
      <c r="K15" s="81" t="s">
        <v>1250</v>
      </c>
      <c r="O15" s="81" t="s">
        <v>1250</v>
      </c>
      <c r="BD15" s="81" t="s">
        <v>961</v>
      </c>
    </row>
    <row r="16" spans="1:61" x14ac:dyDescent="0.2">
      <c r="D16" s="81" t="s">
        <v>1249</v>
      </c>
      <c r="E16" s="81" t="s">
        <v>1250</v>
      </c>
      <c r="F16" s="81" t="s">
        <v>1250</v>
      </c>
      <c r="H16" s="81" t="s">
        <v>108</v>
      </c>
      <c r="I16" s="81" t="s">
        <v>1250</v>
      </c>
      <c r="J16" s="81" t="s">
        <v>1255</v>
      </c>
      <c r="K16" s="81" t="s">
        <v>1252</v>
      </c>
      <c r="O16" s="81" t="s">
        <v>1252</v>
      </c>
      <c r="BD16" s="81" t="s">
        <v>108</v>
      </c>
    </row>
    <row r="17" spans="4:56" x14ac:dyDescent="0.2">
      <c r="D17" s="81" t="s">
        <v>1250</v>
      </c>
      <c r="E17" s="81" t="s">
        <v>1251</v>
      </c>
      <c r="F17" s="81" t="s">
        <v>1251</v>
      </c>
      <c r="I17" s="81" t="s">
        <v>1252</v>
      </c>
      <c r="J17" s="81" t="s">
        <v>1256</v>
      </c>
      <c r="K17" s="81" t="s">
        <v>1256</v>
      </c>
      <c r="O17" s="81" t="s">
        <v>1255</v>
      </c>
      <c r="BD17" s="81" t="s">
        <v>963</v>
      </c>
    </row>
    <row r="18" spans="4:56" x14ac:dyDescent="0.2">
      <c r="D18" s="81" t="s">
        <v>1252</v>
      </c>
      <c r="E18" s="81" t="s">
        <v>1252</v>
      </c>
      <c r="F18" s="81" t="s">
        <v>1252</v>
      </c>
      <c r="I18" s="81" t="s">
        <v>1255</v>
      </c>
      <c r="J18" s="81" t="s">
        <v>108</v>
      </c>
      <c r="K18" s="81" t="s">
        <v>1257</v>
      </c>
      <c r="O18" s="81" t="s">
        <v>108</v>
      </c>
      <c r="BD18" s="81" t="s">
        <v>964</v>
      </c>
    </row>
    <row r="19" spans="4:56" x14ac:dyDescent="0.2">
      <c r="D19" s="81" t="s">
        <v>1255</v>
      </c>
      <c r="E19" s="81" t="s">
        <v>1255</v>
      </c>
      <c r="F19" s="81" t="s">
        <v>909</v>
      </c>
      <c r="I19" s="81" t="s">
        <v>1256</v>
      </c>
    </row>
    <row r="20" spans="4:56" x14ac:dyDescent="0.2">
      <c r="D20" s="81" t="s">
        <v>1256</v>
      </c>
      <c r="E20" s="81" t="s">
        <v>1256</v>
      </c>
      <c r="F20" s="81" t="s">
        <v>1256</v>
      </c>
      <c r="I20" s="81" t="s">
        <v>108</v>
      </c>
    </row>
    <row r="21" spans="4:56" x14ac:dyDescent="0.2">
      <c r="D21" s="81" t="s">
        <v>108</v>
      </c>
      <c r="E21" s="81" t="s">
        <v>1257</v>
      </c>
      <c r="F21" s="81" t="s">
        <v>108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BB0E5-9A2E-42F7-A0C1-5163B9FD739F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15315</v>
      </c>
      <c r="D4" s="89">
        <f>SUM(DatosViolenciaGénero!D63:D69)</f>
        <v>6645</v>
      </c>
    </row>
    <row r="5" spans="2:4" x14ac:dyDescent="0.2">
      <c r="B5" s="88" t="s">
        <v>1234</v>
      </c>
      <c r="C5" s="89">
        <f>SUM(DatosViolenciaGénero!C70:C73)</f>
        <v>3946</v>
      </c>
      <c r="D5" s="89">
        <f>SUM(DatosViolenciaGénero!D70:D73)</f>
        <v>1446</v>
      </c>
    </row>
    <row r="6" spans="2:4" ht="12.75" customHeight="1" x14ac:dyDescent="0.2">
      <c r="B6" s="88" t="s">
        <v>1280</v>
      </c>
      <c r="C6" s="89">
        <f>DatosViolenciaGénero!C74</f>
        <v>98</v>
      </c>
      <c r="D6" s="89">
        <f>DatosViolenciaGénero!D74</f>
        <v>24</v>
      </c>
    </row>
    <row r="7" spans="2:4" ht="12.75" customHeight="1" x14ac:dyDescent="0.2">
      <c r="B7" s="88" t="s">
        <v>1281</v>
      </c>
      <c r="C7" s="89">
        <f>SUM(DatosViolenciaGénero!C75:C77)</f>
        <v>453</v>
      </c>
      <c r="D7" s="89">
        <f>SUM(DatosViolenciaGénero!D75:D77)</f>
        <v>65</v>
      </c>
    </row>
    <row r="8" spans="2:4" ht="12.75" customHeight="1" x14ac:dyDescent="0.2">
      <c r="B8" s="88" t="s">
        <v>1282</v>
      </c>
      <c r="C8" s="89">
        <f>DatosViolenciaGénero!C81</f>
        <v>190</v>
      </c>
      <c r="D8" s="89">
        <f>DatosViolenciaGénero!D81</f>
        <v>48</v>
      </c>
    </row>
    <row r="9" spans="2:4" ht="12.75" customHeight="1" x14ac:dyDescent="0.2">
      <c r="B9" s="88" t="s">
        <v>1283</v>
      </c>
      <c r="C9" s="89">
        <f>DatosViolenciaGénero!C78</f>
        <v>149</v>
      </c>
      <c r="D9" s="89">
        <f>DatosViolenciaGénero!D78</f>
        <v>46</v>
      </c>
    </row>
    <row r="10" spans="2:4" ht="12.75" customHeight="1" x14ac:dyDescent="0.2">
      <c r="B10" s="88" t="s">
        <v>1284</v>
      </c>
      <c r="C10" s="89">
        <f>SUM(DatosViolenciaGénero!C79:C80)</f>
        <v>2810</v>
      </c>
      <c r="D10" s="89">
        <f>SUM(DatosViolenciaGénero!D79:D80)</f>
        <v>1442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448</v>
      </c>
    </row>
    <row r="16" spans="2:4" ht="13.5" thickBot="1" x14ac:dyDescent="0.25">
      <c r="B16" s="92" t="s">
        <v>1287</v>
      </c>
      <c r="C16" s="93">
        <f>DatosViolenciaGénero!C39</f>
        <v>1097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9B01D-CB1A-4AE7-840E-107A8E025069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2872</v>
      </c>
      <c r="D4" s="89">
        <f>SUM(DatosViolenciaDoméstica!D48:D54)</f>
        <v>798</v>
      </c>
    </row>
    <row r="5" spans="2:4" x14ac:dyDescent="0.2">
      <c r="B5" s="88" t="s">
        <v>1234</v>
      </c>
      <c r="C5" s="89">
        <f>SUM(DatosViolenciaDoméstica!C55:C58)</f>
        <v>541</v>
      </c>
      <c r="D5" s="89">
        <f>SUM(DatosViolenciaDoméstica!D55:D58)</f>
        <v>100</v>
      </c>
    </row>
    <row r="6" spans="2:4" ht="12.75" customHeight="1" x14ac:dyDescent="0.2">
      <c r="B6" s="88" t="s">
        <v>1280</v>
      </c>
      <c r="C6" s="89">
        <f>DatosViolenciaDoméstica!C59</f>
        <v>17</v>
      </c>
      <c r="D6" s="89">
        <f>DatosViolenciaDoméstica!D59</f>
        <v>3</v>
      </c>
    </row>
    <row r="7" spans="2:4" ht="12.75" customHeight="1" x14ac:dyDescent="0.2">
      <c r="B7" s="88" t="s">
        <v>1281</v>
      </c>
      <c r="C7" s="89">
        <f>SUM(DatosViolenciaDoméstica!C60:C62)</f>
        <v>76</v>
      </c>
      <c r="D7" s="89">
        <f>SUM(DatosViolenciaDoméstica!D60:D62)</f>
        <v>12</v>
      </c>
    </row>
    <row r="8" spans="2:4" ht="12.75" customHeight="1" x14ac:dyDescent="0.2">
      <c r="B8" s="88" t="s">
        <v>1282</v>
      </c>
      <c r="C8" s="89">
        <f>DatosViolenciaDoméstica!C66</f>
        <v>15</v>
      </c>
      <c r="D8" s="89">
        <f>DatosViolenciaDoméstica!D66</f>
        <v>1</v>
      </c>
    </row>
    <row r="9" spans="2:4" ht="12.75" customHeight="1" x14ac:dyDescent="0.2">
      <c r="B9" s="88" t="s">
        <v>1283</v>
      </c>
      <c r="C9" s="89">
        <f>DatosViolenciaDoméstica!C63</f>
        <v>18</v>
      </c>
      <c r="D9" s="89">
        <f>DatosViolenciaDoméstica!D63</f>
        <v>1</v>
      </c>
    </row>
    <row r="10" spans="2:4" ht="12.75" customHeight="1" x14ac:dyDescent="0.2">
      <c r="B10" s="88" t="s">
        <v>1284</v>
      </c>
      <c r="C10" s="89">
        <f>SUM(DatosViolenciaDoméstica!C64:C65)</f>
        <v>438</v>
      </c>
      <c r="D10" s="89">
        <f>SUM(DatosViolenciaDoméstica!D64:D65)</f>
        <v>167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185</v>
      </c>
    </row>
    <row r="16" spans="2:4" ht="13.5" thickBot="1" x14ac:dyDescent="0.25">
      <c r="B16" s="92" t="s">
        <v>1287</v>
      </c>
      <c r="C16" s="93">
        <f>DatosViolenciaDoméstica!C34</f>
        <v>506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9D76-35E8-4A2E-BBD6-886C57ACF976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1039</v>
      </c>
    </row>
    <row r="5" spans="2:3" x14ac:dyDescent="0.2">
      <c r="B5" s="82" t="s">
        <v>1271</v>
      </c>
      <c r="C5" s="84">
        <f>DatosMenores!C70</f>
        <v>23</v>
      </c>
    </row>
    <row r="6" spans="2:3" x14ac:dyDescent="0.2">
      <c r="B6" s="82" t="s">
        <v>1272</v>
      </c>
      <c r="C6" s="84">
        <f>DatosMenores!C71</f>
        <v>3761</v>
      </c>
    </row>
    <row r="7" spans="2:3" ht="25.5" x14ac:dyDescent="0.2">
      <c r="B7" s="82" t="s">
        <v>1273</v>
      </c>
      <c r="C7" s="84">
        <f>DatosMenores!C74</f>
        <v>0</v>
      </c>
    </row>
    <row r="8" spans="2:3" ht="25.5" x14ac:dyDescent="0.2">
      <c r="B8" s="82" t="s">
        <v>1011</v>
      </c>
      <c r="C8" s="84">
        <f>DatosMenores!C75</f>
        <v>29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0</v>
      </c>
    </row>
    <row r="12" spans="2:3" x14ac:dyDescent="0.2">
      <c r="B12" s="82" t="s">
        <v>1276</v>
      </c>
      <c r="C12" s="84">
        <f>DatosMenores!C79</f>
        <v>1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272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DFB95-AF65-45A7-B396-A9166204B9B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66577</v>
      </c>
      <c r="E11" s="67">
        <f>DatosDelitos!H6+DatosDelitos!H14-DatosDelitos!H18</f>
        <v>1753</v>
      </c>
      <c r="F11" s="67">
        <f>DatosDelitos!I6+DatosDelitos!I14-DatosDelitos!I18</f>
        <v>2325</v>
      </c>
      <c r="G11" s="67">
        <f>DatosDelitos!J6+DatosDelitos!J14-DatosDelitos!J18</f>
        <v>122</v>
      </c>
      <c r="H11" s="68">
        <f>DatosDelitos!K6+DatosDelitos!K14-DatosDelitos!K18</f>
        <v>71</v>
      </c>
      <c r="I11" s="68">
        <f>DatosDelitos!L6+DatosDelitos!L14-DatosDelitos!L18</f>
        <v>47</v>
      </c>
      <c r="J11" s="68">
        <f>DatosDelitos!M6+DatosDelitos!M14-DatosDelitos!M18</f>
        <v>23</v>
      </c>
      <c r="K11" s="68">
        <f>DatosDelitos!O6+DatosDelitos!O14-DatosDelitos!O18</f>
        <v>404</v>
      </c>
      <c r="L11" s="69">
        <f>DatosDelitos!P6+DatosDelitos!P14-DatosDelitos!P18</f>
        <v>1523</v>
      </c>
    </row>
    <row r="12" spans="2:13" ht="13.15" customHeight="1" x14ac:dyDescent="0.2">
      <c r="B12" s="209" t="s">
        <v>281</v>
      </c>
      <c r="C12" s="209"/>
      <c r="D12" s="70">
        <f>DatosDelitos!C11</f>
        <v>1</v>
      </c>
      <c r="E12" s="71">
        <f>DatosDelitos!H11</f>
        <v>1</v>
      </c>
      <c r="F12" s="71">
        <f>DatosDelitos!I11</f>
        <v>1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15</v>
      </c>
      <c r="E13" s="71">
        <f>DatosDelitos!H21</f>
        <v>1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14882</v>
      </c>
      <c r="E15" s="71">
        <f>DatosDelitos!H18+DatosDelitos!H45</f>
        <v>3095</v>
      </c>
      <c r="F15" s="71">
        <f>DatosDelitos!I17+DatosDelitos!I45</f>
        <v>371</v>
      </c>
      <c r="G15" s="71">
        <f>DatosDelitos!J18+DatosDelitos!J45</f>
        <v>72</v>
      </c>
      <c r="H15" s="71">
        <f>DatosDelitos!K18+DatosDelitos!K45</f>
        <v>22</v>
      </c>
      <c r="I15" s="71">
        <f>DatosDelitos!L18+DatosDelitos!L45</f>
        <v>2</v>
      </c>
      <c r="J15" s="71">
        <f>DatosDelitos!M18+DatosDelitos!M45</f>
        <v>0</v>
      </c>
      <c r="K15" s="71">
        <f>DatosDelitos!O18+DatosDelitos!O45</f>
        <v>175</v>
      </c>
      <c r="L15" s="72">
        <f>DatosDelitos!P18+DatosDelitos!P45</f>
        <v>6549</v>
      </c>
    </row>
    <row r="16" spans="2:13" ht="13.15" customHeight="1" x14ac:dyDescent="0.2">
      <c r="B16" s="209" t="s">
        <v>1234</v>
      </c>
      <c r="C16" s="209"/>
      <c r="D16" s="70">
        <f>DatosDelitos!C31</f>
        <v>4852</v>
      </c>
      <c r="E16" s="71">
        <f>DatosDelitos!H31</f>
        <v>772</v>
      </c>
      <c r="F16" s="71">
        <f>DatosDelitos!I31</f>
        <v>910</v>
      </c>
      <c r="G16" s="71">
        <f>DatosDelitos!J31</f>
        <v>25</v>
      </c>
      <c r="H16" s="71">
        <f>DatosDelitos!K31</f>
        <v>10</v>
      </c>
      <c r="I16" s="71">
        <f>DatosDelitos!L31</f>
        <v>14</v>
      </c>
      <c r="J16" s="71">
        <f>DatosDelitos!M31</f>
        <v>4</v>
      </c>
      <c r="K16" s="71">
        <f>DatosDelitos!O31</f>
        <v>93</v>
      </c>
      <c r="L16" s="72">
        <f>DatosDelitos!P31</f>
        <v>638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58</v>
      </c>
      <c r="E17" s="71">
        <f>DatosDelitos!H43-DatosDelitos!H45</f>
        <v>9</v>
      </c>
      <c r="F17" s="71">
        <f>DatosDelitos!I43-DatosDelitos!I45</f>
        <v>23</v>
      </c>
      <c r="G17" s="71">
        <f>DatosDelitos!J43-DatosDelitos!J45</f>
        <v>1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1</v>
      </c>
      <c r="L17" s="72">
        <f>DatosDelitos!P43-DatosDelitos!P45</f>
        <v>7</v>
      </c>
    </row>
    <row r="18" spans="2:12" ht="13.15" customHeight="1" x14ac:dyDescent="0.2">
      <c r="B18" s="209" t="s">
        <v>1236</v>
      </c>
      <c r="C18" s="209"/>
      <c r="D18" s="70">
        <f>DatosDelitos!C51</f>
        <v>3252</v>
      </c>
      <c r="E18" s="71">
        <f>DatosDelitos!H51</f>
        <v>438</v>
      </c>
      <c r="F18" s="71">
        <f>DatosDelitos!I51</f>
        <v>420</v>
      </c>
      <c r="G18" s="71">
        <f>DatosDelitos!J51</f>
        <v>315</v>
      </c>
      <c r="H18" s="71">
        <f>DatosDelitos!K51</f>
        <v>157</v>
      </c>
      <c r="I18" s="71">
        <f>DatosDelitos!L51</f>
        <v>0</v>
      </c>
      <c r="J18" s="71">
        <f>DatosDelitos!M51</f>
        <v>0</v>
      </c>
      <c r="K18" s="71">
        <f>DatosDelitos!O51</f>
        <v>210</v>
      </c>
      <c r="L18" s="72">
        <f>DatosDelitos!P51</f>
        <v>328</v>
      </c>
    </row>
    <row r="19" spans="2:12" ht="13.15" customHeight="1" x14ac:dyDescent="0.2">
      <c r="B19" s="209" t="s">
        <v>1237</v>
      </c>
      <c r="C19" s="209"/>
      <c r="D19" s="70">
        <f>DatosDelitos!C73</f>
        <v>66</v>
      </c>
      <c r="E19" s="71">
        <f>DatosDelitos!H73</f>
        <v>13</v>
      </c>
      <c r="F19" s="71">
        <f>DatosDelitos!I73</f>
        <v>4</v>
      </c>
      <c r="G19" s="71">
        <f>DatosDelitos!J73</f>
        <v>0</v>
      </c>
      <c r="H19" s="71">
        <f>DatosDelitos!K73</f>
        <v>0</v>
      </c>
      <c r="I19" s="71">
        <f>DatosDelitos!L73</f>
        <v>8</v>
      </c>
      <c r="J19" s="71">
        <f>DatosDelitos!M73</f>
        <v>5</v>
      </c>
      <c r="K19" s="71">
        <f>DatosDelitos!O73</f>
        <v>0</v>
      </c>
      <c r="L19" s="72">
        <f>DatosDelitos!P73</f>
        <v>1</v>
      </c>
    </row>
    <row r="20" spans="2:12" ht="27" customHeight="1" x14ac:dyDescent="0.2">
      <c r="B20" s="209" t="s">
        <v>1238</v>
      </c>
      <c r="C20" s="209"/>
      <c r="D20" s="70">
        <f>DatosDelitos!C75</f>
        <v>784</v>
      </c>
      <c r="E20" s="71">
        <f>DatosDelitos!H75</f>
        <v>105</v>
      </c>
      <c r="F20" s="71">
        <f>DatosDelitos!I75</f>
        <v>80</v>
      </c>
      <c r="G20" s="71">
        <f>DatosDelitos!J75</f>
        <v>1</v>
      </c>
      <c r="H20" s="71">
        <f>DatosDelitos!K75</f>
        <v>2</v>
      </c>
      <c r="I20" s="71">
        <f>DatosDelitos!L75</f>
        <v>105</v>
      </c>
      <c r="J20" s="71">
        <f>DatosDelitos!M75</f>
        <v>50</v>
      </c>
      <c r="K20" s="71">
        <f>DatosDelitos!O75</f>
        <v>23</v>
      </c>
      <c r="L20" s="72">
        <f>DatosDelitos!P75</f>
        <v>62</v>
      </c>
    </row>
    <row r="21" spans="2:12" ht="13.15" customHeight="1" x14ac:dyDescent="0.2">
      <c r="B21" s="210" t="s">
        <v>1239</v>
      </c>
      <c r="C21" s="210"/>
      <c r="D21" s="70">
        <f>DatosDelitos!C83</f>
        <v>365</v>
      </c>
      <c r="E21" s="71">
        <f>DatosDelitos!H83</f>
        <v>51</v>
      </c>
      <c r="F21" s="71">
        <f>DatosDelitos!I83</f>
        <v>39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2</v>
      </c>
      <c r="K21" s="71">
        <f>DatosDelitos!O83</f>
        <v>0</v>
      </c>
      <c r="L21" s="72">
        <f>DatosDelitos!P83</f>
        <v>41</v>
      </c>
    </row>
    <row r="22" spans="2:12" ht="13.15" customHeight="1" x14ac:dyDescent="0.2">
      <c r="B22" s="209" t="s">
        <v>1240</v>
      </c>
      <c r="C22" s="209"/>
      <c r="D22" s="70">
        <f>DatosDelitos!C86</f>
        <v>1598</v>
      </c>
      <c r="E22" s="71">
        <f>DatosDelitos!H86</f>
        <v>453</v>
      </c>
      <c r="F22" s="71">
        <f>DatosDelitos!I86</f>
        <v>470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1</v>
      </c>
      <c r="L22" s="72">
        <f>DatosDelitos!P86</f>
        <v>378</v>
      </c>
    </row>
    <row r="23" spans="2:12" ht="13.15" customHeight="1" x14ac:dyDescent="0.2">
      <c r="B23" s="209" t="s">
        <v>966</v>
      </c>
      <c r="C23" s="209"/>
      <c r="D23" s="70">
        <f>DatosDelitos!C98</f>
        <v>46551</v>
      </c>
      <c r="E23" s="71">
        <f>DatosDelitos!H98</f>
        <v>7066</v>
      </c>
      <c r="F23" s="71">
        <f>DatosDelitos!I98</f>
        <v>7260</v>
      </c>
      <c r="G23" s="71">
        <f>DatosDelitos!J98</f>
        <v>29</v>
      </c>
      <c r="H23" s="71">
        <f>DatosDelitos!K98</f>
        <v>23</v>
      </c>
      <c r="I23" s="71">
        <f>DatosDelitos!L98</f>
        <v>3</v>
      </c>
      <c r="J23" s="71">
        <f>DatosDelitos!M98</f>
        <v>2</v>
      </c>
      <c r="K23" s="71">
        <f>DatosDelitos!O98</f>
        <v>1585</v>
      </c>
      <c r="L23" s="72">
        <f>DatosDelitos!P98</f>
        <v>5415</v>
      </c>
    </row>
    <row r="24" spans="2:12" ht="27" customHeight="1" x14ac:dyDescent="0.2">
      <c r="B24" s="209" t="s">
        <v>1241</v>
      </c>
      <c r="C24" s="209"/>
      <c r="D24" s="70">
        <f>DatosDelitos!C132</f>
        <v>65</v>
      </c>
      <c r="E24" s="71">
        <f>DatosDelitos!H132</f>
        <v>33</v>
      </c>
      <c r="F24" s="71">
        <f>DatosDelitos!I132</f>
        <v>50</v>
      </c>
      <c r="G24" s="71">
        <f>DatosDelitos!J132</f>
        <v>2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2</v>
      </c>
      <c r="L24" s="72">
        <f>DatosDelitos!P132</f>
        <v>57</v>
      </c>
    </row>
    <row r="25" spans="2:12" ht="13.15" customHeight="1" x14ac:dyDescent="0.2">
      <c r="B25" s="209" t="s">
        <v>1242</v>
      </c>
      <c r="C25" s="209"/>
      <c r="D25" s="70">
        <f>DatosDelitos!C138</f>
        <v>163</v>
      </c>
      <c r="E25" s="71">
        <f>DatosDelitos!H138</f>
        <v>13</v>
      </c>
      <c r="F25" s="71">
        <f>DatosDelitos!I138</f>
        <v>28</v>
      </c>
      <c r="G25" s="71">
        <f>DatosDelitos!J138</f>
        <v>0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11</v>
      </c>
    </row>
    <row r="26" spans="2:12" ht="13.15" customHeight="1" x14ac:dyDescent="0.2">
      <c r="B26" s="210" t="s">
        <v>1243</v>
      </c>
      <c r="C26" s="210"/>
      <c r="D26" s="70">
        <f>DatosDelitos!C145</f>
        <v>92</v>
      </c>
      <c r="E26" s="71">
        <f>DatosDelitos!H145</f>
        <v>5</v>
      </c>
      <c r="F26" s="71">
        <f>DatosDelitos!I145</f>
        <v>4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8</v>
      </c>
    </row>
    <row r="27" spans="2:12" ht="38.25" customHeight="1" x14ac:dyDescent="0.2">
      <c r="B27" s="209" t="s">
        <v>1244</v>
      </c>
      <c r="C27" s="209"/>
      <c r="D27" s="70">
        <f>DatosDelitos!C148</f>
        <v>208</v>
      </c>
      <c r="E27" s="71">
        <f>DatosDelitos!H148</f>
        <v>66</v>
      </c>
      <c r="F27" s="71">
        <f>DatosDelitos!I148</f>
        <v>46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57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262</v>
      </c>
      <c r="E28" s="71">
        <f>DatosDelitos!H157+SUM(DatosDelitos!H168:H173)</f>
        <v>110</v>
      </c>
      <c r="F28" s="71">
        <f>DatosDelitos!I157+SUM(DatosDelitos!I168:I173)</f>
        <v>75</v>
      </c>
      <c r="G28" s="71">
        <f>DatosDelitos!J157+SUM(DatosDelitos!J168:J173)</f>
        <v>5</v>
      </c>
      <c r="H28" s="71">
        <f>DatosDelitos!K157+SUM(DatosDelitos!K168:K173)</f>
        <v>5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14</v>
      </c>
      <c r="L28" s="71">
        <f>DatosDelitos!P157+SUM(DatosDelitos!P168:Q173)</f>
        <v>23</v>
      </c>
    </row>
    <row r="29" spans="2:12" ht="13.15" customHeight="1" x14ac:dyDescent="0.2">
      <c r="B29" s="209" t="s">
        <v>1246</v>
      </c>
      <c r="C29" s="209"/>
      <c r="D29" s="70">
        <f>SUM(DatosDelitos!C174:C178)</f>
        <v>3555</v>
      </c>
      <c r="E29" s="71">
        <f>SUM(DatosDelitos!H174:H178)</f>
        <v>1344</v>
      </c>
      <c r="F29" s="71">
        <f>SUM(DatosDelitos!I174:I178)</f>
        <v>1477</v>
      </c>
      <c r="G29" s="71">
        <f>SUM(DatosDelitos!J174:J178)</f>
        <v>10</v>
      </c>
      <c r="H29" s="71">
        <f>SUM(DatosDelitos!K174:K178)</f>
        <v>8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271</v>
      </c>
      <c r="L29" s="71">
        <f>SUM(DatosDelitos!P174:P178)</f>
        <v>834</v>
      </c>
    </row>
    <row r="30" spans="2:12" ht="13.15" customHeight="1" x14ac:dyDescent="0.2">
      <c r="B30" s="209" t="s">
        <v>1247</v>
      </c>
      <c r="C30" s="209"/>
      <c r="D30" s="70">
        <f>DatosDelitos!C179</f>
        <v>3682</v>
      </c>
      <c r="E30" s="71">
        <f>DatosDelitos!H179</f>
        <v>3108</v>
      </c>
      <c r="F30" s="71">
        <f>DatosDelitos!I179</f>
        <v>2474</v>
      </c>
      <c r="G30" s="71">
        <f>DatosDelitos!J179</f>
        <v>2</v>
      </c>
      <c r="H30" s="71">
        <f>DatosDelitos!K179</f>
        <v>0</v>
      </c>
      <c r="I30" s="71">
        <f>DatosDelitos!L179</f>
        <v>1</v>
      </c>
      <c r="J30" s="71">
        <f>DatosDelitos!M179</f>
        <v>0</v>
      </c>
      <c r="K30" s="71">
        <f>DatosDelitos!O179</f>
        <v>28</v>
      </c>
      <c r="L30" s="71">
        <f>DatosDelitos!P179</f>
        <v>5138</v>
      </c>
    </row>
    <row r="31" spans="2:12" ht="13.15" customHeight="1" x14ac:dyDescent="0.2">
      <c r="B31" s="209" t="s">
        <v>1248</v>
      </c>
      <c r="C31" s="209"/>
      <c r="D31" s="70">
        <f>DatosDelitos!C187</f>
        <v>2429</v>
      </c>
      <c r="E31" s="71">
        <f>DatosDelitos!H187</f>
        <v>1250</v>
      </c>
      <c r="F31" s="71">
        <f>DatosDelitos!I187</f>
        <v>322</v>
      </c>
      <c r="G31" s="71">
        <f>DatosDelitos!J187</f>
        <v>2</v>
      </c>
      <c r="H31" s="71">
        <f>DatosDelitos!K187</f>
        <v>2</v>
      </c>
      <c r="I31" s="71">
        <f>DatosDelitos!L187</f>
        <v>0</v>
      </c>
      <c r="J31" s="71">
        <f>DatosDelitos!M187</f>
        <v>1</v>
      </c>
      <c r="K31" s="71">
        <f>DatosDelitos!O187</f>
        <v>9</v>
      </c>
      <c r="L31" s="71">
        <f>DatosDelitos!P187</f>
        <v>429</v>
      </c>
    </row>
    <row r="32" spans="2:12" ht="13.15" customHeight="1" x14ac:dyDescent="0.2">
      <c r="B32" s="209" t="s">
        <v>1249</v>
      </c>
      <c r="C32" s="209"/>
      <c r="D32" s="70">
        <f>DatosDelitos!C202</f>
        <v>495</v>
      </c>
      <c r="E32" s="71">
        <f>DatosDelitos!H202</f>
        <v>112</v>
      </c>
      <c r="F32" s="71">
        <f>DatosDelitos!I202</f>
        <v>83</v>
      </c>
      <c r="G32" s="71">
        <f>DatosDelitos!J202</f>
        <v>2</v>
      </c>
      <c r="H32" s="71">
        <f>DatosDelitos!K202</f>
        <v>0</v>
      </c>
      <c r="I32" s="71">
        <f>DatosDelitos!L202</f>
        <v>9</v>
      </c>
      <c r="J32" s="71">
        <f>DatosDelitos!M202</f>
        <v>0</v>
      </c>
      <c r="K32" s="71">
        <f>DatosDelitos!O202</f>
        <v>2</v>
      </c>
      <c r="L32" s="71">
        <f>DatosDelitos!P202</f>
        <v>70</v>
      </c>
    </row>
    <row r="33" spans="2:13" ht="13.15" customHeight="1" x14ac:dyDescent="0.2">
      <c r="B33" s="209" t="s">
        <v>1250</v>
      </c>
      <c r="C33" s="209"/>
      <c r="D33" s="70">
        <f>DatosDelitos!C224</f>
        <v>3939</v>
      </c>
      <c r="E33" s="71">
        <f>DatosDelitos!H224</f>
        <v>1589</v>
      </c>
      <c r="F33" s="71">
        <f>DatosDelitos!I224</f>
        <v>1715</v>
      </c>
      <c r="G33" s="71">
        <f>DatosDelitos!J224</f>
        <v>10</v>
      </c>
      <c r="H33" s="71">
        <f>DatosDelitos!K224</f>
        <v>5</v>
      </c>
      <c r="I33" s="71">
        <f>DatosDelitos!L224</f>
        <v>3</v>
      </c>
      <c r="J33" s="71">
        <f>DatosDelitos!M224</f>
        <v>1</v>
      </c>
      <c r="K33" s="71">
        <f>DatosDelitos!O224</f>
        <v>200</v>
      </c>
      <c r="L33" s="71">
        <f>DatosDelitos!P224</f>
        <v>1559</v>
      </c>
    </row>
    <row r="34" spans="2:13" ht="13.15" customHeight="1" x14ac:dyDescent="0.2">
      <c r="B34" s="209" t="s">
        <v>1251</v>
      </c>
      <c r="C34" s="209"/>
      <c r="D34" s="70">
        <f>DatosDelitos!C245</f>
        <v>81</v>
      </c>
      <c r="E34" s="71">
        <f>DatosDelitos!H245</f>
        <v>15</v>
      </c>
      <c r="F34" s="71">
        <f>DatosDelitos!I245</f>
        <v>43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1</v>
      </c>
      <c r="L34" s="71">
        <f>DatosDelitos!P245</f>
        <v>22</v>
      </c>
    </row>
    <row r="35" spans="2:13" ht="13.15" customHeight="1" x14ac:dyDescent="0.2">
      <c r="B35" s="209" t="s">
        <v>1252</v>
      </c>
      <c r="C35" s="209"/>
      <c r="D35" s="70">
        <f>DatosDelitos!C272</f>
        <v>3396</v>
      </c>
      <c r="E35" s="71">
        <f>DatosDelitos!H272</f>
        <v>1245</v>
      </c>
      <c r="F35" s="71">
        <f>DatosDelitos!I272</f>
        <v>1327</v>
      </c>
      <c r="G35" s="71">
        <f>DatosDelitos!J272</f>
        <v>7</v>
      </c>
      <c r="H35" s="71">
        <f>DatosDelitos!K272</f>
        <v>12</v>
      </c>
      <c r="I35" s="71">
        <f>DatosDelitos!L272</f>
        <v>0</v>
      </c>
      <c r="J35" s="71">
        <f>DatosDelitos!M272</f>
        <v>0</v>
      </c>
      <c r="K35" s="71">
        <f>DatosDelitos!O272</f>
        <v>96</v>
      </c>
      <c r="L35" s="71">
        <f>DatosDelitos!P272</f>
        <v>858</v>
      </c>
    </row>
    <row r="36" spans="2:13" ht="38.25" customHeight="1" x14ac:dyDescent="0.2">
      <c r="B36" s="209" t="s">
        <v>1253</v>
      </c>
      <c r="C36" s="209"/>
      <c r="D36" s="70">
        <f>DatosDelitos!C302</f>
        <v>1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14</v>
      </c>
      <c r="E37" s="71">
        <f>DatosDelitos!H306</f>
        <v>0</v>
      </c>
      <c r="F37" s="71">
        <f>DatosDelitos!I306</f>
        <v>2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398</v>
      </c>
      <c r="E38" s="71">
        <f>DatosDelitos!H313+DatosDelitos!H319+DatosDelitos!H321</f>
        <v>144</v>
      </c>
      <c r="F38" s="71">
        <f>DatosDelitos!I313+DatosDelitos!I319+DatosDelitos!I321</f>
        <v>232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4</v>
      </c>
      <c r="L38" s="71">
        <f>DatosDelitos!P313+DatosDelitos!P319+DatosDelitos!P321</f>
        <v>64</v>
      </c>
    </row>
    <row r="39" spans="2:13" ht="13.15" customHeight="1" x14ac:dyDescent="0.2">
      <c r="B39" s="209" t="s">
        <v>1256</v>
      </c>
      <c r="C39" s="209"/>
      <c r="D39" s="70">
        <f>DatosDelitos!C324</f>
        <v>33307</v>
      </c>
      <c r="E39" s="71">
        <f>DatosDelitos!H324</f>
        <v>110</v>
      </c>
      <c r="F39" s="71">
        <f>DatosDelitos!I324</f>
        <v>130</v>
      </c>
      <c r="G39" s="71">
        <f>DatosDelitos!J324</f>
        <v>2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2</v>
      </c>
      <c r="L39" s="71">
        <f>DatosDelitos!P324</f>
        <v>0</v>
      </c>
    </row>
    <row r="40" spans="2:13" ht="13.15" customHeight="1" x14ac:dyDescent="0.2">
      <c r="B40" s="209" t="s">
        <v>1257</v>
      </c>
      <c r="C40" s="209"/>
      <c r="D40" s="70">
        <f>DatosDelitos!C326</f>
        <v>1</v>
      </c>
      <c r="E40" s="70">
        <f>DatosDelitos!H326</f>
        <v>0</v>
      </c>
      <c r="F40" s="70">
        <f>DatosDelitos!I326</f>
        <v>0</v>
      </c>
      <c r="G40" s="70">
        <f>DatosDelitos!J326</f>
        <v>2</v>
      </c>
      <c r="H40" s="70">
        <f>DatosDelitos!K326</f>
        <v>0</v>
      </c>
      <c r="I40" s="70">
        <f>DatosDelitos!L326</f>
        <v>0</v>
      </c>
      <c r="J40" s="70">
        <f>DatosDelitos!M326</f>
        <v>0</v>
      </c>
      <c r="K40" s="70">
        <f>DatosDelitos!O326</f>
        <v>2</v>
      </c>
      <c r="L40" s="70">
        <f>DatosDelitos!P326</f>
        <v>2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191089</v>
      </c>
      <c r="E43" s="73">
        <f t="shared" ref="E43:L43" si="0">SUM(E11:E42)</f>
        <v>22901</v>
      </c>
      <c r="F43" s="73">
        <f t="shared" si="0"/>
        <v>19911</v>
      </c>
      <c r="G43" s="73">
        <f t="shared" si="0"/>
        <v>609</v>
      </c>
      <c r="H43" s="73">
        <f t="shared" si="0"/>
        <v>317</v>
      </c>
      <c r="I43" s="73">
        <f t="shared" si="0"/>
        <v>192</v>
      </c>
      <c r="J43" s="73">
        <f t="shared" si="0"/>
        <v>88</v>
      </c>
      <c r="K43" s="73">
        <f t="shared" si="0"/>
        <v>3123</v>
      </c>
      <c r="L43" s="73">
        <f t="shared" si="0"/>
        <v>24074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1</v>
      </c>
      <c r="E49" s="76">
        <f>DatosDelitos!G6</f>
        <v>1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895</v>
      </c>
      <c r="E50" s="76">
        <f>DatosDelitos!G14-DatosDelitos!G18</f>
        <v>592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8646</v>
      </c>
      <c r="E54" s="76">
        <f>DatosDelitos!G18+DatosDelitos!G45</f>
        <v>4035</v>
      </c>
    </row>
    <row r="55" spans="2:5" ht="13.15" customHeight="1" x14ac:dyDescent="0.25">
      <c r="B55" s="211" t="s">
        <v>1234</v>
      </c>
      <c r="C55" s="211"/>
      <c r="D55" s="76">
        <f>DatosDelitos!F31</f>
        <v>1939</v>
      </c>
      <c r="E55" s="76">
        <f>DatosDelitos!G31</f>
        <v>785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23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241</v>
      </c>
      <c r="E57" s="76">
        <f>DatosDelitos!G51</f>
        <v>98</v>
      </c>
    </row>
    <row r="58" spans="2:5" ht="13.15" customHeight="1" x14ac:dyDescent="0.25">
      <c r="B58" s="211" t="s">
        <v>1237</v>
      </c>
      <c r="C58" s="211"/>
      <c r="D58" s="76">
        <f>DatosDelitos!F73</f>
        <v>6</v>
      </c>
      <c r="E58" s="76">
        <f>DatosDelitos!G73</f>
        <v>1</v>
      </c>
    </row>
    <row r="59" spans="2:5" ht="27" customHeight="1" x14ac:dyDescent="0.25">
      <c r="B59" s="211" t="s">
        <v>1262</v>
      </c>
      <c r="C59" s="211"/>
      <c r="D59" s="76">
        <f>DatosDelitos!F75</f>
        <v>108</v>
      </c>
      <c r="E59" s="76">
        <f>DatosDelitos!G75</f>
        <v>21</v>
      </c>
    </row>
    <row r="60" spans="2:5" ht="13.15" customHeight="1" x14ac:dyDescent="0.25">
      <c r="B60" s="211" t="s">
        <v>1239</v>
      </c>
      <c r="C60" s="211"/>
      <c r="D60" s="76">
        <f>DatosDelitos!F83</f>
        <v>90</v>
      </c>
      <c r="E60" s="76">
        <f>DatosDelitos!G83</f>
        <v>49</v>
      </c>
    </row>
    <row r="61" spans="2:5" ht="13.15" customHeight="1" x14ac:dyDescent="0.25">
      <c r="B61" s="211" t="s">
        <v>1240</v>
      </c>
      <c r="C61" s="211"/>
      <c r="D61" s="76">
        <f>DatosDelitos!F86</f>
        <v>10</v>
      </c>
      <c r="E61" s="76">
        <f>DatosDelitos!G86</f>
        <v>3</v>
      </c>
    </row>
    <row r="62" spans="2:5" ht="13.15" customHeight="1" x14ac:dyDescent="0.25">
      <c r="B62" s="211" t="s">
        <v>966</v>
      </c>
      <c r="C62" s="211"/>
      <c r="D62" s="76">
        <f>DatosDelitos!F98</f>
        <v>3234</v>
      </c>
      <c r="E62" s="76">
        <f>DatosDelitos!G98</f>
        <v>2455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5</v>
      </c>
      <c r="E66" s="76">
        <f>DatosDelitos!G148</f>
        <v>5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4</v>
      </c>
      <c r="E67" s="76">
        <f>DatosDelitos!G157+SUM(DatosDelitos!G168:H173)</f>
        <v>98</v>
      </c>
    </row>
    <row r="68" spans="2:5" ht="13.15" customHeight="1" x14ac:dyDescent="0.25">
      <c r="B68" s="211" t="s">
        <v>1246</v>
      </c>
      <c r="C68" s="211"/>
      <c r="D68" s="76">
        <f>SUM(DatosDelitos!F174:G178)</f>
        <v>396</v>
      </c>
      <c r="E68" s="76">
        <f>SUM(DatosDelitos!G174:H178)</f>
        <v>1532</v>
      </c>
    </row>
    <row r="69" spans="2:5" ht="13.15" customHeight="1" x14ac:dyDescent="0.25">
      <c r="B69" s="211" t="s">
        <v>1247</v>
      </c>
      <c r="C69" s="211"/>
      <c r="D69" s="76">
        <f>DatosDelitos!F179</f>
        <v>6748</v>
      </c>
      <c r="E69" s="76">
        <f>DatosDelitos!G179</f>
        <v>6103</v>
      </c>
    </row>
    <row r="70" spans="2:5" ht="13.15" customHeight="1" x14ac:dyDescent="0.25">
      <c r="B70" s="211" t="s">
        <v>1248</v>
      </c>
      <c r="C70" s="211"/>
      <c r="D70" s="76">
        <f>DatosDelitos!F187</f>
        <v>109</v>
      </c>
      <c r="E70" s="76">
        <f>DatosDelitos!G187</f>
        <v>66</v>
      </c>
    </row>
    <row r="71" spans="2:5" ht="13.15" customHeight="1" x14ac:dyDescent="0.25">
      <c r="B71" s="211" t="s">
        <v>1249</v>
      </c>
      <c r="C71" s="211"/>
      <c r="D71" s="76">
        <f>DatosDelitos!F202</f>
        <v>38</v>
      </c>
      <c r="E71" s="76">
        <f>DatosDelitos!G202</f>
        <v>21</v>
      </c>
    </row>
    <row r="72" spans="2:5" ht="13.15" customHeight="1" x14ac:dyDescent="0.25">
      <c r="B72" s="211" t="s">
        <v>1250</v>
      </c>
      <c r="C72" s="211"/>
      <c r="D72" s="76">
        <f>DatosDelitos!F224</f>
        <v>2123</v>
      </c>
      <c r="E72" s="76">
        <f>DatosDelitos!G224</f>
        <v>1343</v>
      </c>
    </row>
    <row r="73" spans="2:5" ht="13.15" customHeight="1" x14ac:dyDescent="0.25">
      <c r="B73" s="211" t="s">
        <v>1251</v>
      </c>
      <c r="C73" s="211"/>
      <c r="D73" s="76">
        <f>DatosDelitos!F245</f>
        <v>1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520</v>
      </c>
      <c r="E74" s="76">
        <f>DatosDelitos!G272</f>
        <v>362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1</v>
      </c>
      <c r="E77" s="76">
        <f>DatosDelitos!G313+DatosDelitos!G319+DatosDelitos!G321</f>
        <v>1</v>
      </c>
    </row>
    <row r="78" spans="2:5" ht="13.9" customHeight="1" x14ac:dyDescent="0.25">
      <c r="B78" s="211" t="s">
        <v>1256</v>
      </c>
      <c r="C78" s="211"/>
      <c r="D78" s="76">
        <f>DatosDelitos!F324</f>
        <v>14</v>
      </c>
      <c r="E78" s="76">
        <f>DatosDelitos!G324</f>
        <v>5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25152</v>
      </c>
      <c r="E82" s="76">
        <f>SUM(E49:E81)</f>
        <v>17576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15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47</v>
      </c>
    </row>
    <row r="92" spans="2:13" ht="13.15" customHeight="1" x14ac:dyDescent="0.25">
      <c r="B92" s="211" t="s">
        <v>1234</v>
      </c>
      <c r="C92" s="211"/>
      <c r="D92" s="76">
        <f>DatosDelitos!N31</f>
        <v>22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2</v>
      </c>
    </row>
    <row r="94" spans="2:13" ht="13.15" customHeight="1" x14ac:dyDescent="0.25">
      <c r="B94" s="211" t="s">
        <v>1236</v>
      </c>
      <c r="C94" s="211"/>
      <c r="D94" s="76">
        <f>DatosDelitos!N51</f>
        <v>19</v>
      </c>
    </row>
    <row r="95" spans="2:13" ht="13.15" customHeight="1" x14ac:dyDescent="0.25">
      <c r="B95" s="211" t="s">
        <v>1237</v>
      </c>
      <c r="C95" s="211"/>
      <c r="D95" s="76">
        <f>DatosDelitos!N73</f>
        <v>22</v>
      </c>
    </row>
    <row r="96" spans="2:13" ht="27" customHeight="1" x14ac:dyDescent="0.25">
      <c r="B96" s="211" t="s">
        <v>1262</v>
      </c>
      <c r="C96" s="211"/>
      <c r="D96" s="76">
        <f>DatosDelitos!N75</f>
        <v>9</v>
      </c>
    </row>
    <row r="97" spans="2:4" ht="13.15" customHeight="1" x14ac:dyDescent="0.25">
      <c r="B97" s="211" t="s">
        <v>1239</v>
      </c>
      <c r="C97" s="211"/>
      <c r="D97" s="76">
        <f>DatosDelitos!N83</f>
        <v>6</v>
      </c>
    </row>
    <row r="98" spans="2:4" ht="13.15" customHeight="1" x14ac:dyDescent="0.25">
      <c r="B98" s="211" t="s">
        <v>1240</v>
      </c>
      <c r="C98" s="211"/>
      <c r="D98" s="76">
        <f>DatosDelitos!N86</f>
        <v>35</v>
      </c>
    </row>
    <row r="99" spans="2:4" ht="13.15" customHeight="1" x14ac:dyDescent="0.25">
      <c r="B99" s="211" t="s">
        <v>966</v>
      </c>
      <c r="C99" s="211"/>
      <c r="D99" s="76">
        <f>DatosDelitos!N98</f>
        <v>100</v>
      </c>
    </row>
    <row r="100" spans="2:4" ht="27" customHeight="1" x14ac:dyDescent="0.25">
      <c r="B100" s="211" t="s">
        <v>1263</v>
      </c>
      <c r="C100" s="211"/>
      <c r="D100" s="76">
        <f>DatosDelitos!N132</f>
        <v>41</v>
      </c>
    </row>
    <row r="101" spans="2:4" ht="13.15" customHeight="1" x14ac:dyDescent="0.25">
      <c r="B101" s="211" t="s">
        <v>1242</v>
      </c>
      <c r="C101" s="211"/>
      <c r="D101" s="76">
        <f>DatosDelitos!N138</f>
        <v>2</v>
      </c>
    </row>
    <row r="102" spans="2:4" ht="13.15" customHeight="1" x14ac:dyDescent="0.25">
      <c r="B102" s="211" t="s">
        <v>1243</v>
      </c>
      <c r="C102" s="211"/>
      <c r="D102" s="76">
        <f>DatosDelitos!N145</f>
        <v>1</v>
      </c>
    </row>
    <row r="103" spans="2:4" ht="13.15" customHeight="1" x14ac:dyDescent="0.25">
      <c r="B103" s="211" t="s">
        <v>1267</v>
      </c>
      <c r="C103" s="211"/>
      <c r="D103" s="76">
        <f>DatosDelitos!N149</f>
        <v>26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2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109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6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13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285</v>
      </c>
    </row>
    <row r="109" spans="2:4" ht="13.15" customHeight="1" x14ac:dyDescent="0.25">
      <c r="B109" s="211" t="s">
        <v>1247</v>
      </c>
      <c r="C109" s="211"/>
      <c r="D109" s="76">
        <f>DatosDelitos!N179</f>
        <v>2</v>
      </c>
    </row>
    <row r="110" spans="2:4" ht="13.15" customHeight="1" x14ac:dyDescent="0.25">
      <c r="B110" s="211" t="s">
        <v>1248</v>
      </c>
      <c r="C110" s="211"/>
      <c r="D110" s="76">
        <f>DatosDelitos!N187</f>
        <v>196</v>
      </c>
    </row>
    <row r="111" spans="2:4" ht="13.15" customHeight="1" x14ac:dyDescent="0.25">
      <c r="B111" s="211" t="s">
        <v>1249</v>
      </c>
      <c r="C111" s="211"/>
      <c r="D111" s="76">
        <f>DatosDelitos!N202</f>
        <v>69</v>
      </c>
    </row>
    <row r="112" spans="2:4" ht="13.15" customHeight="1" x14ac:dyDescent="0.25">
      <c r="B112" s="211" t="s">
        <v>1250</v>
      </c>
      <c r="C112" s="211"/>
      <c r="D112" s="76">
        <f>DatosDelitos!N224</f>
        <v>23</v>
      </c>
    </row>
    <row r="113" spans="2:4" ht="13.15" customHeight="1" x14ac:dyDescent="0.25">
      <c r="B113" s="211" t="s">
        <v>1251</v>
      </c>
      <c r="C113" s="211"/>
      <c r="D113" s="76">
        <f>DatosDelitos!N245</f>
        <v>17</v>
      </c>
    </row>
    <row r="114" spans="2:4" ht="13.15" customHeight="1" x14ac:dyDescent="0.25">
      <c r="B114" s="211" t="s">
        <v>1252</v>
      </c>
      <c r="C114" s="211"/>
      <c r="D114" s="76">
        <f>DatosDelitos!N272</f>
        <v>13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27</v>
      </c>
    </row>
    <row r="119" spans="2:4" ht="13.9" customHeight="1" x14ac:dyDescent="0.25">
      <c r="B119" s="211" t="s">
        <v>1256</v>
      </c>
      <c r="C119" s="211"/>
      <c r="D119" s="76">
        <f>DatosDelitos!N324</f>
        <v>251</v>
      </c>
    </row>
    <row r="120" spans="2:4" ht="12.75" customHeight="1" x14ac:dyDescent="0.25">
      <c r="B120" s="213" t="s">
        <v>1257</v>
      </c>
      <c r="C120" s="213"/>
      <c r="D120" s="76">
        <f>DatosDelitos!N326</f>
        <v>1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1361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5" t="s">
        <v>296</v>
      </c>
      <c r="D5" s="25" t="s">
        <v>297</v>
      </c>
      <c r="E5" s="25" t="s">
        <v>298</v>
      </c>
      <c r="F5" s="25" t="s">
        <v>299</v>
      </c>
      <c r="G5" s="25" t="s">
        <v>300</v>
      </c>
      <c r="H5" s="25" t="s">
        <v>301</v>
      </c>
      <c r="I5" s="25" t="s">
        <v>302</v>
      </c>
      <c r="J5" s="25" t="s">
        <v>303</v>
      </c>
      <c r="K5" s="25" t="s">
        <v>304</v>
      </c>
      <c r="L5" s="25" t="s">
        <v>305</v>
      </c>
      <c r="M5" s="25" t="s">
        <v>306</v>
      </c>
      <c r="N5" s="25" t="s">
        <v>307</v>
      </c>
      <c r="O5" s="25" t="s">
        <v>308</v>
      </c>
      <c r="P5" s="25" t="s">
        <v>309</v>
      </c>
    </row>
    <row r="6" spans="1:16" x14ac:dyDescent="0.25">
      <c r="A6" s="177" t="s">
        <v>310</v>
      </c>
      <c r="B6" s="178"/>
      <c r="C6" s="26">
        <v>269</v>
      </c>
      <c r="D6" s="26">
        <v>248</v>
      </c>
      <c r="E6" s="27">
        <v>0</v>
      </c>
      <c r="F6" s="26">
        <v>1</v>
      </c>
      <c r="G6" s="26">
        <v>1</v>
      </c>
      <c r="H6" s="26">
        <v>52</v>
      </c>
      <c r="I6" s="26">
        <v>36</v>
      </c>
      <c r="J6" s="26">
        <v>51</v>
      </c>
      <c r="K6" s="26">
        <v>49</v>
      </c>
      <c r="L6" s="26">
        <v>46</v>
      </c>
      <c r="M6" s="26">
        <v>22</v>
      </c>
      <c r="N6" s="26">
        <v>8</v>
      </c>
      <c r="O6" s="26">
        <v>126</v>
      </c>
      <c r="P6" s="28">
        <v>80</v>
      </c>
    </row>
    <row r="7" spans="1:16" x14ac:dyDescent="0.25">
      <c r="A7" s="29" t="s">
        <v>311</v>
      </c>
      <c r="B7" s="29" t="s">
        <v>312</v>
      </c>
      <c r="C7" s="15">
        <v>196</v>
      </c>
      <c r="D7" s="15">
        <v>188</v>
      </c>
      <c r="E7" s="30">
        <v>0</v>
      </c>
      <c r="F7" s="15">
        <v>1</v>
      </c>
      <c r="G7" s="15">
        <v>1</v>
      </c>
      <c r="H7" s="15">
        <v>20</v>
      </c>
      <c r="I7" s="15">
        <v>3</v>
      </c>
      <c r="J7" s="15">
        <v>47</v>
      </c>
      <c r="K7" s="15">
        <v>34</v>
      </c>
      <c r="L7" s="15">
        <v>34</v>
      </c>
      <c r="M7" s="15">
        <v>3</v>
      </c>
      <c r="N7" s="15">
        <v>1</v>
      </c>
      <c r="O7" s="15">
        <v>106</v>
      </c>
      <c r="P7" s="24">
        <v>36</v>
      </c>
    </row>
    <row r="8" spans="1:16" x14ac:dyDescent="0.25">
      <c r="A8" s="29" t="s">
        <v>313</v>
      </c>
      <c r="B8" s="29" t="s">
        <v>314</v>
      </c>
      <c r="C8" s="15">
        <v>12</v>
      </c>
      <c r="D8" s="15">
        <v>6</v>
      </c>
      <c r="E8" s="30">
        <v>1</v>
      </c>
      <c r="F8" s="15">
        <v>0</v>
      </c>
      <c r="G8" s="15">
        <v>0</v>
      </c>
      <c r="H8" s="15">
        <v>0</v>
      </c>
      <c r="I8" s="15">
        <v>0</v>
      </c>
      <c r="J8" s="15">
        <v>2</v>
      </c>
      <c r="K8" s="15">
        <v>15</v>
      </c>
      <c r="L8" s="15">
        <v>8</v>
      </c>
      <c r="M8" s="15">
        <v>19</v>
      </c>
      <c r="N8" s="15">
        <v>0</v>
      </c>
      <c r="O8" s="15">
        <v>14</v>
      </c>
      <c r="P8" s="24">
        <v>23</v>
      </c>
    </row>
    <row r="9" spans="1:16" x14ac:dyDescent="0.25">
      <c r="A9" s="29" t="s">
        <v>315</v>
      </c>
      <c r="B9" s="29" t="s">
        <v>316</v>
      </c>
      <c r="C9" s="15">
        <v>56</v>
      </c>
      <c r="D9" s="15">
        <v>54</v>
      </c>
      <c r="E9" s="30">
        <v>0</v>
      </c>
      <c r="F9" s="15">
        <v>0</v>
      </c>
      <c r="G9" s="15">
        <v>0</v>
      </c>
      <c r="H9" s="15">
        <v>32</v>
      </c>
      <c r="I9" s="15">
        <v>33</v>
      </c>
      <c r="J9" s="15">
        <v>2</v>
      </c>
      <c r="K9" s="15">
        <v>0</v>
      </c>
      <c r="L9" s="15">
        <v>4</v>
      </c>
      <c r="M9" s="15">
        <v>0</v>
      </c>
      <c r="N9" s="15">
        <v>7</v>
      </c>
      <c r="O9" s="15">
        <v>6</v>
      </c>
      <c r="P9" s="24">
        <v>21</v>
      </c>
    </row>
    <row r="10" spans="1:16" x14ac:dyDescent="0.25">
      <c r="A10" s="29" t="s">
        <v>317</v>
      </c>
      <c r="B10" s="29" t="s">
        <v>318</v>
      </c>
      <c r="C10" s="15">
        <v>5</v>
      </c>
      <c r="D10" s="15">
        <v>0</v>
      </c>
      <c r="E10" s="30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6">
        <v>1</v>
      </c>
      <c r="D11" s="26">
        <v>1</v>
      </c>
      <c r="E11" s="27">
        <v>0</v>
      </c>
      <c r="F11" s="26">
        <v>0</v>
      </c>
      <c r="G11" s="26">
        <v>0</v>
      </c>
      <c r="H11" s="26">
        <v>1</v>
      </c>
      <c r="I11" s="26">
        <v>1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  <c r="O11" s="26">
        <v>0</v>
      </c>
      <c r="P11" s="28">
        <v>0</v>
      </c>
    </row>
    <row r="12" spans="1:16" x14ac:dyDescent="0.25">
      <c r="A12" s="29" t="s">
        <v>320</v>
      </c>
      <c r="B12" s="29" t="s">
        <v>281</v>
      </c>
      <c r="C12" s="15">
        <v>1</v>
      </c>
      <c r="D12" s="15">
        <v>1</v>
      </c>
      <c r="E12" s="30">
        <v>0</v>
      </c>
      <c r="F12" s="15">
        <v>0</v>
      </c>
      <c r="G12" s="15">
        <v>0</v>
      </c>
      <c r="H12" s="15">
        <v>1</v>
      </c>
      <c r="I12" s="15">
        <v>1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29" t="s">
        <v>321</v>
      </c>
      <c r="B13" s="29" t="s">
        <v>322</v>
      </c>
      <c r="C13" s="15">
        <v>0</v>
      </c>
      <c r="D13" s="15">
        <v>0</v>
      </c>
      <c r="E13" s="30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6">
        <v>80637</v>
      </c>
      <c r="D14" s="26">
        <v>64194</v>
      </c>
      <c r="E14" s="27">
        <v>0</v>
      </c>
      <c r="F14" s="26">
        <v>9092</v>
      </c>
      <c r="G14" s="26">
        <v>4423</v>
      </c>
      <c r="H14" s="26">
        <v>4591</v>
      </c>
      <c r="I14" s="26">
        <v>6324</v>
      </c>
      <c r="J14" s="26">
        <v>141</v>
      </c>
      <c r="K14" s="26">
        <v>40</v>
      </c>
      <c r="L14" s="26">
        <v>2</v>
      </c>
      <c r="M14" s="26">
        <v>1</v>
      </c>
      <c r="N14" s="26">
        <v>53</v>
      </c>
      <c r="O14" s="26">
        <v>453</v>
      </c>
      <c r="P14" s="28">
        <v>7976</v>
      </c>
    </row>
    <row r="15" spans="1:16" x14ac:dyDescent="0.25">
      <c r="A15" s="29" t="s">
        <v>324</v>
      </c>
      <c r="B15" s="29" t="s">
        <v>325</v>
      </c>
      <c r="C15" s="15">
        <v>62003</v>
      </c>
      <c r="D15" s="15">
        <v>55101</v>
      </c>
      <c r="E15" s="30">
        <v>0</v>
      </c>
      <c r="F15" s="15">
        <v>890</v>
      </c>
      <c r="G15" s="15">
        <v>591</v>
      </c>
      <c r="H15" s="15">
        <v>1624</v>
      </c>
      <c r="I15" s="15">
        <v>2141</v>
      </c>
      <c r="J15" s="15">
        <v>71</v>
      </c>
      <c r="K15" s="15">
        <v>21</v>
      </c>
      <c r="L15" s="15">
        <v>1</v>
      </c>
      <c r="M15" s="15">
        <v>1</v>
      </c>
      <c r="N15" s="15">
        <v>6</v>
      </c>
      <c r="O15" s="15">
        <v>275</v>
      </c>
      <c r="P15" s="24">
        <v>1362</v>
      </c>
    </row>
    <row r="16" spans="1:16" x14ac:dyDescent="0.25">
      <c r="A16" s="29" t="s">
        <v>326</v>
      </c>
      <c r="B16" s="29" t="s">
        <v>327</v>
      </c>
      <c r="C16" s="15">
        <v>27</v>
      </c>
      <c r="D16" s="15">
        <v>22</v>
      </c>
      <c r="E16" s="30">
        <v>0</v>
      </c>
      <c r="F16" s="15">
        <v>0</v>
      </c>
      <c r="G16" s="15">
        <v>0</v>
      </c>
      <c r="H16" s="15">
        <v>8</v>
      </c>
      <c r="I16" s="15">
        <v>17</v>
      </c>
      <c r="J16" s="15">
        <v>0</v>
      </c>
      <c r="K16" s="15">
        <v>1</v>
      </c>
      <c r="L16" s="15">
        <v>0</v>
      </c>
      <c r="M16" s="15">
        <v>0</v>
      </c>
      <c r="N16" s="15">
        <v>0</v>
      </c>
      <c r="O16" s="15">
        <v>3</v>
      </c>
      <c r="P16" s="24">
        <v>10</v>
      </c>
    </row>
    <row r="17" spans="1:16" x14ac:dyDescent="0.25">
      <c r="A17" s="29" t="s">
        <v>328</v>
      </c>
      <c r="B17" s="29" t="s">
        <v>329</v>
      </c>
      <c r="C17" s="15">
        <v>4275</v>
      </c>
      <c r="D17" s="15">
        <v>4400</v>
      </c>
      <c r="E17" s="30">
        <v>-1</v>
      </c>
      <c r="F17" s="15">
        <v>5</v>
      </c>
      <c r="G17" s="15">
        <v>1</v>
      </c>
      <c r="H17" s="15">
        <v>66</v>
      </c>
      <c r="I17" s="15">
        <v>126</v>
      </c>
      <c r="J17" s="15">
        <v>0</v>
      </c>
      <c r="K17" s="15">
        <v>0</v>
      </c>
      <c r="L17" s="15">
        <v>0</v>
      </c>
      <c r="M17" s="15">
        <v>0</v>
      </c>
      <c r="N17" s="15">
        <v>1</v>
      </c>
      <c r="O17" s="15">
        <v>0</v>
      </c>
      <c r="P17" s="24">
        <v>71</v>
      </c>
    </row>
    <row r="18" spans="1:16" ht="33.75" x14ac:dyDescent="0.25">
      <c r="A18" s="29" t="s">
        <v>330</v>
      </c>
      <c r="B18" s="29" t="s">
        <v>331</v>
      </c>
      <c r="C18" s="15">
        <v>14329</v>
      </c>
      <c r="D18" s="15">
        <v>4669</v>
      </c>
      <c r="E18" s="30">
        <v>2</v>
      </c>
      <c r="F18" s="15">
        <v>8197</v>
      </c>
      <c r="G18" s="15">
        <v>3831</v>
      </c>
      <c r="H18" s="15">
        <v>2890</v>
      </c>
      <c r="I18" s="15">
        <v>4035</v>
      </c>
      <c r="J18" s="15">
        <v>70</v>
      </c>
      <c r="K18" s="15">
        <v>18</v>
      </c>
      <c r="L18" s="15">
        <v>1</v>
      </c>
      <c r="M18" s="15">
        <v>0</v>
      </c>
      <c r="N18" s="15">
        <v>46</v>
      </c>
      <c r="O18" s="15">
        <v>175</v>
      </c>
      <c r="P18" s="24">
        <v>6533</v>
      </c>
    </row>
    <row r="19" spans="1:16" x14ac:dyDescent="0.25">
      <c r="A19" s="29" t="s">
        <v>332</v>
      </c>
      <c r="B19" s="29" t="s">
        <v>333</v>
      </c>
      <c r="C19" s="15">
        <v>2</v>
      </c>
      <c r="D19" s="15">
        <v>2</v>
      </c>
      <c r="E19" s="30">
        <v>0</v>
      </c>
      <c r="F19" s="15">
        <v>0</v>
      </c>
      <c r="G19" s="15">
        <v>0</v>
      </c>
      <c r="H19" s="15">
        <v>3</v>
      </c>
      <c r="I19" s="15">
        <v>5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0</v>
      </c>
    </row>
    <row r="20" spans="1:16" x14ac:dyDescent="0.25">
      <c r="A20" s="29" t="s">
        <v>334</v>
      </c>
      <c r="B20" s="29" t="s">
        <v>335</v>
      </c>
      <c r="C20" s="15">
        <v>1</v>
      </c>
      <c r="D20" s="15">
        <v>0</v>
      </c>
      <c r="E20" s="30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6">
        <v>15</v>
      </c>
      <c r="D21" s="26">
        <v>16</v>
      </c>
      <c r="E21" s="27">
        <v>-1</v>
      </c>
      <c r="F21" s="26">
        <v>0</v>
      </c>
      <c r="G21" s="26">
        <v>0</v>
      </c>
      <c r="H21" s="26">
        <v>1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8">
        <v>0</v>
      </c>
    </row>
    <row r="22" spans="1:16" x14ac:dyDescent="0.25">
      <c r="A22" s="29" t="s">
        <v>337</v>
      </c>
      <c r="B22" s="29" t="s">
        <v>338</v>
      </c>
      <c r="C22" s="15">
        <v>11</v>
      </c>
      <c r="D22" s="15">
        <v>12</v>
      </c>
      <c r="E22" s="30">
        <v>-1</v>
      </c>
      <c r="F22" s="15">
        <v>0</v>
      </c>
      <c r="G22" s="15">
        <v>0</v>
      </c>
      <c r="H22" s="15">
        <v>1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29" t="s">
        <v>339</v>
      </c>
      <c r="B23" s="29" t="s">
        <v>340</v>
      </c>
      <c r="C23" s="15">
        <v>4</v>
      </c>
      <c r="D23" s="15">
        <v>4</v>
      </c>
      <c r="E23" s="30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6">
        <v>0</v>
      </c>
      <c r="D24" s="26">
        <v>3</v>
      </c>
      <c r="E24" s="27">
        <v>-1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8">
        <v>0</v>
      </c>
    </row>
    <row r="25" spans="1:16" x14ac:dyDescent="0.25">
      <c r="A25" s="29" t="s">
        <v>342</v>
      </c>
      <c r="B25" s="29" t="s">
        <v>343</v>
      </c>
      <c r="C25" s="15">
        <v>0</v>
      </c>
      <c r="D25" s="15">
        <v>0</v>
      </c>
      <c r="E25" s="30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29" t="s">
        <v>344</v>
      </c>
      <c r="B26" s="29" t="s">
        <v>345</v>
      </c>
      <c r="C26" s="15">
        <v>0</v>
      </c>
      <c r="D26" s="15">
        <v>1</v>
      </c>
      <c r="E26" s="30">
        <v>-1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29" t="s">
        <v>346</v>
      </c>
      <c r="B27" s="29" t="s">
        <v>347</v>
      </c>
      <c r="C27" s="15">
        <v>0</v>
      </c>
      <c r="D27" s="15">
        <v>2</v>
      </c>
      <c r="E27" s="30">
        <v>-1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29" t="s">
        <v>348</v>
      </c>
      <c r="B28" s="29" t="s">
        <v>349</v>
      </c>
      <c r="C28" s="15">
        <v>0</v>
      </c>
      <c r="D28" s="15">
        <v>0</v>
      </c>
      <c r="E28" s="30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29" t="s">
        <v>350</v>
      </c>
      <c r="B29" s="29" t="s">
        <v>351</v>
      </c>
      <c r="C29" s="15">
        <v>0</v>
      </c>
      <c r="D29" s="15">
        <v>0</v>
      </c>
      <c r="E29" s="30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29" t="s">
        <v>352</v>
      </c>
      <c r="B30" s="29" t="s">
        <v>353</v>
      </c>
      <c r="C30" s="15">
        <v>0</v>
      </c>
      <c r="D30" s="15">
        <v>0</v>
      </c>
      <c r="E30" s="30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6">
        <v>4852</v>
      </c>
      <c r="D31" s="26">
        <v>5904</v>
      </c>
      <c r="E31" s="27">
        <v>-1</v>
      </c>
      <c r="F31" s="26">
        <v>1939</v>
      </c>
      <c r="G31" s="26">
        <v>785</v>
      </c>
      <c r="H31" s="26">
        <v>772</v>
      </c>
      <c r="I31" s="26">
        <v>910</v>
      </c>
      <c r="J31" s="26">
        <v>25</v>
      </c>
      <c r="K31" s="26">
        <v>10</v>
      </c>
      <c r="L31" s="26">
        <v>14</v>
      </c>
      <c r="M31" s="26">
        <v>4</v>
      </c>
      <c r="N31" s="26">
        <v>22</v>
      </c>
      <c r="O31" s="26">
        <v>93</v>
      </c>
      <c r="P31" s="28">
        <v>638</v>
      </c>
    </row>
    <row r="32" spans="1:16" x14ac:dyDescent="0.25">
      <c r="A32" s="29" t="s">
        <v>355</v>
      </c>
      <c r="B32" s="29" t="s">
        <v>356</v>
      </c>
      <c r="C32" s="15">
        <v>132</v>
      </c>
      <c r="D32" s="15">
        <v>114</v>
      </c>
      <c r="E32" s="30">
        <v>0</v>
      </c>
      <c r="F32" s="15">
        <v>29</v>
      </c>
      <c r="G32" s="15">
        <v>1</v>
      </c>
      <c r="H32" s="15">
        <v>18</v>
      </c>
      <c r="I32" s="15">
        <v>16</v>
      </c>
      <c r="J32" s="15">
        <v>4</v>
      </c>
      <c r="K32" s="15">
        <v>1</v>
      </c>
      <c r="L32" s="15">
        <v>0</v>
      </c>
      <c r="M32" s="15">
        <v>0</v>
      </c>
      <c r="N32" s="15">
        <v>0</v>
      </c>
      <c r="O32" s="15">
        <v>23</v>
      </c>
      <c r="P32" s="24">
        <v>13</v>
      </c>
    </row>
    <row r="33" spans="1:16" x14ac:dyDescent="0.25">
      <c r="A33" s="29" t="s">
        <v>357</v>
      </c>
      <c r="B33" s="29" t="s">
        <v>358</v>
      </c>
      <c r="C33" s="15">
        <v>14</v>
      </c>
      <c r="D33" s="15">
        <v>10</v>
      </c>
      <c r="E33" s="30">
        <v>0</v>
      </c>
      <c r="F33" s="15">
        <v>0</v>
      </c>
      <c r="G33" s="15">
        <v>0</v>
      </c>
      <c r="H33" s="15">
        <v>0</v>
      </c>
      <c r="I33" s="15">
        <v>0</v>
      </c>
      <c r="J33" s="15">
        <v>2</v>
      </c>
      <c r="K33" s="15">
        <v>1</v>
      </c>
      <c r="L33" s="15">
        <v>0</v>
      </c>
      <c r="M33" s="15">
        <v>0</v>
      </c>
      <c r="N33" s="15">
        <v>0</v>
      </c>
      <c r="O33" s="15">
        <v>6</v>
      </c>
      <c r="P33" s="24">
        <v>1</v>
      </c>
    </row>
    <row r="34" spans="1:16" ht="22.5" x14ac:dyDescent="0.25">
      <c r="A34" s="29" t="s">
        <v>359</v>
      </c>
      <c r="B34" s="29" t="s">
        <v>360</v>
      </c>
      <c r="C34" s="15">
        <v>1224</v>
      </c>
      <c r="D34" s="15">
        <v>2624</v>
      </c>
      <c r="E34" s="30">
        <v>-1</v>
      </c>
      <c r="F34" s="15">
        <v>401</v>
      </c>
      <c r="G34" s="15">
        <v>196</v>
      </c>
      <c r="H34" s="15">
        <v>204</v>
      </c>
      <c r="I34" s="15">
        <v>203</v>
      </c>
      <c r="J34" s="15">
        <v>8</v>
      </c>
      <c r="K34" s="15">
        <v>3</v>
      </c>
      <c r="L34" s="15">
        <v>9</v>
      </c>
      <c r="M34" s="15">
        <v>3</v>
      </c>
      <c r="N34" s="15">
        <v>6</v>
      </c>
      <c r="O34" s="15">
        <v>23</v>
      </c>
      <c r="P34" s="24">
        <v>143</v>
      </c>
    </row>
    <row r="35" spans="1:16" x14ac:dyDescent="0.25">
      <c r="A35" s="29" t="s">
        <v>361</v>
      </c>
      <c r="B35" s="29" t="s">
        <v>362</v>
      </c>
      <c r="C35" s="15">
        <v>1230</v>
      </c>
      <c r="D35" s="15">
        <v>1090</v>
      </c>
      <c r="E35" s="30">
        <v>0</v>
      </c>
      <c r="F35" s="15">
        <v>386</v>
      </c>
      <c r="G35" s="15">
        <v>144</v>
      </c>
      <c r="H35" s="15">
        <v>206</v>
      </c>
      <c r="I35" s="15">
        <v>237</v>
      </c>
      <c r="J35" s="15">
        <v>5</v>
      </c>
      <c r="K35" s="15">
        <v>2</v>
      </c>
      <c r="L35" s="15">
        <v>3</v>
      </c>
      <c r="M35" s="15">
        <v>1</v>
      </c>
      <c r="N35" s="15">
        <v>3</v>
      </c>
      <c r="O35" s="15">
        <v>18</v>
      </c>
      <c r="P35" s="24">
        <v>168</v>
      </c>
    </row>
    <row r="36" spans="1:16" x14ac:dyDescent="0.25">
      <c r="A36" s="29" t="s">
        <v>363</v>
      </c>
      <c r="B36" s="29" t="s">
        <v>364</v>
      </c>
      <c r="C36" s="15">
        <v>997</v>
      </c>
      <c r="D36" s="15">
        <v>706</v>
      </c>
      <c r="E36" s="30">
        <v>0</v>
      </c>
      <c r="F36" s="15">
        <v>322</v>
      </c>
      <c r="G36" s="15">
        <v>102</v>
      </c>
      <c r="H36" s="15">
        <v>131</v>
      </c>
      <c r="I36" s="15">
        <v>175</v>
      </c>
      <c r="J36" s="15">
        <v>2</v>
      </c>
      <c r="K36" s="15">
        <v>1</v>
      </c>
      <c r="L36" s="15">
        <v>1</v>
      </c>
      <c r="M36" s="15">
        <v>0</v>
      </c>
      <c r="N36" s="15">
        <v>8</v>
      </c>
      <c r="O36" s="15">
        <v>10</v>
      </c>
      <c r="P36" s="24">
        <v>104</v>
      </c>
    </row>
    <row r="37" spans="1:16" ht="22.5" x14ac:dyDescent="0.25">
      <c r="A37" s="29" t="s">
        <v>365</v>
      </c>
      <c r="B37" s="29" t="s">
        <v>366</v>
      </c>
      <c r="C37" s="15">
        <v>317</v>
      </c>
      <c r="D37" s="15">
        <v>707</v>
      </c>
      <c r="E37" s="30">
        <v>-1</v>
      </c>
      <c r="F37" s="15">
        <v>295</v>
      </c>
      <c r="G37" s="15">
        <v>162</v>
      </c>
      <c r="H37" s="15">
        <v>59</v>
      </c>
      <c r="I37" s="15">
        <v>99</v>
      </c>
      <c r="J37" s="15">
        <v>1</v>
      </c>
      <c r="K37" s="15">
        <v>1</v>
      </c>
      <c r="L37" s="15">
        <v>1</v>
      </c>
      <c r="M37" s="15">
        <v>0</v>
      </c>
      <c r="N37" s="15">
        <v>0</v>
      </c>
      <c r="O37" s="15">
        <v>1</v>
      </c>
      <c r="P37" s="24">
        <v>104</v>
      </c>
    </row>
    <row r="38" spans="1:16" ht="22.5" x14ac:dyDescent="0.25">
      <c r="A38" s="29" t="s">
        <v>367</v>
      </c>
      <c r="B38" s="29" t="s">
        <v>368</v>
      </c>
      <c r="C38" s="15">
        <v>149</v>
      </c>
      <c r="D38" s="15">
        <v>4</v>
      </c>
      <c r="E38" s="30">
        <v>36</v>
      </c>
      <c r="F38" s="15">
        <v>75</v>
      </c>
      <c r="G38" s="15">
        <v>47</v>
      </c>
      <c r="H38" s="15">
        <v>2</v>
      </c>
      <c r="I38" s="15">
        <v>10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10</v>
      </c>
    </row>
    <row r="39" spans="1:16" ht="22.5" x14ac:dyDescent="0.25">
      <c r="A39" s="29" t="s">
        <v>369</v>
      </c>
      <c r="B39" s="29" t="s">
        <v>370</v>
      </c>
      <c r="C39" s="15">
        <v>154</v>
      </c>
      <c r="D39" s="15">
        <v>216</v>
      </c>
      <c r="E39" s="30">
        <v>-1</v>
      </c>
      <c r="F39" s="15">
        <v>124</v>
      </c>
      <c r="G39" s="15">
        <v>64</v>
      </c>
      <c r="H39" s="15">
        <v>24</v>
      </c>
      <c r="I39" s="15">
        <v>61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3</v>
      </c>
      <c r="P39" s="24">
        <v>20</v>
      </c>
    </row>
    <row r="40" spans="1:16" ht="33.75" x14ac:dyDescent="0.25">
      <c r="A40" s="29" t="s">
        <v>371</v>
      </c>
      <c r="B40" s="29" t="s">
        <v>372</v>
      </c>
      <c r="C40" s="15">
        <v>0</v>
      </c>
      <c r="D40" s="15">
        <v>0</v>
      </c>
      <c r="E40" s="30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29" t="s">
        <v>373</v>
      </c>
      <c r="B41" s="29" t="s">
        <v>374</v>
      </c>
      <c r="C41" s="15">
        <v>2</v>
      </c>
      <c r="D41" s="15">
        <v>0</v>
      </c>
      <c r="E41" s="30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29" t="s">
        <v>375</v>
      </c>
      <c r="B42" s="29" t="s">
        <v>376</v>
      </c>
      <c r="C42" s="15">
        <v>633</v>
      </c>
      <c r="D42" s="15">
        <v>433</v>
      </c>
      <c r="E42" s="30">
        <v>0</v>
      </c>
      <c r="F42" s="15">
        <v>307</v>
      </c>
      <c r="G42" s="15">
        <v>69</v>
      </c>
      <c r="H42" s="15">
        <v>128</v>
      </c>
      <c r="I42" s="15">
        <v>109</v>
      </c>
      <c r="J42" s="15">
        <v>3</v>
      </c>
      <c r="K42" s="15">
        <v>1</v>
      </c>
      <c r="L42" s="15">
        <v>0</v>
      </c>
      <c r="M42" s="15">
        <v>0</v>
      </c>
      <c r="N42" s="15">
        <v>5</v>
      </c>
      <c r="O42" s="15">
        <v>9</v>
      </c>
      <c r="P42" s="24">
        <v>75</v>
      </c>
    </row>
    <row r="43" spans="1:16" x14ac:dyDescent="0.25">
      <c r="A43" s="177" t="s">
        <v>377</v>
      </c>
      <c r="B43" s="178"/>
      <c r="C43" s="26">
        <v>611</v>
      </c>
      <c r="D43" s="26">
        <v>2424</v>
      </c>
      <c r="E43" s="27">
        <v>-1</v>
      </c>
      <c r="F43" s="26">
        <v>472</v>
      </c>
      <c r="G43" s="26">
        <v>204</v>
      </c>
      <c r="H43" s="26">
        <v>214</v>
      </c>
      <c r="I43" s="26">
        <v>268</v>
      </c>
      <c r="J43" s="26">
        <v>3</v>
      </c>
      <c r="K43" s="26">
        <v>4</v>
      </c>
      <c r="L43" s="26">
        <v>1</v>
      </c>
      <c r="M43" s="26">
        <v>0</v>
      </c>
      <c r="N43" s="26">
        <v>3</v>
      </c>
      <c r="O43" s="26">
        <v>1</v>
      </c>
      <c r="P43" s="28">
        <v>23</v>
      </c>
    </row>
    <row r="44" spans="1:16" x14ac:dyDescent="0.25">
      <c r="A44" s="29" t="s">
        <v>378</v>
      </c>
      <c r="B44" s="29" t="s">
        <v>379</v>
      </c>
      <c r="C44" s="15">
        <v>37</v>
      </c>
      <c r="D44" s="15">
        <v>14</v>
      </c>
      <c r="E44" s="30">
        <v>1</v>
      </c>
      <c r="F44" s="15">
        <v>23</v>
      </c>
      <c r="G44" s="15">
        <v>0</v>
      </c>
      <c r="H44" s="15">
        <v>7</v>
      </c>
      <c r="I44" s="15">
        <v>21</v>
      </c>
      <c r="J44" s="15">
        <v>1</v>
      </c>
      <c r="K44" s="15">
        <v>0</v>
      </c>
      <c r="L44" s="15">
        <v>0</v>
      </c>
      <c r="M44" s="15">
        <v>0</v>
      </c>
      <c r="N44" s="15">
        <v>0</v>
      </c>
      <c r="O44" s="15">
        <v>1</v>
      </c>
      <c r="P44" s="24">
        <v>6</v>
      </c>
    </row>
    <row r="45" spans="1:16" ht="22.5" x14ac:dyDescent="0.25">
      <c r="A45" s="29" t="s">
        <v>380</v>
      </c>
      <c r="B45" s="29" t="s">
        <v>381</v>
      </c>
      <c r="C45" s="15">
        <v>553</v>
      </c>
      <c r="D45" s="15">
        <v>2384</v>
      </c>
      <c r="E45" s="30">
        <v>-1</v>
      </c>
      <c r="F45" s="15">
        <v>449</v>
      </c>
      <c r="G45" s="15">
        <v>204</v>
      </c>
      <c r="H45" s="15">
        <v>205</v>
      </c>
      <c r="I45" s="15">
        <v>245</v>
      </c>
      <c r="J45" s="15">
        <v>2</v>
      </c>
      <c r="K45" s="15">
        <v>4</v>
      </c>
      <c r="L45" s="15">
        <v>1</v>
      </c>
      <c r="M45" s="15">
        <v>0</v>
      </c>
      <c r="N45" s="15">
        <v>1</v>
      </c>
      <c r="O45" s="15">
        <v>0</v>
      </c>
      <c r="P45" s="24">
        <v>16</v>
      </c>
    </row>
    <row r="46" spans="1:16" x14ac:dyDescent="0.25">
      <c r="A46" s="29" t="s">
        <v>382</v>
      </c>
      <c r="B46" s="29" t="s">
        <v>383</v>
      </c>
      <c r="C46" s="15">
        <v>0</v>
      </c>
      <c r="D46" s="15">
        <v>2</v>
      </c>
      <c r="E46" s="30">
        <v>-1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29" t="s">
        <v>384</v>
      </c>
      <c r="B47" s="29" t="s">
        <v>385</v>
      </c>
      <c r="C47" s="15">
        <v>5</v>
      </c>
      <c r="D47" s="15">
        <v>8</v>
      </c>
      <c r="E47" s="30">
        <v>-1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24">
        <v>0</v>
      </c>
    </row>
    <row r="48" spans="1:16" ht="22.5" x14ac:dyDescent="0.25">
      <c r="A48" s="29" t="s">
        <v>386</v>
      </c>
      <c r="B48" s="29" t="s">
        <v>387</v>
      </c>
      <c r="C48" s="15">
        <v>0</v>
      </c>
      <c r="D48" s="15">
        <v>0</v>
      </c>
      <c r="E48" s="30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29" t="s">
        <v>388</v>
      </c>
      <c r="B49" s="29" t="s">
        <v>389</v>
      </c>
      <c r="C49" s="15">
        <v>8</v>
      </c>
      <c r="D49" s="15">
        <v>13</v>
      </c>
      <c r="E49" s="30">
        <v>-1</v>
      </c>
      <c r="F49" s="15">
        <v>0</v>
      </c>
      <c r="G49" s="15">
        <v>0</v>
      </c>
      <c r="H49" s="15">
        <v>2</v>
      </c>
      <c r="I49" s="15">
        <v>2</v>
      </c>
      <c r="J49" s="15">
        <v>0</v>
      </c>
      <c r="K49" s="15">
        <v>0</v>
      </c>
      <c r="L49" s="15">
        <v>0</v>
      </c>
      <c r="M49" s="15">
        <v>0</v>
      </c>
      <c r="N49" s="15">
        <v>2</v>
      </c>
      <c r="O49" s="15">
        <v>0</v>
      </c>
      <c r="P49" s="24">
        <v>0</v>
      </c>
    </row>
    <row r="50" spans="1:16" x14ac:dyDescent="0.25">
      <c r="A50" s="29" t="s">
        <v>390</v>
      </c>
      <c r="B50" s="29" t="s">
        <v>391</v>
      </c>
      <c r="C50" s="15">
        <v>8</v>
      </c>
      <c r="D50" s="15">
        <v>3</v>
      </c>
      <c r="E50" s="30">
        <v>1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1</v>
      </c>
    </row>
    <row r="51" spans="1:16" x14ac:dyDescent="0.25">
      <c r="A51" s="177" t="s">
        <v>392</v>
      </c>
      <c r="B51" s="178"/>
      <c r="C51" s="26">
        <v>3252</v>
      </c>
      <c r="D51" s="26">
        <v>2388</v>
      </c>
      <c r="E51" s="27">
        <v>0</v>
      </c>
      <c r="F51" s="26">
        <v>241</v>
      </c>
      <c r="G51" s="26">
        <v>98</v>
      </c>
      <c r="H51" s="26">
        <v>438</v>
      </c>
      <c r="I51" s="26">
        <v>420</v>
      </c>
      <c r="J51" s="26">
        <v>315</v>
      </c>
      <c r="K51" s="26">
        <v>157</v>
      </c>
      <c r="L51" s="26">
        <v>0</v>
      </c>
      <c r="M51" s="26">
        <v>0</v>
      </c>
      <c r="N51" s="26">
        <v>19</v>
      </c>
      <c r="O51" s="26">
        <v>210</v>
      </c>
      <c r="P51" s="28">
        <v>328</v>
      </c>
    </row>
    <row r="52" spans="1:16" x14ac:dyDescent="0.25">
      <c r="A52" s="29" t="s">
        <v>393</v>
      </c>
      <c r="B52" s="29" t="s">
        <v>394</v>
      </c>
      <c r="C52" s="15">
        <v>1055</v>
      </c>
      <c r="D52" s="15">
        <v>912</v>
      </c>
      <c r="E52" s="30">
        <v>0</v>
      </c>
      <c r="F52" s="15">
        <v>82</v>
      </c>
      <c r="G52" s="15">
        <v>14</v>
      </c>
      <c r="H52" s="15">
        <v>89</v>
      </c>
      <c r="I52" s="15">
        <v>62</v>
      </c>
      <c r="J52" s="15">
        <v>145</v>
      </c>
      <c r="K52" s="15">
        <v>67</v>
      </c>
      <c r="L52" s="15">
        <v>0</v>
      </c>
      <c r="M52" s="15">
        <v>0</v>
      </c>
      <c r="N52" s="15">
        <v>1</v>
      </c>
      <c r="O52" s="15">
        <v>106</v>
      </c>
      <c r="P52" s="24">
        <v>56</v>
      </c>
    </row>
    <row r="53" spans="1:16" x14ac:dyDescent="0.25">
      <c r="A53" s="29" t="s">
        <v>395</v>
      </c>
      <c r="B53" s="29" t="s">
        <v>396</v>
      </c>
      <c r="C53" s="15">
        <v>32</v>
      </c>
      <c r="D53" s="15">
        <v>16</v>
      </c>
      <c r="E53" s="30">
        <v>1</v>
      </c>
      <c r="F53" s="15">
        <v>2</v>
      </c>
      <c r="G53" s="15">
        <v>0</v>
      </c>
      <c r="H53" s="15">
        <v>7</v>
      </c>
      <c r="I53" s="15">
        <v>0</v>
      </c>
      <c r="J53" s="15">
        <v>5</v>
      </c>
      <c r="K53" s="15">
        <v>8</v>
      </c>
      <c r="L53" s="15">
        <v>0</v>
      </c>
      <c r="M53" s="15">
        <v>0</v>
      </c>
      <c r="N53" s="15">
        <v>0</v>
      </c>
      <c r="O53" s="15">
        <v>4</v>
      </c>
      <c r="P53" s="24">
        <v>9</v>
      </c>
    </row>
    <row r="54" spans="1:16" x14ac:dyDescent="0.25">
      <c r="A54" s="29" t="s">
        <v>397</v>
      </c>
      <c r="B54" s="29" t="s">
        <v>398</v>
      </c>
      <c r="C54" s="15">
        <v>1131</v>
      </c>
      <c r="D54" s="15">
        <v>805</v>
      </c>
      <c r="E54" s="30">
        <v>0</v>
      </c>
      <c r="F54" s="15">
        <v>115</v>
      </c>
      <c r="G54" s="15">
        <v>66</v>
      </c>
      <c r="H54" s="15">
        <v>168</v>
      </c>
      <c r="I54" s="15">
        <v>174</v>
      </c>
      <c r="J54" s="15">
        <v>68</v>
      </c>
      <c r="K54" s="15">
        <v>39</v>
      </c>
      <c r="L54" s="15">
        <v>0</v>
      </c>
      <c r="M54" s="15">
        <v>0</v>
      </c>
      <c r="N54" s="15">
        <v>3</v>
      </c>
      <c r="O54" s="15">
        <v>48</v>
      </c>
      <c r="P54" s="24">
        <v>127</v>
      </c>
    </row>
    <row r="55" spans="1:16" ht="22.5" x14ac:dyDescent="0.25">
      <c r="A55" s="29" t="s">
        <v>399</v>
      </c>
      <c r="B55" s="29" t="s">
        <v>400</v>
      </c>
      <c r="C55" s="15">
        <v>28</v>
      </c>
      <c r="D55" s="15">
        <v>21</v>
      </c>
      <c r="E55" s="30">
        <v>0</v>
      </c>
      <c r="F55" s="15">
        <v>0</v>
      </c>
      <c r="G55" s="15">
        <v>0</v>
      </c>
      <c r="H55" s="15">
        <v>3</v>
      </c>
      <c r="I55" s="15">
        <v>0</v>
      </c>
      <c r="J55" s="15">
        <v>11</v>
      </c>
      <c r="K55" s="15">
        <v>6</v>
      </c>
      <c r="L55" s="15">
        <v>0</v>
      </c>
      <c r="M55" s="15">
        <v>0</v>
      </c>
      <c r="N55" s="15">
        <v>0</v>
      </c>
      <c r="O55" s="15">
        <v>3</v>
      </c>
      <c r="P55" s="24">
        <v>6</v>
      </c>
    </row>
    <row r="56" spans="1:16" x14ac:dyDescent="0.25">
      <c r="A56" s="29" t="s">
        <v>401</v>
      </c>
      <c r="B56" s="29" t="s">
        <v>402</v>
      </c>
      <c r="C56" s="15">
        <v>7</v>
      </c>
      <c r="D56" s="15">
        <v>5</v>
      </c>
      <c r="E56" s="30">
        <v>0</v>
      </c>
      <c r="F56" s="15">
        <v>0</v>
      </c>
      <c r="G56" s="15">
        <v>0</v>
      </c>
      <c r="H56" s="15">
        <v>1</v>
      </c>
      <c r="I56" s="15">
        <v>2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1</v>
      </c>
      <c r="P56" s="24">
        <v>2</v>
      </c>
    </row>
    <row r="57" spans="1:16" x14ac:dyDescent="0.25">
      <c r="A57" s="29" t="s">
        <v>403</v>
      </c>
      <c r="B57" s="29" t="s">
        <v>404</v>
      </c>
      <c r="C57" s="15">
        <v>68</v>
      </c>
      <c r="D57" s="15">
        <v>31</v>
      </c>
      <c r="E57" s="30">
        <v>1</v>
      </c>
      <c r="F57" s="15">
        <v>21</v>
      </c>
      <c r="G57" s="15">
        <v>12</v>
      </c>
      <c r="H57" s="15">
        <v>18</v>
      </c>
      <c r="I57" s="15">
        <v>18</v>
      </c>
      <c r="J57" s="15">
        <v>0</v>
      </c>
      <c r="K57" s="15">
        <v>1</v>
      </c>
      <c r="L57" s="15">
        <v>0</v>
      </c>
      <c r="M57" s="15">
        <v>0</v>
      </c>
      <c r="N57" s="15">
        <v>8</v>
      </c>
      <c r="O57" s="15">
        <v>0</v>
      </c>
      <c r="P57" s="24">
        <v>4</v>
      </c>
    </row>
    <row r="58" spans="1:16" ht="22.5" x14ac:dyDescent="0.25">
      <c r="A58" s="29" t="s">
        <v>405</v>
      </c>
      <c r="B58" s="29" t="s">
        <v>406</v>
      </c>
      <c r="C58" s="15">
        <v>39</v>
      </c>
      <c r="D58" s="15">
        <v>23</v>
      </c>
      <c r="E58" s="30">
        <v>0</v>
      </c>
      <c r="F58" s="15">
        <v>4</v>
      </c>
      <c r="G58" s="15">
        <v>4</v>
      </c>
      <c r="H58" s="15">
        <v>23</v>
      </c>
      <c r="I58" s="15">
        <v>17</v>
      </c>
      <c r="J58" s="15">
        <v>2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24">
        <v>12</v>
      </c>
    </row>
    <row r="59" spans="1:16" ht="22.5" x14ac:dyDescent="0.25">
      <c r="A59" s="29" t="s">
        <v>407</v>
      </c>
      <c r="B59" s="29" t="s">
        <v>408</v>
      </c>
      <c r="C59" s="15">
        <v>19</v>
      </c>
      <c r="D59" s="15">
        <v>12</v>
      </c>
      <c r="E59" s="30">
        <v>0</v>
      </c>
      <c r="F59" s="15">
        <v>0</v>
      </c>
      <c r="G59" s="15">
        <v>0</v>
      </c>
      <c r="H59" s="15">
        <v>3</v>
      </c>
      <c r="I59" s="15">
        <v>0</v>
      </c>
      <c r="J59" s="15">
        <v>2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1</v>
      </c>
    </row>
    <row r="60" spans="1:16" ht="22.5" x14ac:dyDescent="0.25">
      <c r="A60" s="29" t="s">
        <v>409</v>
      </c>
      <c r="B60" s="29" t="s">
        <v>410</v>
      </c>
      <c r="C60" s="15">
        <v>11</v>
      </c>
      <c r="D60" s="15">
        <v>13</v>
      </c>
      <c r="E60" s="30">
        <v>-1</v>
      </c>
      <c r="F60" s="15">
        <v>0</v>
      </c>
      <c r="G60" s="15">
        <v>0</v>
      </c>
      <c r="H60" s="15">
        <v>3</v>
      </c>
      <c r="I60" s="15">
        <v>2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1</v>
      </c>
      <c r="P60" s="24">
        <v>3</v>
      </c>
    </row>
    <row r="61" spans="1:16" ht="22.5" x14ac:dyDescent="0.25">
      <c r="A61" s="29" t="s">
        <v>411</v>
      </c>
      <c r="B61" s="29" t="s">
        <v>412</v>
      </c>
      <c r="C61" s="15">
        <v>61</v>
      </c>
      <c r="D61" s="15">
        <v>29</v>
      </c>
      <c r="E61" s="30">
        <v>1</v>
      </c>
      <c r="F61" s="15">
        <v>0</v>
      </c>
      <c r="G61" s="15">
        <v>0</v>
      </c>
      <c r="H61" s="15">
        <v>6</v>
      </c>
      <c r="I61" s="15">
        <v>7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5</v>
      </c>
    </row>
    <row r="62" spans="1:16" ht="33.75" x14ac:dyDescent="0.25">
      <c r="A62" s="29" t="s">
        <v>413</v>
      </c>
      <c r="B62" s="29" t="s">
        <v>414</v>
      </c>
      <c r="C62" s="15">
        <v>77</v>
      </c>
      <c r="D62" s="15">
        <v>47</v>
      </c>
      <c r="E62" s="30">
        <v>0</v>
      </c>
      <c r="F62" s="15">
        <v>1</v>
      </c>
      <c r="G62" s="15">
        <v>1</v>
      </c>
      <c r="H62" s="15">
        <v>16</v>
      </c>
      <c r="I62" s="15">
        <v>29</v>
      </c>
      <c r="J62" s="15">
        <v>0</v>
      </c>
      <c r="K62" s="15">
        <v>1</v>
      </c>
      <c r="L62" s="15">
        <v>0</v>
      </c>
      <c r="M62" s="15">
        <v>0</v>
      </c>
      <c r="N62" s="15">
        <v>0</v>
      </c>
      <c r="O62" s="15">
        <v>4</v>
      </c>
      <c r="P62" s="24">
        <v>30</v>
      </c>
    </row>
    <row r="63" spans="1:16" x14ac:dyDescent="0.25">
      <c r="A63" s="29" t="s">
        <v>415</v>
      </c>
      <c r="B63" s="29" t="s">
        <v>416</v>
      </c>
      <c r="C63" s="15">
        <v>0</v>
      </c>
      <c r="D63" s="15">
        <v>0</v>
      </c>
      <c r="E63" s="30">
        <v>0</v>
      </c>
      <c r="F63" s="15">
        <v>0</v>
      </c>
      <c r="G63" s="15">
        <v>0</v>
      </c>
      <c r="H63" s="15">
        <v>0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29" t="s">
        <v>417</v>
      </c>
      <c r="B64" s="29" t="s">
        <v>418</v>
      </c>
      <c r="C64" s="15">
        <v>517</v>
      </c>
      <c r="D64" s="15">
        <v>329</v>
      </c>
      <c r="E64" s="30">
        <v>0</v>
      </c>
      <c r="F64" s="15">
        <v>6</v>
      </c>
      <c r="G64" s="15">
        <v>0</v>
      </c>
      <c r="H64" s="15">
        <v>52</v>
      </c>
      <c r="I64" s="15">
        <v>84</v>
      </c>
      <c r="J64" s="15">
        <v>64</v>
      </c>
      <c r="K64" s="15">
        <v>20</v>
      </c>
      <c r="L64" s="15">
        <v>0</v>
      </c>
      <c r="M64" s="15">
        <v>0</v>
      </c>
      <c r="N64" s="15">
        <v>7</v>
      </c>
      <c r="O64" s="15">
        <v>31</v>
      </c>
      <c r="P64" s="24">
        <v>45</v>
      </c>
    </row>
    <row r="65" spans="1:16" ht="22.5" x14ac:dyDescent="0.25">
      <c r="A65" s="29" t="s">
        <v>419</v>
      </c>
      <c r="B65" s="29" t="s">
        <v>420</v>
      </c>
      <c r="C65" s="15">
        <v>91</v>
      </c>
      <c r="D65" s="15">
        <v>44</v>
      </c>
      <c r="E65" s="30">
        <v>1</v>
      </c>
      <c r="F65" s="15">
        <v>2</v>
      </c>
      <c r="G65" s="15">
        <v>0</v>
      </c>
      <c r="H65" s="15">
        <v>11</v>
      </c>
      <c r="I65" s="15">
        <v>8</v>
      </c>
      <c r="J65" s="15">
        <v>15</v>
      </c>
      <c r="K65" s="15">
        <v>13</v>
      </c>
      <c r="L65" s="15">
        <v>0</v>
      </c>
      <c r="M65" s="15">
        <v>0</v>
      </c>
      <c r="N65" s="15">
        <v>0</v>
      </c>
      <c r="O65" s="15">
        <v>12</v>
      </c>
      <c r="P65" s="24">
        <v>9</v>
      </c>
    </row>
    <row r="66" spans="1:16" ht="33.75" x14ac:dyDescent="0.25">
      <c r="A66" s="29" t="s">
        <v>421</v>
      </c>
      <c r="B66" s="29" t="s">
        <v>422</v>
      </c>
      <c r="C66" s="15">
        <v>68</v>
      </c>
      <c r="D66" s="15">
        <v>25</v>
      </c>
      <c r="E66" s="30">
        <v>1</v>
      </c>
      <c r="F66" s="15">
        <v>3</v>
      </c>
      <c r="G66" s="15">
        <v>0</v>
      </c>
      <c r="H66" s="15">
        <v>14</v>
      </c>
      <c r="I66" s="15">
        <v>11</v>
      </c>
      <c r="J66" s="15">
        <v>0</v>
      </c>
      <c r="K66" s="15">
        <v>1</v>
      </c>
      <c r="L66" s="15">
        <v>0</v>
      </c>
      <c r="M66" s="15">
        <v>0</v>
      </c>
      <c r="N66" s="15">
        <v>0</v>
      </c>
      <c r="O66" s="15">
        <v>0</v>
      </c>
      <c r="P66" s="24">
        <v>2</v>
      </c>
    </row>
    <row r="67" spans="1:16" ht="33.75" x14ac:dyDescent="0.25">
      <c r="A67" s="29" t="s">
        <v>423</v>
      </c>
      <c r="B67" s="29" t="s">
        <v>424</v>
      </c>
      <c r="C67" s="15">
        <v>0</v>
      </c>
      <c r="D67" s="15">
        <v>0</v>
      </c>
      <c r="E67" s="30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29" t="s">
        <v>425</v>
      </c>
      <c r="B68" s="29" t="s">
        <v>426</v>
      </c>
      <c r="C68" s="15">
        <v>2</v>
      </c>
      <c r="D68" s="15">
        <v>36</v>
      </c>
      <c r="E68" s="30">
        <v>-1</v>
      </c>
      <c r="F68" s="15">
        <v>0</v>
      </c>
      <c r="G68" s="15">
        <v>0</v>
      </c>
      <c r="H68" s="15">
        <v>0</v>
      </c>
      <c r="I68" s="15">
        <v>0</v>
      </c>
      <c r="J68" s="15">
        <v>1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29" t="s">
        <v>427</v>
      </c>
      <c r="B69" s="29" t="s">
        <v>428</v>
      </c>
      <c r="C69" s="15">
        <v>0</v>
      </c>
      <c r="D69" s="15">
        <v>0</v>
      </c>
      <c r="E69" s="30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29" t="s">
        <v>429</v>
      </c>
      <c r="B70" s="29" t="s">
        <v>430</v>
      </c>
      <c r="C70" s="15">
        <v>41</v>
      </c>
      <c r="D70" s="15">
        <v>38</v>
      </c>
      <c r="E70" s="30">
        <v>0</v>
      </c>
      <c r="F70" s="15">
        <v>5</v>
      </c>
      <c r="G70" s="15">
        <v>1</v>
      </c>
      <c r="H70" s="15">
        <v>24</v>
      </c>
      <c r="I70" s="15">
        <v>6</v>
      </c>
      <c r="J70" s="15">
        <v>0</v>
      </c>
      <c r="K70" s="15">
        <v>1</v>
      </c>
      <c r="L70" s="15">
        <v>0</v>
      </c>
      <c r="M70" s="15">
        <v>0</v>
      </c>
      <c r="N70" s="15">
        <v>0</v>
      </c>
      <c r="O70" s="15">
        <v>0</v>
      </c>
      <c r="P70" s="24">
        <v>7</v>
      </c>
    </row>
    <row r="71" spans="1:16" ht="33.75" x14ac:dyDescent="0.25">
      <c r="A71" s="29" t="s">
        <v>431</v>
      </c>
      <c r="B71" s="29" t="s">
        <v>432</v>
      </c>
      <c r="C71" s="15">
        <v>5</v>
      </c>
      <c r="D71" s="15">
        <v>2</v>
      </c>
      <c r="E71" s="30">
        <v>1</v>
      </c>
      <c r="F71" s="15">
        <v>0</v>
      </c>
      <c r="G71" s="15">
        <v>0</v>
      </c>
      <c r="H71" s="15">
        <v>0</v>
      </c>
      <c r="I71" s="15">
        <v>0</v>
      </c>
      <c r="J71" s="15">
        <v>2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10</v>
      </c>
    </row>
    <row r="72" spans="1:16" ht="22.5" x14ac:dyDescent="0.25">
      <c r="A72" s="29" t="s">
        <v>433</v>
      </c>
      <c r="B72" s="29" t="s">
        <v>434</v>
      </c>
      <c r="C72" s="15">
        <v>0</v>
      </c>
      <c r="D72" s="15">
        <v>0</v>
      </c>
      <c r="E72" s="30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6">
        <v>66</v>
      </c>
      <c r="D73" s="26">
        <v>26</v>
      </c>
      <c r="E73" s="27">
        <v>1</v>
      </c>
      <c r="F73" s="26">
        <v>6</v>
      </c>
      <c r="G73" s="26">
        <v>1</v>
      </c>
      <c r="H73" s="26">
        <v>13</v>
      </c>
      <c r="I73" s="26">
        <v>4</v>
      </c>
      <c r="J73" s="26">
        <v>0</v>
      </c>
      <c r="K73" s="26">
        <v>0</v>
      </c>
      <c r="L73" s="26">
        <v>8</v>
      </c>
      <c r="M73" s="26">
        <v>5</v>
      </c>
      <c r="N73" s="26">
        <v>22</v>
      </c>
      <c r="O73" s="26">
        <v>0</v>
      </c>
      <c r="P73" s="28">
        <v>1</v>
      </c>
    </row>
    <row r="74" spans="1:16" x14ac:dyDescent="0.25">
      <c r="A74" s="29" t="s">
        <v>436</v>
      </c>
      <c r="B74" s="29" t="s">
        <v>437</v>
      </c>
      <c r="C74" s="15">
        <v>66</v>
      </c>
      <c r="D74" s="15">
        <v>26</v>
      </c>
      <c r="E74" s="30">
        <v>1</v>
      </c>
      <c r="F74" s="15">
        <v>6</v>
      </c>
      <c r="G74" s="15">
        <v>1</v>
      </c>
      <c r="H74" s="15">
        <v>13</v>
      </c>
      <c r="I74" s="15">
        <v>4</v>
      </c>
      <c r="J74" s="15">
        <v>0</v>
      </c>
      <c r="K74" s="15">
        <v>0</v>
      </c>
      <c r="L74" s="15">
        <v>8</v>
      </c>
      <c r="M74" s="15">
        <v>5</v>
      </c>
      <c r="N74" s="15">
        <v>22</v>
      </c>
      <c r="O74" s="15">
        <v>0</v>
      </c>
      <c r="P74" s="24">
        <v>1</v>
      </c>
    </row>
    <row r="75" spans="1:16" x14ac:dyDescent="0.25">
      <c r="A75" s="177" t="s">
        <v>438</v>
      </c>
      <c r="B75" s="178"/>
      <c r="C75" s="26">
        <v>784</v>
      </c>
      <c r="D75" s="26">
        <v>527</v>
      </c>
      <c r="E75" s="27">
        <v>0</v>
      </c>
      <c r="F75" s="26">
        <v>108</v>
      </c>
      <c r="G75" s="26">
        <v>21</v>
      </c>
      <c r="H75" s="26">
        <v>105</v>
      </c>
      <c r="I75" s="26">
        <v>80</v>
      </c>
      <c r="J75" s="26">
        <v>1</v>
      </c>
      <c r="K75" s="26">
        <v>2</v>
      </c>
      <c r="L75" s="26">
        <v>105</v>
      </c>
      <c r="M75" s="26">
        <v>50</v>
      </c>
      <c r="N75" s="26">
        <v>9</v>
      </c>
      <c r="O75" s="26">
        <v>23</v>
      </c>
      <c r="P75" s="28">
        <v>62</v>
      </c>
    </row>
    <row r="76" spans="1:16" x14ac:dyDescent="0.25">
      <c r="A76" s="29" t="s">
        <v>439</v>
      </c>
      <c r="B76" s="29" t="s">
        <v>440</v>
      </c>
      <c r="C76" s="15">
        <v>300</v>
      </c>
      <c r="D76" s="15">
        <v>175</v>
      </c>
      <c r="E76" s="30">
        <v>0</v>
      </c>
      <c r="F76" s="15">
        <v>48</v>
      </c>
      <c r="G76" s="15">
        <v>16</v>
      </c>
      <c r="H76" s="15">
        <v>45</v>
      </c>
      <c r="I76" s="15">
        <v>45</v>
      </c>
      <c r="J76" s="15">
        <v>1</v>
      </c>
      <c r="K76" s="15">
        <v>1</v>
      </c>
      <c r="L76" s="15">
        <v>0</v>
      </c>
      <c r="M76" s="15">
        <v>0</v>
      </c>
      <c r="N76" s="15">
        <v>3</v>
      </c>
      <c r="O76" s="15">
        <v>4</v>
      </c>
      <c r="P76" s="24">
        <v>29</v>
      </c>
    </row>
    <row r="77" spans="1:16" ht="33.75" x14ac:dyDescent="0.25">
      <c r="A77" s="29" t="s">
        <v>441</v>
      </c>
      <c r="B77" s="29" t="s">
        <v>442</v>
      </c>
      <c r="C77" s="15">
        <v>48</v>
      </c>
      <c r="D77" s="15">
        <v>46</v>
      </c>
      <c r="E77" s="30">
        <v>0</v>
      </c>
      <c r="F77" s="15">
        <v>0</v>
      </c>
      <c r="G77" s="15">
        <v>0</v>
      </c>
      <c r="H77" s="15">
        <v>6</v>
      </c>
      <c r="I77" s="15">
        <v>6</v>
      </c>
      <c r="J77" s="15">
        <v>0</v>
      </c>
      <c r="K77" s="15">
        <v>0</v>
      </c>
      <c r="L77" s="15">
        <v>0</v>
      </c>
      <c r="M77" s="15">
        <v>0</v>
      </c>
      <c r="N77" s="15">
        <v>2</v>
      </c>
      <c r="O77" s="15">
        <v>0</v>
      </c>
      <c r="P77" s="24">
        <v>4</v>
      </c>
    </row>
    <row r="78" spans="1:16" x14ac:dyDescent="0.25">
      <c r="A78" s="29" t="s">
        <v>443</v>
      </c>
      <c r="B78" s="29" t="s">
        <v>444</v>
      </c>
      <c r="C78" s="15">
        <v>281</v>
      </c>
      <c r="D78" s="15">
        <v>172</v>
      </c>
      <c r="E78" s="30">
        <v>0</v>
      </c>
      <c r="F78" s="15">
        <v>50</v>
      </c>
      <c r="G78" s="15">
        <v>3</v>
      </c>
      <c r="H78" s="15">
        <v>31</v>
      </c>
      <c r="I78" s="15">
        <v>12</v>
      </c>
      <c r="J78" s="15">
        <v>0</v>
      </c>
      <c r="K78" s="15">
        <v>1</v>
      </c>
      <c r="L78" s="15">
        <v>105</v>
      </c>
      <c r="M78" s="15">
        <v>50</v>
      </c>
      <c r="N78" s="15">
        <v>0</v>
      </c>
      <c r="O78" s="15">
        <v>17</v>
      </c>
      <c r="P78" s="24">
        <v>5</v>
      </c>
    </row>
    <row r="79" spans="1:16" x14ac:dyDescent="0.25">
      <c r="A79" s="29" t="s">
        <v>445</v>
      </c>
      <c r="B79" s="29" t="s">
        <v>446</v>
      </c>
      <c r="C79" s="15">
        <v>12</v>
      </c>
      <c r="D79" s="15">
        <v>3</v>
      </c>
      <c r="E79" s="30">
        <v>3</v>
      </c>
      <c r="F79" s="15">
        <v>0</v>
      </c>
      <c r="G79" s="15">
        <v>0</v>
      </c>
      <c r="H79" s="15">
        <v>2</v>
      </c>
      <c r="I79" s="15">
        <v>2</v>
      </c>
      <c r="J79" s="15">
        <v>0</v>
      </c>
      <c r="K79" s="15">
        <v>0</v>
      </c>
      <c r="L79" s="15">
        <v>0</v>
      </c>
      <c r="M79" s="15">
        <v>0</v>
      </c>
      <c r="N79" s="15">
        <v>1</v>
      </c>
      <c r="O79" s="15">
        <v>0</v>
      </c>
      <c r="P79" s="24">
        <v>16</v>
      </c>
    </row>
    <row r="80" spans="1:16" ht="22.5" x14ac:dyDescent="0.25">
      <c r="A80" s="29" t="s">
        <v>447</v>
      </c>
      <c r="B80" s="29" t="s">
        <v>448</v>
      </c>
      <c r="C80" s="15">
        <v>118</v>
      </c>
      <c r="D80" s="15">
        <v>84</v>
      </c>
      <c r="E80" s="30">
        <v>0</v>
      </c>
      <c r="F80" s="15">
        <v>7</v>
      </c>
      <c r="G80" s="15">
        <v>2</v>
      </c>
      <c r="H80" s="15">
        <v>20</v>
      </c>
      <c r="I80" s="15">
        <v>15</v>
      </c>
      <c r="J80" s="15">
        <v>0</v>
      </c>
      <c r="K80" s="15">
        <v>0</v>
      </c>
      <c r="L80" s="15">
        <v>0</v>
      </c>
      <c r="M80" s="15">
        <v>0</v>
      </c>
      <c r="N80" s="15">
        <v>3</v>
      </c>
      <c r="O80" s="15">
        <v>1</v>
      </c>
      <c r="P80" s="24">
        <v>5</v>
      </c>
    </row>
    <row r="81" spans="1:16" ht="33.75" x14ac:dyDescent="0.25">
      <c r="A81" s="29" t="s">
        <v>449</v>
      </c>
      <c r="B81" s="29" t="s">
        <v>450</v>
      </c>
      <c r="C81" s="15">
        <v>11</v>
      </c>
      <c r="D81" s="15">
        <v>2</v>
      </c>
      <c r="E81" s="30">
        <v>4</v>
      </c>
      <c r="F81" s="15">
        <v>0</v>
      </c>
      <c r="G81" s="15">
        <v>0</v>
      </c>
      <c r="H81" s="15">
        <v>0</v>
      </c>
      <c r="I81" s="15">
        <v>0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3</v>
      </c>
    </row>
    <row r="82" spans="1:16" ht="22.5" x14ac:dyDescent="0.25">
      <c r="A82" s="29" t="s">
        <v>451</v>
      </c>
      <c r="B82" s="29" t="s">
        <v>452</v>
      </c>
      <c r="C82" s="15">
        <v>14</v>
      </c>
      <c r="D82" s="15">
        <v>45</v>
      </c>
      <c r="E82" s="30">
        <v>-1</v>
      </c>
      <c r="F82" s="15">
        <v>3</v>
      </c>
      <c r="G82" s="15">
        <v>0</v>
      </c>
      <c r="H82" s="15">
        <v>1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1</v>
      </c>
      <c r="P82" s="24">
        <v>0</v>
      </c>
    </row>
    <row r="83" spans="1:16" x14ac:dyDescent="0.25">
      <c r="A83" s="177" t="s">
        <v>453</v>
      </c>
      <c r="B83" s="178"/>
      <c r="C83" s="26">
        <v>365</v>
      </c>
      <c r="D83" s="26">
        <v>258</v>
      </c>
      <c r="E83" s="27">
        <v>0</v>
      </c>
      <c r="F83" s="26">
        <v>90</v>
      </c>
      <c r="G83" s="26">
        <v>49</v>
      </c>
      <c r="H83" s="26">
        <v>51</v>
      </c>
      <c r="I83" s="26">
        <v>39</v>
      </c>
      <c r="J83" s="26">
        <v>0</v>
      </c>
      <c r="K83" s="26">
        <v>0</v>
      </c>
      <c r="L83" s="26">
        <v>0</v>
      </c>
      <c r="M83" s="26">
        <v>2</v>
      </c>
      <c r="N83" s="26">
        <v>6</v>
      </c>
      <c r="O83" s="26">
        <v>0</v>
      </c>
      <c r="P83" s="28">
        <v>41</v>
      </c>
    </row>
    <row r="84" spans="1:16" x14ac:dyDescent="0.25">
      <c r="A84" s="29" t="s">
        <v>454</v>
      </c>
      <c r="B84" s="29" t="s">
        <v>455</v>
      </c>
      <c r="C84" s="15">
        <v>100</v>
      </c>
      <c r="D84" s="15">
        <v>58</v>
      </c>
      <c r="E84" s="30">
        <v>0</v>
      </c>
      <c r="F84" s="15">
        <v>0</v>
      </c>
      <c r="G84" s="15">
        <v>0</v>
      </c>
      <c r="H84" s="15">
        <v>7</v>
      </c>
      <c r="I84" s="15">
        <v>5</v>
      </c>
      <c r="J84" s="15">
        <v>0</v>
      </c>
      <c r="K84" s="15">
        <v>0</v>
      </c>
      <c r="L84" s="15">
        <v>0</v>
      </c>
      <c r="M84" s="15">
        <v>0</v>
      </c>
      <c r="N84" s="15">
        <v>3</v>
      </c>
      <c r="O84" s="15">
        <v>0</v>
      </c>
      <c r="P84" s="24">
        <v>3</v>
      </c>
    </row>
    <row r="85" spans="1:16" x14ac:dyDescent="0.25">
      <c r="A85" s="29" t="s">
        <v>456</v>
      </c>
      <c r="B85" s="29" t="s">
        <v>457</v>
      </c>
      <c r="C85" s="15">
        <v>265</v>
      </c>
      <c r="D85" s="15">
        <v>200</v>
      </c>
      <c r="E85" s="30">
        <v>0</v>
      </c>
      <c r="F85" s="15">
        <v>90</v>
      </c>
      <c r="G85" s="15">
        <v>49</v>
      </c>
      <c r="H85" s="15">
        <v>44</v>
      </c>
      <c r="I85" s="15">
        <v>34</v>
      </c>
      <c r="J85" s="15">
        <v>0</v>
      </c>
      <c r="K85" s="15">
        <v>0</v>
      </c>
      <c r="L85" s="15">
        <v>0</v>
      </c>
      <c r="M85" s="15">
        <v>2</v>
      </c>
      <c r="N85" s="15">
        <v>3</v>
      </c>
      <c r="O85" s="15">
        <v>0</v>
      </c>
      <c r="P85" s="24">
        <v>38</v>
      </c>
    </row>
    <row r="86" spans="1:16" x14ac:dyDescent="0.25">
      <c r="A86" s="177" t="s">
        <v>458</v>
      </c>
      <c r="B86" s="178"/>
      <c r="C86" s="26">
        <v>1598</v>
      </c>
      <c r="D86" s="26">
        <v>1220</v>
      </c>
      <c r="E86" s="27">
        <v>0</v>
      </c>
      <c r="F86" s="26">
        <v>10</v>
      </c>
      <c r="G86" s="26">
        <v>3</v>
      </c>
      <c r="H86" s="26">
        <v>453</v>
      </c>
      <c r="I86" s="26">
        <v>470</v>
      </c>
      <c r="J86" s="26">
        <v>0</v>
      </c>
      <c r="K86" s="26">
        <v>0</v>
      </c>
      <c r="L86" s="26">
        <v>0</v>
      </c>
      <c r="M86" s="26">
        <v>0</v>
      </c>
      <c r="N86" s="26">
        <v>35</v>
      </c>
      <c r="O86" s="26">
        <v>1</v>
      </c>
      <c r="P86" s="28">
        <v>378</v>
      </c>
    </row>
    <row r="87" spans="1:16" x14ac:dyDescent="0.25">
      <c r="A87" s="29" t="s">
        <v>459</v>
      </c>
      <c r="B87" s="29" t="s">
        <v>460</v>
      </c>
      <c r="C87" s="15">
        <v>0</v>
      </c>
      <c r="D87" s="15">
        <v>2</v>
      </c>
      <c r="E87" s="30">
        <v>-1</v>
      </c>
      <c r="F87" s="15">
        <v>0</v>
      </c>
      <c r="G87" s="15">
        <v>0</v>
      </c>
      <c r="H87" s="15">
        <v>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2</v>
      </c>
    </row>
    <row r="88" spans="1:16" x14ac:dyDescent="0.25">
      <c r="A88" s="29" t="s">
        <v>461</v>
      </c>
      <c r="B88" s="29" t="s">
        <v>462</v>
      </c>
      <c r="C88" s="15">
        <v>0</v>
      </c>
      <c r="D88" s="15">
        <v>0</v>
      </c>
      <c r="E88" s="30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29" t="s">
        <v>463</v>
      </c>
      <c r="B89" s="29" t="s">
        <v>464</v>
      </c>
      <c r="C89" s="15">
        <v>1</v>
      </c>
      <c r="D89" s="15">
        <v>0</v>
      </c>
      <c r="E89" s="30">
        <v>0</v>
      </c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29" t="s">
        <v>465</v>
      </c>
      <c r="B90" s="29" t="s">
        <v>466</v>
      </c>
      <c r="C90" s="15">
        <v>103</v>
      </c>
      <c r="D90" s="15">
        <v>45</v>
      </c>
      <c r="E90" s="30">
        <v>1</v>
      </c>
      <c r="F90" s="15">
        <v>0</v>
      </c>
      <c r="G90" s="15">
        <v>0</v>
      </c>
      <c r="H90" s="15">
        <v>6</v>
      </c>
      <c r="I90" s="15">
        <v>4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2</v>
      </c>
    </row>
    <row r="91" spans="1:16" ht="22.5" x14ac:dyDescent="0.25">
      <c r="A91" s="29" t="s">
        <v>467</v>
      </c>
      <c r="B91" s="29" t="s">
        <v>468</v>
      </c>
      <c r="C91" s="15">
        <v>13</v>
      </c>
      <c r="D91" s="15">
        <v>8</v>
      </c>
      <c r="E91" s="30">
        <v>0</v>
      </c>
      <c r="F91" s="15">
        <v>0</v>
      </c>
      <c r="G91" s="15">
        <v>0</v>
      </c>
      <c r="H91" s="15">
        <v>4</v>
      </c>
      <c r="I91" s="15">
        <v>2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29" t="s">
        <v>469</v>
      </c>
      <c r="B92" s="29" t="s">
        <v>470</v>
      </c>
      <c r="C92" s="15">
        <v>142</v>
      </c>
      <c r="D92" s="15">
        <v>89</v>
      </c>
      <c r="E92" s="30">
        <v>0</v>
      </c>
      <c r="F92" s="15">
        <v>0</v>
      </c>
      <c r="G92" s="15">
        <v>0</v>
      </c>
      <c r="H92" s="15">
        <v>17</v>
      </c>
      <c r="I92" s="15">
        <v>12</v>
      </c>
      <c r="J92" s="15">
        <v>0</v>
      </c>
      <c r="K92" s="15">
        <v>0</v>
      </c>
      <c r="L92" s="15">
        <v>0</v>
      </c>
      <c r="M92" s="15">
        <v>0</v>
      </c>
      <c r="N92" s="15">
        <v>2</v>
      </c>
      <c r="O92" s="15">
        <v>1</v>
      </c>
      <c r="P92" s="24">
        <v>1</v>
      </c>
    </row>
    <row r="93" spans="1:16" x14ac:dyDescent="0.25">
      <c r="A93" s="29" t="s">
        <v>471</v>
      </c>
      <c r="B93" s="29" t="s">
        <v>472</v>
      </c>
      <c r="C93" s="15">
        <v>418</v>
      </c>
      <c r="D93" s="15">
        <v>307</v>
      </c>
      <c r="E93" s="30">
        <v>0</v>
      </c>
      <c r="F93" s="15">
        <v>0</v>
      </c>
      <c r="G93" s="15">
        <v>0</v>
      </c>
      <c r="H93" s="15">
        <v>89</v>
      </c>
      <c r="I93" s="15">
        <v>136</v>
      </c>
      <c r="J93" s="15">
        <v>0</v>
      </c>
      <c r="K93" s="15">
        <v>0</v>
      </c>
      <c r="L93" s="15">
        <v>0</v>
      </c>
      <c r="M93" s="15">
        <v>0</v>
      </c>
      <c r="N93" s="15">
        <v>33</v>
      </c>
      <c r="O93" s="15">
        <v>0</v>
      </c>
      <c r="P93" s="24">
        <v>89</v>
      </c>
    </row>
    <row r="94" spans="1:16" x14ac:dyDescent="0.25">
      <c r="A94" s="29" t="s">
        <v>473</v>
      </c>
      <c r="B94" s="29" t="s">
        <v>474</v>
      </c>
      <c r="C94" s="15">
        <v>129</v>
      </c>
      <c r="D94" s="15">
        <v>90</v>
      </c>
      <c r="E94" s="30">
        <v>0</v>
      </c>
      <c r="F94" s="15">
        <v>0</v>
      </c>
      <c r="G94" s="15">
        <v>0</v>
      </c>
      <c r="H94" s="15">
        <v>17</v>
      </c>
      <c r="I94" s="15">
        <v>5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8</v>
      </c>
    </row>
    <row r="95" spans="1:16" x14ac:dyDescent="0.25">
      <c r="A95" s="29" t="s">
        <v>475</v>
      </c>
      <c r="B95" s="29" t="s">
        <v>476</v>
      </c>
      <c r="C95" s="15">
        <v>791</v>
      </c>
      <c r="D95" s="15">
        <v>678</v>
      </c>
      <c r="E95" s="30">
        <v>0</v>
      </c>
      <c r="F95" s="15">
        <v>10</v>
      </c>
      <c r="G95" s="15">
        <v>3</v>
      </c>
      <c r="H95" s="15">
        <v>319</v>
      </c>
      <c r="I95" s="15">
        <v>310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276</v>
      </c>
    </row>
    <row r="96" spans="1:16" ht="22.5" x14ac:dyDescent="0.25">
      <c r="A96" s="29" t="s">
        <v>477</v>
      </c>
      <c r="B96" s="29" t="s">
        <v>478</v>
      </c>
      <c r="C96" s="15">
        <v>1</v>
      </c>
      <c r="D96" s="15">
        <v>1</v>
      </c>
      <c r="E96" s="30">
        <v>0</v>
      </c>
      <c r="F96" s="15">
        <v>0</v>
      </c>
      <c r="G96" s="15">
        <v>0</v>
      </c>
      <c r="H96" s="15">
        <v>0</v>
      </c>
      <c r="I96" s="15">
        <v>1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29" t="s">
        <v>479</v>
      </c>
      <c r="B97" s="29" t="s">
        <v>480</v>
      </c>
      <c r="C97" s="15">
        <v>0</v>
      </c>
      <c r="D97" s="15">
        <v>0</v>
      </c>
      <c r="E97" s="30">
        <v>0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6">
        <v>46551</v>
      </c>
      <c r="D98" s="26">
        <v>33984</v>
      </c>
      <c r="E98" s="27">
        <v>0</v>
      </c>
      <c r="F98" s="26">
        <v>3234</v>
      </c>
      <c r="G98" s="26">
        <v>2455</v>
      </c>
      <c r="H98" s="26">
        <v>7066</v>
      </c>
      <c r="I98" s="26">
        <v>7260</v>
      </c>
      <c r="J98" s="26">
        <v>29</v>
      </c>
      <c r="K98" s="26">
        <v>23</v>
      </c>
      <c r="L98" s="26">
        <v>3</v>
      </c>
      <c r="M98" s="26">
        <v>2</v>
      </c>
      <c r="N98" s="26">
        <v>100</v>
      </c>
      <c r="O98" s="26">
        <v>1585</v>
      </c>
      <c r="P98" s="28">
        <v>5415</v>
      </c>
    </row>
    <row r="99" spans="1:16" x14ac:dyDescent="0.25">
      <c r="A99" s="29" t="s">
        <v>482</v>
      </c>
      <c r="B99" s="29" t="s">
        <v>483</v>
      </c>
      <c r="C99" s="15">
        <v>5601</v>
      </c>
      <c r="D99" s="15">
        <v>5743</v>
      </c>
      <c r="E99" s="30">
        <v>-1</v>
      </c>
      <c r="F99" s="15">
        <v>1067</v>
      </c>
      <c r="G99" s="15">
        <v>804</v>
      </c>
      <c r="H99" s="15">
        <v>940</v>
      </c>
      <c r="I99" s="15">
        <v>1043</v>
      </c>
      <c r="J99" s="15">
        <v>0</v>
      </c>
      <c r="K99" s="15">
        <v>3</v>
      </c>
      <c r="L99" s="15">
        <v>0</v>
      </c>
      <c r="M99" s="15">
        <v>0</v>
      </c>
      <c r="N99" s="15">
        <v>0</v>
      </c>
      <c r="O99" s="15">
        <v>19</v>
      </c>
      <c r="P99" s="24">
        <v>1313</v>
      </c>
    </row>
    <row r="100" spans="1:16" x14ac:dyDescent="0.25">
      <c r="A100" s="29" t="s">
        <v>484</v>
      </c>
      <c r="B100" s="29" t="s">
        <v>485</v>
      </c>
      <c r="C100" s="15">
        <v>12155</v>
      </c>
      <c r="D100" s="15">
        <v>6015</v>
      </c>
      <c r="E100" s="30">
        <v>1</v>
      </c>
      <c r="F100" s="15">
        <v>688</v>
      </c>
      <c r="G100" s="15">
        <v>509</v>
      </c>
      <c r="H100" s="15">
        <v>2078</v>
      </c>
      <c r="I100" s="15">
        <v>1584</v>
      </c>
      <c r="J100" s="15">
        <v>1</v>
      </c>
      <c r="K100" s="15">
        <v>4</v>
      </c>
      <c r="L100" s="15">
        <v>1</v>
      </c>
      <c r="M100" s="15">
        <v>0</v>
      </c>
      <c r="N100" s="15">
        <v>2</v>
      </c>
      <c r="O100" s="15">
        <v>343</v>
      </c>
      <c r="P100" s="24">
        <v>1005</v>
      </c>
    </row>
    <row r="101" spans="1:16" ht="33.75" x14ac:dyDescent="0.25">
      <c r="A101" s="29" t="s">
        <v>486</v>
      </c>
      <c r="B101" s="29" t="s">
        <v>487</v>
      </c>
      <c r="C101" s="15">
        <v>446</v>
      </c>
      <c r="D101" s="15">
        <v>437</v>
      </c>
      <c r="E101" s="30">
        <v>0</v>
      </c>
      <c r="F101" s="15">
        <v>102</v>
      </c>
      <c r="G101" s="15">
        <v>95</v>
      </c>
      <c r="H101" s="15">
        <v>305</v>
      </c>
      <c r="I101" s="15">
        <v>664</v>
      </c>
      <c r="J101" s="15">
        <v>3</v>
      </c>
      <c r="K101" s="15">
        <v>0</v>
      </c>
      <c r="L101" s="15">
        <v>0</v>
      </c>
      <c r="M101" s="15">
        <v>0</v>
      </c>
      <c r="N101" s="15">
        <v>0</v>
      </c>
      <c r="O101" s="15">
        <v>138</v>
      </c>
      <c r="P101" s="24">
        <v>362</v>
      </c>
    </row>
    <row r="102" spans="1:16" ht="22.5" x14ac:dyDescent="0.25">
      <c r="A102" s="29" t="s">
        <v>488</v>
      </c>
      <c r="B102" s="29" t="s">
        <v>489</v>
      </c>
      <c r="C102" s="15">
        <v>8205</v>
      </c>
      <c r="D102" s="15">
        <v>7769</v>
      </c>
      <c r="E102" s="30">
        <v>0</v>
      </c>
      <c r="F102" s="15">
        <v>931</v>
      </c>
      <c r="G102" s="15">
        <v>778</v>
      </c>
      <c r="H102" s="15">
        <v>1145</v>
      </c>
      <c r="I102" s="15">
        <v>1155</v>
      </c>
      <c r="J102" s="15">
        <v>16</v>
      </c>
      <c r="K102" s="15">
        <v>8</v>
      </c>
      <c r="L102" s="15">
        <v>0</v>
      </c>
      <c r="M102" s="15">
        <v>0</v>
      </c>
      <c r="N102" s="15">
        <v>2</v>
      </c>
      <c r="O102" s="15">
        <v>975</v>
      </c>
      <c r="P102" s="24">
        <v>1156</v>
      </c>
    </row>
    <row r="103" spans="1:16" x14ac:dyDescent="0.25">
      <c r="A103" s="29" t="s">
        <v>490</v>
      </c>
      <c r="B103" s="29" t="s">
        <v>491</v>
      </c>
      <c r="C103" s="15">
        <v>89</v>
      </c>
      <c r="D103" s="15">
        <v>45</v>
      </c>
      <c r="E103" s="30">
        <v>0</v>
      </c>
      <c r="F103" s="15">
        <v>0</v>
      </c>
      <c r="G103" s="15">
        <v>0</v>
      </c>
      <c r="H103" s="15">
        <v>9</v>
      </c>
      <c r="I103" s="15">
        <v>18</v>
      </c>
      <c r="J103" s="15">
        <v>1</v>
      </c>
      <c r="K103" s="15">
        <v>1</v>
      </c>
      <c r="L103" s="15">
        <v>0</v>
      </c>
      <c r="M103" s="15">
        <v>0</v>
      </c>
      <c r="N103" s="15">
        <v>0</v>
      </c>
      <c r="O103" s="15">
        <v>3</v>
      </c>
      <c r="P103" s="24">
        <v>7</v>
      </c>
    </row>
    <row r="104" spans="1:16" ht="22.5" x14ac:dyDescent="0.25">
      <c r="A104" s="29" t="s">
        <v>492</v>
      </c>
      <c r="B104" s="29" t="s">
        <v>493</v>
      </c>
      <c r="C104" s="15">
        <v>952</v>
      </c>
      <c r="D104" s="15">
        <v>957</v>
      </c>
      <c r="E104" s="30">
        <v>-1</v>
      </c>
      <c r="F104" s="15">
        <v>49</v>
      </c>
      <c r="G104" s="15">
        <v>36</v>
      </c>
      <c r="H104" s="15">
        <v>211</v>
      </c>
      <c r="I104" s="15">
        <v>180</v>
      </c>
      <c r="J104" s="15">
        <v>2</v>
      </c>
      <c r="K104" s="15">
        <v>0</v>
      </c>
      <c r="L104" s="15">
        <v>0</v>
      </c>
      <c r="M104" s="15">
        <v>0</v>
      </c>
      <c r="N104" s="15">
        <v>0</v>
      </c>
      <c r="O104" s="15">
        <v>11</v>
      </c>
      <c r="P104" s="24">
        <v>144</v>
      </c>
    </row>
    <row r="105" spans="1:16" x14ac:dyDescent="0.25">
      <c r="A105" s="29" t="s">
        <v>494</v>
      </c>
      <c r="B105" s="29" t="s">
        <v>495</v>
      </c>
      <c r="C105" s="15">
        <v>1415</v>
      </c>
      <c r="D105" s="15">
        <v>1126</v>
      </c>
      <c r="E105" s="30">
        <v>0</v>
      </c>
      <c r="F105" s="15">
        <v>14</v>
      </c>
      <c r="G105" s="15">
        <v>7</v>
      </c>
      <c r="H105" s="15">
        <v>64</v>
      </c>
      <c r="I105" s="15">
        <v>45</v>
      </c>
      <c r="J105" s="15">
        <v>0</v>
      </c>
      <c r="K105" s="15">
        <v>0</v>
      </c>
      <c r="L105" s="15">
        <v>0</v>
      </c>
      <c r="M105" s="15">
        <v>0</v>
      </c>
      <c r="N105" s="15">
        <v>7</v>
      </c>
      <c r="O105" s="15">
        <v>4</v>
      </c>
      <c r="P105" s="24">
        <v>7</v>
      </c>
    </row>
    <row r="106" spans="1:16" x14ac:dyDescent="0.25">
      <c r="A106" s="29" t="s">
        <v>496</v>
      </c>
      <c r="B106" s="29" t="s">
        <v>497</v>
      </c>
      <c r="C106" s="15">
        <v>6663</v>
      </c>
      <c r="D106" s="15">
        <v>4922</v>
      </c>
      <c r="E106" s="30">
        <v>0</v>
      </c>
      <c r="F106" s="15">
        <v>48</v>
      </c>
      <c r="G106" s="15">
        <v>28</v>
      </c>
      <c r="H106" s="15">
        <v>886</v>
      </c>
      <c r="I106" s="15">
        <v>984</v>
      </c>
      <c r="J106" s="15">
        <v>1</v>
      </c>
      <c r="K106" s="15">
        <v>0</v>
      </c>
      <c r="L106" s="15">
        <v>0</v>
      </c>
      <c r="M106" s="15">
        <v>0</v>
      </c>
      <c r="N106" s="15">
        <v>57</v>
      </c>
      <c r="O106" s="15">
        <v>20</v>
      </c>
      <c r="P106" s="24">
        <v>558</v>
      </c>
    </row>
    <row r="107" spans="1:16" ht="22.5" x14ac:dyDescent="0.25">
      <c r="A107" s="29" t="s">
        <v>498</v>
      </c>
      <c r="B107" s="29" t="s">
        <v>499</v>
      </c>
      <c r="C107" s="15">
        <v>3609</v>
      </c>
      <c r="D107" s="15">
        <v>2751</v>
      </c>
      <c r="E107" s="30">
        <v>0</v>
      </c>
      <c r="F107" s="15">
        <v>52</v>
      </c>
      <c r="G107" s="15">
        <v>38</v>
      </c>
      <c r="H107" s="15">
        <v>343</v>
      </c>
      <c r="I107" s="15">
        <v>336</v>
      </c>
      <c r="J107" s="15">
        <v>0</v>
      </c>
      <c r="K107" s="15">
        <v>0</v>
      </c>
      <c r="L107" s="15">
        <v>0</v>
      </c>
      <c r="M107" s="15">
        <v>0</v>
      </c>
      <c r="N107" s="15">
        <v>13</v>
      </c>
      <c r="O107" s="15">
        <v>11</v>
      </c>
      <c r="P107" s="24">
        <v>204</v>
      </c>
    </row>
    <row r="108" spans="1:16" ht="22.5" x14ac:dyDescent="0.25">
      <c r="A108" s="29" t="s">
        <v>500</v>
      </c>
      <c r="B108" s="29" t="s">
        <v>501</v>
      </c>
      <c r="C108" s="15">
        <v>265</v>
      </c>
      <c r="D108" s="15">
        <v>292</v>
      </c>
      <c r="E108" s="30">
        <v>-1</v>
      </c>
      <c r="F108" s="15">
        <v>1</v>
      </c>
      <c r="G108" s="15">
        <v>1</v>
      </c>
      <c r="H108" s="15">
        <v>108</v>
      </c>
      <c r="I108" s="15">
        <v>153</v>
      </c>
      <c r="J108" s="15">
        <v>0</v>
      </c>
      <c r="K108" s="15">
        <v>1</v>
      </c>
      <c r="L108" s="15">
        <v>0</v>
      </c>
      <c r="M108" s="15">
        <v>0</v>
      </c>
      <c r="N108" s="15">
        <v>2</v>
      </c>
      <c r="O108" s="15">
        <v>7</v>
      </c>
      <c r="P108" s="24">
        <v>39</v>
      </c>
    </row>
    <row r="109" spans="1:16" x14ac:dyDescent="0.25">
      <c r="A109" s="29" t="s">
        <v>502</v>
      </c>
      <c r="B109" s="29" t="s">
        <v>503</v>
      </c>
      <c r="C109" s="15">
        <v>5</v>
      </c>
      <c r="D109" s="15">
        <v>4</v>
      </c>
      <c r="E109" s="30">
        <v>0</v>
      </c>
      <c r="F109" s="15">
        <v>0</v>
      </c>
      <c r="G109" s="15">
        <v>0</v>
      </c>
      <c r="H109" s="15">
        <v>6</v>
      </c>
      <c r="I109" s="15">
        <v>4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24">
        <v>0</v>
      </c>
    </row>
    <row r="110" spans="1:16" x14ac:dyDescent="0.25">
      <c r="A110" s="29" t="s">
        <v>504</v>
      </c>
      <c r="B110" s="29" t="s">
        <v>505</v>
      </c>
      <c r="C110" s="15">
        <v>37</v>
      </c>
      <c r="D110" s="15">
        <v>25</v>
      </c>
      <c r="E110" s="30">
        <v>0</v>
      </c>
      <c r="F110" s="15">
        <v>0</v>
      </c>
      <c r="G110" s="15">
        <v>0</v>
      </c>
      <c r="H110" s="15">
        <v>24</v>
      </c>
      <c r="I110" s="15">
        <v>45</v>
      </c>
      <c r="J110" s="15">
        <v>0</v>
      </c>
      <c r="K110" s="15">
        <v>0</v>
      </c>
      <c r="L110" s="15">
        <v>0</v>
      </c>
      <c r="M110" s="15">
        <v>0</v>
      </c>
      <c r="N110" s="15">
        <v>4</v>
      </c>
      <c r="O110" s="15">
        <v>0</v>
      </c>
      <c r="P110" s="24">
        <v>18</v>
      </c>
    </row>
    <row r="111" spans="1:16" ht="33.75" x14ac:dyDescent="0.25">
      <c r="A111" s="29" t="s">
        <v>506</v>
      </c>
      <c r="B111" s="29" t="s">
        <v>507</v>
      </c>
      <c r="C111" s="15">
        <v>2</v>
      </c>
      <c r="D111" s="15">
        <v>1</v>
      </c>
      <c r="E111" s="30">
        <v>1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29" t="s">
        <v>508</v>
      </c>
      <c r="B112" s="29" t="s">
        <v>509</v>
      </c>
      <c r="C112" s="15">
        <v>6107</v>
      </c>
      <c r="D112" s="15">
        <v>2860</v>
      </c>
      <c r="E112" s="30">
        <v>1</v>
      </c>
      <c r="F112" s="15">
        <v>272</v>
      </c>
      <c r="G112" s="15">
        <v>151</v>
      </c>
      <c r="H112" s="15">
        <v>658</v>
      </c>
      <c r="I112" s="15">
        <v>694</v>
      </c>
      <c r="J112" s="15">
        <v>5</v>
      </c>
      <c r="K112" s="15">
        <v>3</v>
      </c>
      <c r="L112" s="15">
        <v>2</v>
      </c>
      <c r="M112" s="15">
        <v>2</v>
      </c>
      <c r="N112" s="15">
        <v>5</v>
      </c>
      <c r="O112" s="15">
        <v>44</v>
      </c>
      <c r="P112" s="24">
        <v>425</v>
      </c>
    </row>
    <row r="113" spans="1:16" ht="22.5" x14ac:dyDescent="0.25">
      <c r="A113" s="29" t="s">
        <v>510</v>
      </c>
      <c r="B113" s="29" t="s">
        <v>511</v>
      </c>
      <c r="C113" s="15">
        <v>0</v>
      </c>
      <c r="D113" s="15">
        <v>0</v>
      </c>
      <c r="E113" s="30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29" t="s">
        <v>512</v>
      </c>
      <c r="B114" s="29" t="s">
        <v>513</v>
      </c>
      <c r="C114" s="15">
        <v>1</v>
      </c>
      <c r="D114" s="15">
        <v>1</v>
      </c>
      <c r="E114" s="30">
        <v>0</v>
      </c>
      <c r="F114" s="15">
        <v>0</v>
      </c>
      <c r="G114" s="15">
        <v>0</v>
      </c>
      <c r="H114" s="15">
        <v>2</v>
      </c>
      <c r="I114" s="15">
        <v>3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29" t="s">
        <v>514</v>
      </c>
      <c r="B115" s="29" t="s">
        <v>515</v>
      </c>
      <c r="C115" s="15">
        <v>6</v>
      </c>
      <c r="D115" s="15">
        <v>3</v>
      </c>
      <c r="E115" s="30">
        <v>1</v>
      </c>
      <c r="F115" s="15">
        <v>0</v>
      </c>
      <c r="G115" s="15">
        <v>0</v>
      </c>
      <c r="H115" s="15">
        <v>3</v>
      </c>
      <c r="I115" s="15">
        <v>3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29" t="s">
        <v>516</v>
      </c>
      <c r="B116" s="29" t="s">
        <v>517</v>
      </c>
      <c r="C116" s="15">
        <v>14</v>
      </c>
      <c r="D116" s="15">
        <v>65</v>
      </c>
      <c r="E116" s="30">
        <v>-1</v>
      </c>
      <c r="F116" s="15">
        <v>0</v>
      </c>
      <c r="G116" s="15">
        <v>0</v>
      </c>
      <c r="H116" s="15">
        <v>18</v>
      </c>
      <c r="I116" s="15">
        <v>22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13</v>
      </c>
    </row>
    <row r="117" spans="1:16" ht="33.75" x14ac:dyDescent="0.25">
      <c r="A117" s="29" t="s">
        <v>518</v>
      </c>
      <c r="B117" s="29" t="s">
        <v>519</v>
      </c>
      <c r="C117" s="15">
        <v>65</v>
      </c>
      <c r="D117" s="15">
        <v>85</v>
      </c>
      <c r="E117" s="30">
        <v>-1</v>
      </c>
      <c r="F117" s="15">
        <v>0</v>
      </c>
      <c r="G117" s="15">
        <v>0</v>
      </c>
      <c r="H117" s="15">
        <v>21</v>
      </c>
      <c r="I117" s="15">
        <v>34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19</v>
      </c>
    </row>
    <row r="118" spans="1:16" ht="22.5" x14ac:dyDescent="0.25">
      <c r="A118" s="29" t="s">
        <v>520</v>
      </c>
      <c r="B118" s="29" t="s">
        <v>521</v>
      </c>
      <c r="C118" s="15">
        <v>5</v>
      </c>
      <c r="D118" s="15">
        <v>6</v>
      </c>
      <c r="E118" s="30">
        <v>-1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1</v>
      </c>
      <c r="P118" s="24">
        <v>0</v>
      </c>
    </row>
    <row r="119" spans="1:16" ht="22.5" x14ac:dyDescent="0.25">
      <c r="A119" s="29" t="s">
        <v>522</v>
      </c>
      <c r="B119" s="29" t="s">
        <v>523</v>
      </c>
      <c r="C119" s="15">
        <v>1</v>
      </c>
      <c r="D119" s="15">
        <v>1</v>
      </c>
      <c r="E119" s="30">
        <v>0</v>
      </c>
      <c r="F119" s="15">
        <v>0</v>
      </c>
      <c r="G119" s="15">
        <v>0</v>
      </c>
      <c r="H119" s="15">
        <v>0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29" t="s">
        <v>524</v>
      </c>
      <c r="B120" s="29" t="s">
        <v>525</v>
      </c>
      <c r="C120" s="15">
        <v>7</v>
      </c>
      <c r="D120" s="15">
        <v>1</v>
      </c>
      <c r="E120" s="30">
        <v>6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29" t="s">
        <v>526</v>
      </c>
      <c r="B121" s="29" t="s">
        <v>527</v>
      </c>
      <c r="C121" s="15">
        <v>26</v>
      </c>
      <c r="D121" s="15">
        <v>19</v>
      </c>
      <c r="E121" s="30">
        <v>0</v>
      </c>
      <c r="F121" s="15">
        <v>0</v>
      </c>
      <c r="G121" s="15">
        <v>0</v>
      </c>
      <c r="H121" s="15">
        <v>4</v>
      </c>
      <c r="I121" s="15">
        <v>2</v>
      </c>
      <c r="J121" s="15">
        <v>0</v>
      </c>
      <c r="K121" s="15">
        <v>0</v>
      </c>
      <c r="L121" s="15">
        <v>0</v>
      </c>
      <c r="M121" s="15">
        <v>0</v>
      </c>
      <c r="N121" s="15">
        <v>1</v>
      </c>
      <c r="O121" s="15">
        <v>0</v>
      </c>
      <c r="P121" s="24">
        <v>2</v>
      </c>
    </row>
    <row r="122" spans="1:16" ht="22.5" x14ac:dyDescent="0.25">
      <c r="A122" s="29" t="s">
        <v>528</v>
      </c>
      <c r="B122" s="29" t="s">
        <v>529</v>
      </c>
      <c r="C122" s="15">
        <v>661</v>
      </c>
      <c r="D122" s="15">
        <v>490</v>
      </c>
      <c r="E122" s="30">
        <v>0</v>
      </c>
      <c r="F122" s="15">
        <v>9</v>
      </c>
      <c r="G122" s="15">
        <v>8</v>
      </c>
      <c r="H122" s="15">
        <v>176</v>
      </c>
      <c r="I122" s="15">
        <v>267</v>
      </c>
      <c r="J122" s="15">
        <v>0</v>
      </c>
      <c r="K122" s="15">
        <v>1</v>
      </c>
      <c r="L122" s="15">
        <v>0</v>
      </c>
      <c r="M122" s="15">
        <v>0</v>
      </c>
      <c r="N122" s="15">
        <v>1</v>
      </c>
      <c r="O122" s="15">
        <v>4</v>
      </c>
      <c r="P122" s="24">
        <v>110</v>
      </c>
    </row>
    <row r="123" spans="1:16" x14ac:dyDescent="0.25">
      <c r="A123" s="29" t="s">
        <v>530</v>
      </c>
      <c r="B123" s="29" t="s">
        <v>531</v>
      </c>
      <c r="C123" s="15">
        <v>64</v>
      </c>
      <c r="D123" s="15">
        <v>18</v>
      </c>
      <c r="E123" s="30">
        <v>2</v>
      </c>
      <c r="F123" s="15">
        <v>0</v>
      </c>
      <c r="G123" s="15">
        <v>0</v>
      </c>
      <c r="H123" s="15">
        <v>7</v>
      </c>
      <c r="I123" s="15">
        <v>11</v>
      </c>
      <c r="J123" s="15">
        <v>0</v>
      </c>
      <c r="K123" s="15">
        <v>2</v>
      </c>
      <c r="L123" s="15">
        <v>0</v>
      </c>
      <c r="M123" s="15">
        <v>0</v>
      </c>
      <c r="N123" s="15">
        <v>3</v>
      </c>
      <c r="O123" s="15">
        <v>5</v>
      </c>
      <c r="P123" s="24">
        <v>6</v>
      </c>
    </row>
    <row r="124" spans="1:16" x14ac:dyDescent="0.25">
      <c r="A124" s="29" t="s">
        <v>532</v>
      </c>
      <c r="B124" s="29" t="s">
        <v>533</v>
      </c>
      <c r="C124" s="15">
        <v>15</v>
      </c>
      <c r="D124" s="15">
        <v>191</v>
      </c>
      <c r="E124" s="30">
        <v>-1</v>
      </c>
      <c r="F124" s="15">
        <v>0</v>
      </c>
      <c r="G124" s="15">
        <v>0</v>
      </c>
      <c r="H124" s="15">
        <v>2</v>
      </c>
      <c r="I124" s="15">
        <v>1</v>
      </c>
      <c r="J124" s="15">
        <v>0</v>
      </c>
      <c r="K124" s="15">
        <v>0</v>
      </c>
      <c r="L124" s="15">
        <v>0</v>
      </c>
      <c r="M124" s="15">
        <v>0</v>
      </c>
      <c r="N124" s="15">
        <v>1</v>
      </c>
      <c r="O124" s="15">
        <v>0</v>
      </c>
      <c r="P124" s="24">
        <v>0</v>
      </c>
    </row>
    <row r="125" spans="1:16" ht="22.5" x14ac:dyDescent="0.25">
      <c r="A125" s="29" t="s">
        <v>534</v>
      </c>
      <c r="B125" s="29" t="s">
        <v>535</v>
      </c>
      <c r="C125" s="15">
        <v>4</v>
      </c>
      <c r="D125" s="15">
        <v>1</v>
      </c>
      <c r="E125" s="30">
        <v>3</v>
      </c>
      <c r="F125" s="15">
        <v>0</v>
      </c>
      <c r="G125" s="15">
        <v>0</v>
      </c>
      <c r="H125" s="15">
        <v>0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29" t="s">
        <v>536</v>
      </c>
      <c r="B126" s="29" t="s">
        <v>537</v>
      </c>
      <c r="C126" s="15">
        <v>0</v>
      </c>
      <c r="D126" s="15">
        <v>0</v>
      </c>
      <c r="E126" s="30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29" t="s">
        <v>538</v>
      </c>
      <c r="B127" s="29" t="s">
        <v>539</v>
      </c>
      <c r="C127" s="15">
        <v>63</v>
      </c>
      <c r="D127" s="15">
        <v>34</v>
      </c>
      <c r="E127" s="30">
        <v>0</v>
      </c>
      <c r="F127" s="15">
        <v>0</v>
      </c>
      <c r="G127" s="15">
        <v>0</v>
      </c>
      <c r="H127" s="15">
        <v>15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2</v>
      </c>
      <c r="O127" s="15">
        <v>0</v>
      </c>
      <c r="P127" s="24">
        <v>4</v>
      </c>
    </row>
    <row r="128" spans="1:16" ht="22.5" x14ac:dyDescent="0.25">
      <c r="A128" s="29" t="s">
        <v>540</v>
      </c>
      <c r="B128" s="29" t="s">
        <v>541</v>
      </c>
      <c r="C128" s="15">
        <v>5</v>
      </c>
      <c r="D128" s="15">
        <v>23</v>
      </c>
      <c r="E128" s="30">
        <v>-1</v>
      </c>
      <c r="F128" s="15">
        <v>0</v>
      </c>
      <c r="G128" s="15">
        <v>0</v>
      </c>
      <c r="H128" s="15">
        <v>15</v>
      </c>
      <c r="I128" s="15">
        <v>8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3</v>
      </c>
    </row>
    <row r="129" spans="1:16" ht="22.5" x14ac:dyDescent="0.25">
      <c r="A129" s="29" t="s">
        <v>542</v>
      </c>
      <c r="B129" s="29" t="s">
        <v>543</v>
      </c>
      <c r="C129" s="15">
        <v>47</v>
      </c>
      <c r="D129" s="15">
        <v>52</v>
      </c>
      <c r="E129" s="30">
        <v>-1</v>
      </c>
      <c r="F129" s="15">
        <v>0</v>
      </c>
      <c r="G129" s="15">
        <v>0</v>
      </c>
      <c r="H129" s="15">
        <v>12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13</v>
      </c>
    </row>
    <row r="130" spans="1:16" ht="22.5" x14ac:dyDescent="0.25">
      <c r="A130" s="29" t="s">
        <v>544</v>
      </c>
      <c r="B130" s="29" t="s">
        <v>545</v>
      </c>
      <c r="C130" s="15">
        <v>0</v>
      </c>
      <c r="D130" s="15">
        <v>0</v>
      </c>
      <c r="E130" s="30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29" t="s">
        <v>546</v>
      </c>
      <c r="B131" s="29" t="s">
        <v>547</v>
      </c>
      <c r="C131" s="15">
        <v>16</v>
      </c>
      <c r="D131" s="15">
        <v>47</v>
      </c>
      <c r="E131" s="30">
        <v>-1</v>
      </c>
      <c r="F131" s="15">
        <v>1</v>
      </c>
      <c r="G131" s="15">
        <v>0</v>
      </c>
      <c r="H131" s="15">
        <v>14</v>
      </c>
      <c r="I131" s="15">
        <v>1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7</v>
      </c>
    </row>
    <row r="132" spans="1:16" x14ac:dyDescent="0.25">
      <c r="A132" s="177" t="s">
        <v>548</v>
      </c>
      <c r="B132" s="178"/>
      <c r="C132" s="26">
        <v>65</v>
      </c>
      <c r="D132" s="26">
        <v>46</v>
      </c>
      <c r="E132" s="27">
        <v>0</v>
      </c>
      <c r="F132" s="26">
        <v>0</v>
      </c>
      <c r="G132" s="26">
        <v>0</v>
      </c>
      <c r="H132" s="26">
        <v>33</v>
      </c>
      <c r="I132" s="26">
        <v>50</v>
      </c>
      <c r="J132" s="26">
        <v>2</v>
      </c>
      <c r="K132" s="26">
        <v>0</v>
      </c>
      <c r="L132" s="26">
        <v>0</v>
      </c>
      <c r="M132" s="26">
        <v>0</v>
      </c>
      <c r="N132" s="26">
        <v>41</v>
      </c>
      <c r="O132" s="26">
        <v>2</v>
      </c>
      <c r="P132" s="28">
        <v>57</v>
      </c>
    </row>
    <row r="133" spans="1:16" x14ac:dyDescent="0.25">
      <c r="A133" s="29" t="s">
        <v>549</v>
      </c>
      <c r="B133" s="29" t="s">
        <v>550</v>
      </c>
      <c r="C133" s="15">
        <v>51</v>
      </c>
      <c r="D133" s="15">
        <v>36</v>
      </c>
      <c r="E133" s="30">
        <v>0</v>
      </c>
      <c r="F133" s="15">
        <v>0</v>
      </c>
      <c r="G133" s="15">
        <v>0</v>
      </c>
      <c r="H133" s="15">
        <v>30</v>
      </c>
      <c r="I133" s="15">
        <v>40</v>
      </c>
      <c r="J133" s="15">
        <v>0</v>
      </c>
      <c r="K133" s="15">
        <v>0</v>
      </c>
      <c r="L133" s="15">
        <v>0</v>
      </c>
      <c r="M133" s="15">
        <v>0</v>
      </c>
      <c r="N133" s="15">
        <v>41</v>
      </c>
      <c r="O133" s="15">
        <v>0</v>
      </c>
      <c r="P133" s="24">
        <v>50</v>
      </c>
    </row>
    <row r="134" spans="1:16" x14ac:dyDescent="0.25">
      <c r="A134" s="29" t="s">
        <v>551</v>
      </c>
      <c r="B134" s="29" t="s">
        <v>552</v>
      </c>
      <c r="C134" s="15">
        <v>1</v>
      </c>
      <c r="D134" s="15">
        <v>0</v>
      </c>
      <c r="E134" s="30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29" t="s">
        <v>553</v>
      </c>
      <c r="B135" s="29" t="s">
        <v>554</v>
      </c>
      <c r="C135" s="15">
        <v>9</v>
      </c>
      <c r="D135" s="15">
        <v>8</v>
      </c>
      <c r="E135" s="30">
        <v>0</v>
      </c>
      <c r="F135" s="15">
        <v>0</v>
      </c>
      <c r="G135" s="15">
        <v>0</v>
      </c>
      <c r="H135" s="15">
        <v>3</v>
      </c>
      <c r="I135" s="15">
        <v>8</v>
      </c>
      <c r="J135" s="15">
        <v>0</v>
      </c>
      <c r="K135" s="15">
        <v>0</v>
      </c>
      <c r="L135" s="15">
        <v>0</v>
      </c>
      <c r="M135" s="15">
        <v>0</v>
      </c>
      <c r="N135" s="15">
        <v>0</v>
      </c>
      <c r="O135" s="15">
        <v>0</v>
      </c>
      <c r="P135" s="24">
        <v>7</v>
      </c>
    </row>
    <row r="136" spans="1:16" x14ac:dyDescent="0.25">
      <c r="A136" s="29" t="s">
        <v>555</v>
      </c>
      <c r="B136" s="29" t="s">
        <v>556</v>
      </c>
      <c r="C136" s="15">
        <v>0</v>
      </c>
      <c r="D136" s="15">
        <v>2</v>
      </c>
      <c r="E136" s="30">
        <v>-1</v>
      </c>
      <c r="F136" s="15">
        <v>0</v>
      </c>
      <c r="G136" s="15">
        <v>0</v>
      </c>
      <c r="H136" s="15">
        <v>0</v>
      </c>
      <c r="I136" s="15">
        <v>2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29" t="s">
        <v>557</v>
      </c>
      <c r="B137" s="29" t="s">
        <v>558</v>
      </c>
      <c r="C137" s="15">
        <v>4</v>
      </c>
      <c r="D137" s="15">
        <v>0</v>
      </c>
      <c r="E137" s="30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2</v>
      </c>
      <c r="K137" s="15">
        <v>0</v>
      </c>
      <c r="L137" s="15">
        <v>0</v>
      </c>
      <c r="M137" s="15">
        <v>0</v>
      </c>
      <c r="N137" s="15">
        <v>0</v>
      </c>
      <c r="O137" s="15">
        <v>2</v>
      </c>
      <c r="P137" s="24">
        <v>0</v>
      </c>
    </row>
    <row r="138" spans="1:16" x14ac:dyDescent="0.25">
      <c r="A138" s="177" t="s">
        <v>559</v>
      </c>
      <c r="B138" s="178"/>
      <c r="C138" s="26">
        <v>163</v>
      </c>
      <c r="D138" s="26">
        <v>143</v>
      </c>
      <c r="E138" s="27">
        <v>0</v>
      </c>
      <c r="F138" s="26">
        <v>0</v>
      </c>
      <c r="G138" s="26">
        <v>0</v>
      </c>
      <c r="H138" s="26">
        <v>13</v>
      </c>
      <c r="I138" s="26">
        <v>28</v>
      </c>
      <c r="J138" s="26">
        <v>0</v>
      </c>
      <c r="K138" s="26">
        <v>0</v>
      </c>
      <c r="L138" s="26">
        <v>0</v>
      </c>
      <c r="M138" s="26">
        <v>0</v>
      </c>
      <c r="N138" s="26">
        <v>2</v>
      </c>
      <c r="O138" s="26">
        <v>0</v>
      </c>
      <c r="P138" s="28">
        <v>11</v>
      </c>
    </row>
    <row r="139" spans="1:16" ht="22.5" x14ac:dyDescent="0.25">
      <c r="A139" s="29" t="s">
        <v>560</v>
      </c>
      <c r="B139" s="29" t="s">
        <v>561</v>
      </c>
      <c r="C139" s="15">
        <v>8</v>
      </c>
      <c r="D139" s="15">
        <v>8</v>
      </c>
      <c r="E139" s="30">
        <v>0</v>
      </c>
      <c r="F139" s="15">
        <v>0</v>
      </c>
      <c r="G139" s="15">
        <v>0</v>
      </c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0</v>
      </c>
    </row>
    <row r="140" spans="1:16" ht="22.5" x14ac:dyDescent="0.25">
      <c r="A140" s="29" t="s">
        <v>562</v>
      </c>
      <c r="B140" s="29" t="s">
        <v>563</v>
      </c>
      <c r="C140" s="15">
        <v>1</v>
      </c>
      <c r="D140" s="15">
        <v>12</v>
      </c>
      <c r="E140" s="30">
        <v>-1</v>
      </c>
      <c r="F140" s="15">
        <v>0</v>
      </c>
      <c r="G140" s="15">
        <v>0</v>
      </c>
      <c r="H140" s="15">
        <v>0</v>
      </c>
      <c r="I140" s="15">
        <v>2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29" t="s">
        <v>564</v>
      </c>
      <c r="B141" s="29" t="s">
        <v>565</v>
      </c>
      <c r="C141" s="15">
        <v>2</v>
      </c>
      <c r="D141" s="15">
        <v>3</v>
      </c>
      <c r="E141" s="30">
        <v>-1</v>
      </c>
      <c r="F141" s="15">
        <v>0</v>
      </c>
      <c r="G141" s="15">
        <v>0</v>
      </c>
      <c r="H141" s="15">
        <v>0</v>
      </c>
      <c r="I141" s="15">
        <v>1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29" t="s">
        <v>566</v>
      </c>
      <c r="B142" s="29" t="s">
        <v>567</v>
      </c>
      <c r="C142" s="15">
        <v>1</v>
      </c>
      <c r="D142" s="15">
        <v>6</v>
      </c>
      <c r="E142" s="30">
        <v>-1</v>
      </c>
      <c r="F142" s="15">
        <v>0</v>
      </c>
      <c r="G142" s="15">
        <v>0</v>
      </c>
      <c r="H142" s="15">
        <v>0</v>
      </c>
      <c r="I142" s="15">
        <v>1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29" t="s">
        <v>568</v>
      </c>
      <c r="B143" s="29" t="s">
        <v>569</v>
      </c>
      <c r="C143" s="15">
        <v>92</v>
      </c>
      <c r="D143" s="15">
        <v>47</v>
      </c>
      <c r="E143" s="30">
        <v>0</v>
      </c>
      <c r="F143" s="15">
        <v>0</v>
      </c>
      <c r="G143" s="15">
        <v>0</v>
      </c>
      <c r="H143" s="15">
        <v>12</v>
      </c>
      <c r="I143" s="15">
        <v>23</v>
      </c>
      <c r="J143" s="15">
        <v>0</v>
      </c>
      <c r="K143" s="15">
        <v>0</v>
      </c>
      <c r="L143" s="15">
        <v>0</v>
      </c>
      <c r="M143" s="15">
        <v>0</v>
      </c>
      <c r="N143" s="15">
        <v>2</v>
      </c>
      <c r="O143" s="15">
        <v>0</v>
      </c>
      <c r="P143" s="24">
        <v>10</v>
      </c>
    </row>
    <row r="144" spans="1:16" ht="33.75" x14ac:dyDescent="0.25">
      <c r="A144" s="29" t="s">
        <v>570</v>
      </c>
      <c r="B144" s="29" t="s">
        <v>571</v>
      </c>
      <c r="C144" s="15">
        <v>59</v>
      </c>
      <c r="D144" s="15">
        <v>67</v>
      </c>
      <c r="E144" s="30">
        <v>-1</v>
      </c>
      <c r="F144" s="15">
        <v>0</v>
      </c>
      <c r="G144" s="15">
        <v>0</v>
      </c>
      <c r="H144" s="15">
        <v>1</v>
      </c>
      <c r="I144" s="15">
        <v>1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15">
        <v>0</v>
      </c>
      <c r="P144" s="24">
        <v>1</v>
      </c>
    </row>
    <row r="145" spans="1:16" x14ac:dyDescent="0.25">
      <c r="A145" s="177" t="s">
        <v>572</v>
      </c>
      <c r="B145" s="178"/>
      <c r="C145" s="26">
        <v>92</v>
      </c>
      <c r="D145" s="26">
        <v>104</v>
      </c>
      <c r="E145" s="27">
        <v>-1</v>
      </c>
      <c r="F145" s="26">
        <v>0</v>
      </c>
      <c r="G145" s="26">
        <v>0</v>
      </c>
      <c r="H145" s="26">
        <v>5</v>
      </c>
      <c r="I145" s="26">
        <v>4</v>
      </c>
      <c r="J145" s="26">
        <v>0</v>
      </c>
      <c r="K145" s="26">
        <v>0</v>
      </c>
      <c r="L145" s="26">
        <v>0</v>
      </c>
      <c r="M145" s="26">
        <v>0</v>
      </c>
      <c r="N145" s="26">
        <v>1</v>
      </c>
      <c r="O145" s="26">
        <v>0</v>
      </c>
      <c r="P145" s="28">
        <v>8</v>
      </c>
    </row>
    <row r="146" spans="1:16" ht="33.75" x14ac:dyDescent="0.25">
      <c r="A146" s="29" t="s">
        <v>573</v>
      </c>
      <c r="B146" s="29" t="s">
        <v>574</v>
      </c>
      <c r="C146" s="15">
        <v>86</v>
      </c>
      <c r="D146" s="15">
        <v>90</v>
      </c>
      <c r="E146" s="30">
        <v>-1</v>
      </c>
      <c r="F146" s="15">
        <v>0</v>
      </c>
      <c r="G146" s="15">
        <v>0</v>
      </c>
      <c r="H146" s="15">
        <v>5</v>
      </c>
      <c r="I146" s="15">
        <v>4</v>
      </c>
      <c r="J146" s="15">
        <v>0</v>
      </c>
      <c r="K146" s="15">
        <v>0</v>
      </c>
      <c r="L146" s="15">
        <v>0</v>
      </c>
      <c r="M146" s="15">
        <v>0</v>
      </c>
      <c r="N146" s="15">
        <v>1</v>
      </c>
      <c r="O146" s="15">
        <v>0</v>
      </c>
      <c r="P146" s="24">
        <v>8</v>
      </c>
    </row>
    <row r="147" spans="1:16" ht="22.5" x14ac:dyDescent="0.25">
      <c r="A147" s="29" t="s">
        <v>575</v>
      </c>
      <c r="B147" s="29" t="s">
        <v>576</v>
      </c>
      <c r="C147" s="15">
        <v>6</v>
      </c>
      <c r="D147" s="15">
        <v>14</v>
      </c>
      <c r="E147" s="30">
        <v>-1</v>
      </c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6">
        <v>208</v>
      </c>
      <c r="D148" s="26">
        <v>132</v>
      </c>
      <c r="E148" s="27">
        <v>0</v>
      </c>
      <c r="F148" s="26">
        <v>5</v>
      </c>
      <c r="G148" s="26">
        <v>5</v>
      </c>
      <c r="H148" s="26">
        <v>66</v>
      </c>
      <c r="I148" s="26">
        <v>46</v>
      </c>
      <c r="J148" s="26">
        <v>0</v>
      </c>
      <c r="K148" s="26">
        <v>0</v>
      </c>
      <c r="L148" s="26">
        <v>0</v>
      </c>
      <c r="M148" s="26">
        <v>0</v>
      </c>
      <c r="N148" s="26">
        <v>137</v>
      </c>
      <c r="O148" s="26">
        <v>0</v>
      </c>
      <c r="P148" s="28">
        <v>57</v>
      </c>
    </row>
    <row r="149" spans="1:16" ht="22.5" x14ac:dyDescent="0.25">
      <c r="A149" s="29" t="s">
        <v>578</v>
      </c>
      <c r="B149" s="29" t="s">
        <v>579</v>
      </c>
      <c r="C149" s="15">
        <v>19</v>
      </c>
      <c r="D149" s="15">
        <v>9</v>
      </c>
      <c r="E149" s="30">
        <v>1</v>
      </c>
      <c r="F149" s="15">
        <v>0</v>
      </c>
      <c r="G149" s="15">
        <v>0</v>
      </c>
      <c r="H149" s="15">
        <v>6</v>
      </c>
      <c r="I149" s="15">
        <v>5</v>
      </c>
      <c r="J149" s="15">
        <v>0</v>
      </c>
      <c r="K149" s="15">
        <v>0</v>
      </c>
      <c r="L149" s="15">
        <v>0</v>
      </c>
      <c r="M149" s="15">
        <v>0</v>
      </c>
      <c r="N149" s="15">
        <v>26</v>
      </c>
      <c r="O149" s="15">
        <v>0</v>
      </c>
      <c r="P149" s="24">
        <v>7</v>
      </c>
    </row>
    <row r="150" spans="1:16" ht="22.5" x14ac:dyDescent="0.25">
      <c r="A150" s="29" t="s">
        <v>580</v>
      </c>
      <c r="B150" s="29" t="s">
        <v>581</v>
      </c>
      <c r="C150" s="15">
        <v>12</v>
      </c>
      <c r="D150" s="15">
        <v>9</v>
      </c>
      <c r="E150" s="30">
        <v>0</v>
      </c>
      <c r="F150" s="15">
        <v>0</v>
      </c>
      <c r="G150" s="15">
        <v>0</v>
      </c>
      <c r="H150" s="15">
        <v>6</v>
      </c>
      <c r="I150" s="15">
        <v>4</v>
      </c>
      <c r="J150" s="15">
        <v>0</v>
      </c>
      <c r="K150" s="15">
        <v>0</v>
      </c>
      <c r="L150" s="15">
        <v>0</v>
      </c>
      <c r="M150" s="15">
        <v>0</v>
      </c>
      <c r="N150" s="15">
        <v>2</v>
      </c>
      <c r="O150" s="15">
        <v>0</v>
      </c>
      <c r="P150" s="24">
        <v>1</v>
      </c>
    </row>
    <row r="151" spans="1:16" ht="22.5" x14ac:dyDescent="0.25">
      <c r="A151" s="29" t="s">
        <v>582</v>
      </c>
      <c r="B151" s="29" t="s">
        <v>583</v>
      </c>
      <c r="C151" s="15">
        <v>0</v>
      </c>
      <c r="D151" s="15">
        <v>0</v>
      </c>
      <c r="E151" s="30">
        <v>0</v>
      </c>
      <c r="F151" s="15">
        <v>0</v>
      </c>
      <c r="G151" s="15">
        <v>0</v>
      </c>
      <c r="H151" s="15">
        <v>0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29" t="s">
        <v>584</v>
      </c>
      <c r="B152" s="29" t="s">
        <v>585</v>
      </c>
      <c r="C152" s="15">
        <v>20</v>
      </c>
      <c r="D152" s="15">
        <v>6</v>
      </c>
      <c r="E152" s="30">
        <v>2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37</v>
      </c>
      <c r="O152" s="15">
        <v>0</v>
      </c>
      <c r="P152" s="24">
        <v>1</v>
      </c>
    </row>
    <row r="153" spans="1:16" ht="33.75" x14ac:dyDescent="0.25">
      <c r="A153" s="29" t="s">
        <v>586</v>
      </c>
      <c r="B153" s="29" t="s">
        <v>587</v>
      </c>
      <c r="C153" s="15">
        <v>0</v>
      </c>
      <c r="D153" s="15">
        <v>1</v>
      </c>
      <c r="E153" s="30">
        <v>-1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0</v>
      </c>
      <c r="O153" s="15">
        <v>0</v>
      </c>
      <c r="P153" s="24">
        <v>0</v>
      </c>
    </row>
    <row r="154" spans="1:16" x14ac:dyDescent="0.25">
      <c r="A154" s="29" t="s">
        <v>588</v>
      </c>
      <c r="B154" s="29" t="s">
        <v>589</v>
      </c>
      <c r="C154" s="15">
        <v>2</v>
      </c>
      <c r="D154" s="15">
        <v>8</v>
      </c>
      <c r="E154" s="30">
        <v>-1</v>
      </c>
      <c r="F154" s="15">
        <v>0</v>
      </c>
      <c r="G154" s="15">
        <v>0</v>
      </c>
      <c r="H154" s="15">
        <v>2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1</v>
      </c>
    </row>
    <row r="155" spans="1:16" x14ac:dyDescent="0.25">
      <c r="A155" s="29" t="s">
        <v>590</v>
      </c>
      <c r="B155" s="29" t="s">
        <v>591</v>
      </c>
      <c r="C155" s="15">
        <v>72</v>
      </c>
      <c r="D155" s="15">
        <v>53</v>
      </c>
      <c r="E155" s="30">
        <v>0</v>
      </c>
      <c r="F155" s="15">
        <v>0</v>
      </c>
      <c r="G155" s="15">
        <v>0</v>
      </c>
      <c r="H155" s="15">
        <v>28</v>
      </c>
      <c r="I155" s="15">
        <v>19</v>
      </c>
      <c r="J155" s="15">
        <v>0</v>
      </c>
      <c r="K155" s="15">
        <v>0</v>
      </c>
      <c r="L155" s="15">
        <v>0</v>
      </c>
      <c r="M155" s="15">
        <v>0</v>
      </c>
      <c r="N155" s="15">
        <v>60</v>
      </c>
      <c r="O155" s="15">
        <v>0</v>
      </c>
      <c r="P155" s="24">
        <v>32</v>
      </c>
    </row>
    <row r="156" spans="1:16" ht="22.5" x14ac:dyDescent="0.25">
      <c r="A156" s="29" t="s">
        <v>592</v>
      </c>
      <c r="B156" s="29" t="s">
        <v>593</v>
      </c>
      <c r="C156" s="15">
        <v>83</v>
      </c>
      <c r="D156" s="15">
        <v>46</v>
      </c>
      <c r="E156" s="30">
        <v>0</v>
      </c>
      <c r="F156" s="15">
        <v>5</v>
      </c>
      <c r="G156" s="15">
        <v>5</v>
      </c>
      <c r="H156" s="15">
        <v>24</v>
      </c>
      <c r="I156" s="15">
        <v>18</v>
      </c>
      <c r="J156" s="15">
        <v>0</v>
      </c>
      <c r="K156" s="15">
        <v>0</v>
      </c>
      <c r="L156" s="15">
        <v>0</v>
      </c>
      <c r="M156" s="15">
        <v>0</v>
      </c>
      <c r="N156" s="15">
        <v>12</v>
      </c>
      <c r="O156" s="15">
        <v>0</v>
      </c>
      <c r="P156" s="24">
        <v>15</v>
      </c>
    </row>
    <row r="157" spans="1:16" x14ac:dyDescent="0.25">
      <c r="A157" s="177" t="s">
        <v>594</v>
      </c>
      <c r="B157" s="178"/>
      <c r="C157" s="26">
        <v>89</v>
      </c>
      <c r="D157" s="26">
        <v>98</v>
      </c>
      <c r="E157" s="27">
        <v>-1</v>
      </c>
      <c r="F157" s="26">
        <v>1</v>
      </c>
      <c r="G157" s="26">
        <v>0</v>
      </c>
      <c r="H157" s="26">
        <v>13</v>
      </c>
      <c r="I157" s="26">
        <v>8</v>
      </c>
      <c r="J157" s="26">
        <v>5</v>
      </c>
      <c r="K157" s="26">
        <v>5</v>
      </c>
      <c r="L157" s="26">
        <v>0</v>
      </c>
      <c r="M157" s="26">
        <v>0</v>
      </c>
      <c r="N157" s="26">
        <v>2</v>
      </c>
      <c r="O157" s="26">
        <v>11</v>
      </c>
      <c r="P157" s="28">
        <v>4</v>
      </c>
    </row>
    <row r="158" spans="1:16" ht="22.5" x14ac:dyDescent="0.25">
      <c r="A158" s="29" t="s">
        <v>595</v>
      </c>
      <c r="B158" s="29" t="s">
        <v>596</v>
      </c>
      <c r="C158" s="15">
        <v>0</v>
      </c>
      <c r="D158" s="15">
        <v>0</v>
      </c>
      <c r="E158" s="30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29" t="s">
        <v>597</v>
      </c>
      <c r="B159" s="29" t="s">
        <v>598</v>
      </c>
      <c r="C159" s="15">
        <v>3</v>
      </c>
      <c r="D159" s="15">
        <v>2</v>
      </c>
      <c r="E159" s="30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29" t="s">
        <v>599</v>
      </c>
      <c r="B160" s="29" t="s">
        <v>600</v>
      </c>
      <c r="C160" s="15">
        <v>0</v>
      </c>
      <c r="D160" s="15">
        <v>2</v>
      </c>
      <c r="E160" s="30">
        <v>-1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29" t="s">
        <v>601</v>
      </c>
      <c r="B161" s="29" t="s">
        <v>602</v>
      </c>
      <c r="C161" s="15">
        <v>0</v>
      </c>
      <c r="D161" s="15">
        <v>1</v>
      </c>
      <c r="E161" s="30">
        <v>-1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4</v>
      </c>
    </row>
    <row r="162" spans="1:16" ht="22.5" x14ac:dyDescent="0.25">
      <c r="A162" s="29" t="s">
        <v>603</v>
      </c>
      <c r="B162" s="29" t="s">
        <v>604</v>
      </c>
      <c r="C162" s="15">
        <v>29</v>
      </c>
      <c r="D162" s="15">
        <v>38</v>
      </c>
      <c r="E162" s="30">
        <v>-1</v>
      </c>
      <c r="F162" s="15">
        <v>0</v>
      </c>
      <c r="G162" s="15">
        <v>0</v>
      </c>
      <c r="H162" s="15">
        <v>3</v>
      </c>
      <c r="I162" s="15">
        <v>2</v>
      </c>
      <c r="J162" s="15">
        <v>2</v>
      </c>
      <c r="K162" s="15">
        <v>5</v>
      </c>
      <c r="L162" s="15">
        <v>0</v>
      </c>
      <c r="M162" s="15">
        <v>0</v>
      </c>
      <c r="N162" s="15">
        <v>0</v>
      </c>
      <c r="O162" s="15">
        <v>5</v>
      </c>
      <c r="P162" s="24">
        <v>0</v>
      </c>
    </row>
    <row r="163" spans="1:16" x14ac:dyDescent="0.25">
      <c r="A163" s="29" t="s">
        <v>605</v>
      </c>
      <c r="B163" s="29" t="s">
        <v>606</v>
      </c>
      <c r="C163" s="15">
        <v>15</v>
      </c>
      <c r="D163" s="15">
        <v>23</v>
      </c>
      <c r="E163" s="30">
        <v>-1</v>
      </c>
      <c r="F163" s="15">
        <v>0</v>
      </c>
      <c r="G163" s="15">
        <v>0</v>
      </c>
      <c r="H163" s="15">
        <v>6</v>
      </c>
      <c r="I163" s="15">
        <v>4</v>
      </c>
      <c r="J163" s="15">
        <v>0</v>
      </c>
      <c r="K163" s="15">
        <v>0</v>
      </c>
      <c r="L163" s="15">
        <v>0</v>
      </c>
      <c r="M163" s="15">
        <v>0</v>
      </c>
      <c r="N163" s="15">
        <v>2</v>
      </c>
      <c r="O163" s="15">
        <v>0</v>
      </c>
      <c r="P163" s="24">
        <v>0</v>
      </c>
    </row>
    <row r="164" spans="1:16" ht="22.5" x14ac:dyDescent="0.25">
      <c r="A164" s="29" t="s">
        <v>607</v>
      </c>
      <c r="B164" s="29" t="s">
        <v>608</v>
      </c>
      <c r="C164" s="15">
        <v>8</v>
      </c>
      <c r="D164" s="15">
        <v>3</v>
      </c>
      <c r="E164" s="30">
        <v>1</v>
      </c>
      <c r="F164" s="15">
        <v>1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2</v>
      </c>
      <c r="P164" s="24">
        <v>0</v>
      </c>
    </row>
    <row r="165" spans="1:16" x14ac:dyDescent="0.25">
      <c r="A165" s="29" t="s">
        <v>609</v>
      </c>
      <c r="B165" s="29" t="s">
        <v>610</v>
      </c>
      <c r="C165" s="15">
        <v>15</v>
      </c>
      <c r="D165" s="15">
        <v>11</v>
      </c>
      <c r="E165" s="30">
        <v>0</v>
      </c>
      <c r="F165" s="15">
        <v>0</v>
      </c>
      <c r="G165" s="15">
        <v>0</v>
      </c>
      <c r="H165" s="15">
        <v>2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29" t="s">
        <v>611</v>
      </c>
      <c r="B166" s="29" t="s">
        <v>612</v>
      </c>
      <c r="C166" s="15">
        <v>19</v>
      </c>
      <c r="D166" s="15">
        <v>18</v>
      </c>
      <c r="E166" s="30">
        <v>0</v>
      </c>
      <c r="F166" s="15">
        <v>0</v>
      </c>
      <c r="G166" s="15">
        <v>0</v>
      </c>
      <c r="H166" s="15">
        <v>2</v>
      </c>
      <c r="I166" s="15">
        <v>2</v>
      </c>
      <c r="J166" s="15">
        <v>3</v>
      </c>
      <c r="K166" s="15">
        <v>0</v>
      </c>
      <c r="L166" s="15">
        <v>0</v>
      </c>
      <c r="M166" s="15">
        <v>0</v>
      </c>
      <c r="N166" s="15">
        <v>0</v>
      </c>
      <c r="O166" s="15">
        <v>4</v>
      </c>
      <c r="P166" s="24">
        <v>0</v>
      </c>
    </row>
    <row r="167" spans="1:16" x14ac:dyDescent="0.25">
      <c r="A167" s="177" t="s">
        <v>613</v>
      </c>
      <c r="B167" s="178"/>
      <c r="C167" s="26">
        <v>3728</v>
      </c>
      <c r="D167" s="26">
        <v>2236</v>
      </c>
      <c r="E167" s="27">
        <v>0</v>
      </c>
      <c r="F167" s="26">
        <v>210</v>
      </c>
      <c r="G167" s="26">
        <v>189</v>
      </c>
      <c r="H167" s="26">
        <v>1441</v>
      </c>
      <c r="I167" s="26">
        <v>1544</v>
      </c>
      <c r="J167" s="26">
        <v>10</v>
      </c>
      <c r="K167" s="26">
        <v>8</v>
      </c>
      <c r="L167" s="26">
        <v>0</v>
      </c>
      <c r="M167" s="26">
        <v>0</v>
      </c>
      <c r="N167" s="26">
        <v>17</v>
      </c>
      <c r="O167" s="26">
        <v>274</v>
      </c>
      <c r="P167" s="28">
        <v>853</v>
      </c>
    </row>
    <row r="168" spans="1:16" ht="22.5" x14ac:dyDescent="0.25">
      <c r="A168" s="29" t="s">
        <v>614</v>
      </c>
      <c r="B168" s="29" t="s">
        <v>615</v>
      </c>
      <c r="C168" s="15">
        <v>161</v>
      </c>
      <c r="D168" s="15">
        <v>131</v>
      </c>
      <c r="E168" s="30">
        <v>0</v>
      </c>
      <c r="F168" s="15">
        <v>2</v>
      </c>
      <c r="G168" s="15">
        <v>1</v>
      </c>
      <c r="H168" s="15">
        <v>97</v>
      </c>
      <c r="I168" s="15">
        <v>66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3</v>
      </c>
      <c r="P168" s="24">
        <v>18</v>
      </c>
    </row>
    <row r="169" spans="1:16" ht="33.75" x14ac:dyDescent="0.25">
      <c r="A169" s="29" t="s">
        <v>616</v>
      </c>
      <c r="B169" s="29" t="s">
        <v>617</v>
      </c>
      <c r="C169" s="15">
        <v>9</v>
      </c>
      <c r="D169" s="15">
        <v>7</v>
      </c>
      <c r="E169" s="30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29" t="s">
        <v>618</v>
      </c>
      <c r="B170" s="29" t="s">
        <v>619</v>
      </c>
      <c r="C170" s="15">
        <v>0</v>
      </c>
      <c r="D170" s="15">
        <v>0</v>
      </c>
      <c r="E170" s="30">
        <v>0</v>
      </c>
      <c r="F170" s="15">
        <v>0</v>
      </c>
      <c r="G170" s="15">
        <v>0</v>
      </c>
      <c r="H170" s="15">
        <v>0</v>
      </c>
      <c r="I170" s="15">
        <v>1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1</v>
      </c>
    </row>
    <row r="171" spans="1:16" ht="22.5" x14ac:dyDescent="0.25">
      <c r="A171" s="29" t="s">
        <v>620</v>
      </c>
      <c r="B171" s="29" t="s">
        <v>621</v>
      </c>
      <c r="C171" s="15">
        <v>0</v>
      </c>
      <c r="D171" s="15">
        <v>0</v>
      </c>
      <c r="E171" s="30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1</v>
      </c>
      <c r="O171" s="15">
        <v>0</v>
      </c>
      <c r="P171" s="24">
        <v>0</v>
      </c>
    </row>
    <row r="172" spans="1:16" x14ac:dyDescent="0.25">
      <c r="A172" s="29" t="s">
        <v>622</v>
      </c>
      <c r="B172" s="29" t="s">
        <v>623</v>
      </c>
      <c r="C172" s="15">
        <v>3</v>
      </c>
      <c r="D172" s="15">
        <v>0</v>
      </c>
      <c r="E172" s="30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2</v>
      </c>
      <c r="O172" s="15">
        <v>0</v>
      </c>
      <c r="P172" s="24">
        <v>0</v>
      </c>
    </row>
    <row r="173" spans="1:16" ht="22.5" x14ac:dyDescent="0.25">
      <c r="A173" s="29" t="s">
        <v>624</v>
      </c>
      <c r="B173" s="29" t="s">
        <v>625</v>
      </c>
      <c r="C173" s="15">
        <v>0</v>
      </c>
      <c r="D173" s="15">
        <v>0</v>
      </c>
      <c r="E173" s="30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29" t="s">
        <v>626</v>
      </c>
      <c r="B174" s="29" t="s">
        <v>627</v>
      </c>
      <c r="C174" s="15">
        <v>983</v>
      </c>
      <c r="D174" s="15">
        <v>783</v>
      </c>
      <c r="E174" s="30">
        <v>0</v>
      </c>
      <c r="F174" s="15">
        <v>28</v>
      </c>
      <c r="G174" s="15">
        <v>28</v>
      </c>
      <c r="H174" s="15">
        <v>421</v>
      </c>
      <c r="I174" s="15">
        <v>600</v>
      </c>
      <c r="J174" s="15">
        <v>3</v>
      </c>
      <c r="K174" s="15">
        <v>6</v>
      </c>
      <c r="L174" s="15">
        <v>0</v>
      </c>
      <c r="M174" s="15">
        <v>0</v>
      </c>
      <c r="N174" s="15">
        <v>2</v>
      </c>
      <c r="O174" s="15">
        <v>136</v>
      </c>
      <c r="P174" s="24">
        <v>420</v>
      </c>
    </row>
    <row r="175" spans="1:16" ht="22.5" x14ac:dyDescent="0.25">
      <c r="A175" s="29" t="s">
        <v>628</v>
      </c>
      <c r="B175" s="29" t="s">
        <v>629</v>
      </c>
      <c r="C175" s="15">
        <v>1589</v>
      </c>
      <c r="D175" s="15">
        <v>885</v>
      </c>
      <c r="E175" s="30">
        <v>0</v>
      </c>
      <c r="F175" s="15">
        <v>145</v>
      </c>
      <c r="G175" s="15">
        <v>133</v>
      </c>
      <c r="H175" s="15">
        <v>678</v>
      </c>
      <c r="I175" s="15">
        <v>735</v>
      </c>
      <c r="J175" s="15">
        <v>5</v>
      </c>
      <c r="K175" s="15">
        <v>2</v>
      </c>
      <c r="L175" s="15">
        <v>0</v>
      </c>
      <c r="M175" s="15">
        <v>0</v>
      </c>
      <c r="N175" s="15">
        <v>12</v>
      </c>
      <c r="O175" s="15">
        <v>85</v>
      </c>
      <c r="P175" s="24">
        <v>383</v>
      </c>
    </row>
    <row r="176" spans="1:16" x14ac:dyDescent="0.25">
      <c r="A176" s="29" t="s">
        <v>630</v>
      </c>
      <c r="B176" s="29" t="s">
        <v>631</v>
      </c>
      <c r="C176" s="15">
        <v>980</v>
      </c>
      <c r="D176" s="15">
        <v>426</v>
      </c>
      <c r="E176" s="30">
        <v>1</v>
      </c>
      <c r="F176" s="15">
        <v>35</v>
      </c>
      <c r="G176" s="15">
        <v>27</v>
      </c>
      <c r="H176" s="15">
        <v>245</v>
      </c>
      <c r="I176" s="15">
        <v>142</v>
      </c>
      <c r="J176" s="15">
        <v>2</v>
      </c>
      <c r="K176" s="15">
        <v>0</v>
      </c>
      <c r="L176" s="15">
        <v>0</v>
      </c>
      <c r="M176" s="15">
        <v>0</v>
      </c>
      <c r="N176" s="15">
        <v>0</v>
      </c>
      <c r="O176" s="15">
        <v>50</v>
      </c>
      <c r="P176" s="24">
        <v>30</v>
      </c>
    </row>
    <row r="177" spans="1:16" ht="22.5" x14ac:dyDescent="0.25">
      <c r="A177" s="29" t="s">
        <v>632</v>
      </c>
      <c r="B177" s="29" t="s">
        <v>633</v>
      </c>
      <c r="C177" s="15">
        <v>3</v>
      </c>
      <c r="D177" s="15">
        <v>4</v>
      </c>
      <c r="E177" s="30">
        <v>-1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1</v>
      </c>
    </row>
    <row r="178" spans="1:16" x14ac:dyDescent="0.25">
      <c r="A178" s="29" t="s">
        <v>634</v>
      </c>
      <c r="B178" s="29" t="s">
        <v>635</v>
      </c>
      <c r="C178" s="15">
        <v>0</v>
      </c>
      <c r="D178" s="15">
        <v>0</v>
      </c>
      <c r="E178" s="30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6">
        <v>3682</v>
      </c>
      <c r="D179" s="26">
        <v>4430</v>
      </c>
      <c r="E179" s="27">
        <v>-1</v>
      </c>
      <c r="F179" s="26">
        <v>6748</v>
      </c>
      <c r="G179" s="26">
        <v>6103</v>
      </c>
      <c r="H179" s="26">
        <v>3108</v>
      </c>
      <c r="I179" s="26">
        <v>2474</v>
      </c>
      <c r="J179" s="26">
        <v>2</v>
      </c>
      <c r="K179" s="26">
        <v>0</v>
      </c>
      <c r="L179" s="26">
        <v>1</v>
      </c>
      <c r="M179" s="26">
        <v>0</v>
      </c>
      <c r="N179" s="26">
        <v>2</v>
      </c>
      <c r="O179" s="26">
        <v>28</v>
      </c>
      <c r="P179" s="28">
        <v>5138</v>
      </c>
    </row>
    <row r="180" spans="1:16" ht="22.5" x14ac:dyDescent="0.25">
      <c r="A180" s="29" t="s">
        <v>637</v>
      </c>
      <c r="B180" s="29" t="s">
        <v>638</v>
      </c>
      <c r="C180" s="15">
        <v>49</v>
      </c>
      <c r="D180" s="15">
        <v>160</v>
      </c>
      <c r="E180" s="30">
        <v>-1</v>
      </c>
      <c r="F180" s="15">
        <v>158</v>
      </c>
      <c r="G180" s="15">
        <v>150</v>
      </c>
      <c r="H180" s="15">
        <v>64</v>
      </c>
      <c r="I180" s="15">
        <v>69</v>
      </c>
      <c r="J180" s="15">
        <v>1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66</v>
      </c>
    </row>
    <row r="181" spans="1:16" ht="22.5" x14ac:dyDescent="0.25">
      <c r="A181" s="29" t="s">
        <v>639</v>
      </c>
      <c r="B181" s="29" t="s">
        <v>640</v>
      </c>
      <c r="C181" s="15">
        <v>1431</v>
      </c>
      <c r="D181" s="15">
        <v>2149</v>
      </c>
      <c r="E181" s="30">
        <v>-1</v>
      </c>
      <c r="F181" s="15">
        <v>3583</v>
      </c>
      <c r="G181" s="15">
        <v>3405</v>
      </c>
      <c r="H181" s="15">
        <v>1541</v>
      </c>
      <c r="I181" s="15">
        <v>823</v>
      </c>
      <c r="J181" s="15">
        <v>1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2912</v>
      </c>
    </row>
    <row r="182" spans="1:16" x14ac:dyDescent="0.25">
      <c r="A182" s="29" t="s">
        <v>641</v>
      </c>
      <c r="B182" s="29" t="s">
        <v>642</v>
      </c>
      <c r="C182" s="15">
        <v>324</v>
      </c>
      <c r="D182" s="15">
        <v>230</v>
      </c>
      <c r="E182" s="30">
        <v>0</v>
      </c>
      <c r="F182" s="15">
        <v>97</v>
      </c>
      <c r="G182" s="15">
        <v>70</v>
      </c>
      <c r="H182" s="15">
        <v>165</v>
      </c>
      <c r="I182" s="15">
        <v>189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20</v>
      </c>
      <c r="P182" s="24">
        <v>129</v>
      </c>
    </row>
    <row r="183" spans="1:16" ht="22.5" x14ac:dyDescent="0.25">
      <c r="A183" s="29" t="s">
        <v>643</v>
      </c>
      <c r="B183" s="29" t="s">
        <v>644</v>
      </c>
      <c r="C183" s="15">
        <v>39</v>
      </c>
      <c r="D183" s="15">
        <v>64</v>
      </c>
      <c r="E183" s="30">
        <v>-1</v>
      </c>
      <c r="F183" s="15">
        <v>17</v>
      </c>
      <c r="G183" s="15">
        <v>18</v>
      </c>
      <c r="H183" s="15">
        <v>29</v>
      </c>
      <c r="I183" s="15">
        <v>24</v>
      </c>
      <c r="J183" s="15">
        <v>0</v>
      </c>
      <c r="K183" s="15">
        <v>0</v>
      </c>
      <c r="L183" s="15">
        <v>1</v>
      </c>
      <c r="M183" s="15">
        <v>0</v>
      </c>
      <c r="N183" s="15">
        <v>0</v>
      </c>
      <c r="O183" s="15">
        <v>0</v>
      </c>
      <c r="P183" s="24">
        <v>18</v>
      </c>
    </row>
    <row r="184" spans="1:16" ht="22.5" x14ac:dyDescent="0.25">
      <c r="A184" s="29" t="s">
        <v>645</v>
      </c>
      <c r="B184" s="29" t="s">
        <v>646</v>
      </c>
      <c r="C184" s="15">
        <v>195</v>
      </c>
      <c r="D184" s="15">
        <v>111</v>
      </c>
      <c r="E184" s="30">
        <v>0</v>
      </c>
      <c r="F184" s="15">
        <v>262</v>
      </c>
      <c r="G184" s="15">
        <v>250</v>
      </c>
      <c r="H184" s="15">
        <v>63</v>
      </c>
      <c r="I184" s="15">
        <v>69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1</v>
      </c>
      <c r="P184" s="24">
        <v>255</v>
      </c>
    </row>
    <row r="185" spans="1:16" ht="22.5" x14ac:dyDescent="0.25">
      <c r="A185" s="29" t="s">
        <v>647</v>
      </c>
      <c r="B185" s="29" t="s">
        <v>648</v>
      </c>
      <c r="C185" s="15">
        <v>1638</v>
      </c>
      <c r="D185" s="15">
        <v>1715</v>
      </c>
      <c r="E185" s="30">
        <v>-1</v>
      </c>
      <c r="F185" s="15">
        <v>2623</v>
      </c>
      <c r="G185" s="15">
        <v>2203</v>
      </c>
      <c r="H185" s="15">
        <v>1246</v>
      </c>
      <c r="I185" s="15">
        <v>1298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7</v>
      </c>
      <c r="P185" s="24">
        <v>1756</v>
      </c>
    </row>
    <row r="186" spans="1:16" ht="22.5" x14ac:dyDescent="0.25">
      <c r="A186" s="29" t="s">
        <v>649</v>
      </c>
      <c r="B186" s="29" t="s">
        <v>650</v>
      </c>
      <c r="C186" s="15">
        <v>6</v>
      </c>
      <c r="D186" s="15">
        <v>1</v>
      </c>
      <c r="E186" s="30">
        <v>5</v>
      </c>
      <c r="F186" s="15">
        <v>8</v>
      </c>
      <c r="G186" s="15">
        <v>7</v>
      </c>
      <c r="H186" s="15">
        <v>0</v>
      </c>
      <c r="I186" s="15">
        <v>2</v>
      </c>
      <c r="J186" s="15">
        <v>0</v>
      </c>
      <c r="K186" s="15">
        <v>0</v>
      </c>
      <c r="L186" s="15">
        <v>0</v>
      </c>
      <c r="M186" s="15">
        <v>0</v>
      </c>
      <c r="N186" s="15">
        <v>2</v>
      </c>
      <c r="O186" s="15">
        <v>0</v>
      </c>
      <c r="P186" s="24">
        <v>2</v>
      </c>
    </row>
    <row r="187" spans="1:16" x14ac:dyDescent="0.25">
      <c r="A187" s="177" t="s">
        <v>651</v>
      </c>
      <c r="B187" s="178"/>
      <c r="C187" s="26">
        <v>2429</v>
      </c>
      <c r="D187" s="26">
        <v>1917</v>
      </c>
      <c r="E187" s="27">
        <v>0</v>
      </c>
      <c r="F187" s="26">
        <v>109</v>
      </c>
      <c r="G187" s="26">
        <v>66</v>
      </c>
      <c r="H187" s="26">
        <v>1250</v>
      </c>
      <c r="I187" s="26">
        <v>322</v>
      </c>
      <c r="J187" s="26">
        <v>2</v>
      </c>
      <c r="K187" s="26">
        <v>2</v>
      </c>
      <c r="L187" s="26">
        <v>0</v>
      </c>
      <c r="M187" s="26">
        <v>1</v>
      </c>
      <c r="N187" s="26">
        <v>196</v>
      </c>
      <c r="O187" s="26">
        <v>9</v>
      </c>
      <c r="P187" s="28">
        <v>429</v>
      </c>
    </row>
    <row r="188" spans="1:16" x14ac:dyDescent="0.25">
      <c r="A188" s="29" t="s">
        <v>652</v>
      </c>
      <c r="B188" s="29" t="s">
        <v>653</v>
      </c>
      <c r="C188" s="15">
        <v>61</v>
      </c>
      <c r="D188" s="15">
        <v>50</v>
      </c>
      <c r="E188" s="30">
        <v>0</v>
      </c>
      <c r="F188" s="15">
        <v>0</v>
      </c>
      <c r="G188" s="15">
        <v>0</v>
      </c>
      <c r="H188" s="15">
        <v>4</v>
      </c>
      <c r="I188" s="15">
        <v>4</v>
      </c>
      <c r="J188" s="15">
        <v>2</v>
      </c>
      <c r="K188" s="15">
        <v>2</v>
      </c>
      <c r="L188" s="15">
        <v>0</v>
      </c>
      <c r="M188" s="15">
        <v>0</v>
      </c>
      <c r="N188" s="15">
        <v>0</v>
      </c>
      <c r="O188" s="15">
        <v>0</v>
      </c>
      <c r="P188" s="24">
        <v>5</v>
      </c>
    </row>
    <row r="189" spans="1:16" ht="22.5" x14ac:dyDescent="0.25">
      <c r="A189" s="29" t="s">
        <v>654</v>
      </c>
      <c r="B189" s="29" t="s">
        <v>655</v>
      </c>
      <c r="C189" s="15">
        <v>4</v>
      </c>
      <c r="D189" s="15">
        <v>2</v>
      </c>
      <c r="E189" s="30">
        <v>1</v>
      </c>
      <c r="F189" s="15">
        <v>0</v>
      </c>
      <c r="G189" s="15">
        <v>0</v>
      </c>
      <c r="H189" s="15">
        <v>3</v>
      </c>
      <c r="I189" s="15">
        <v>2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1</v>
      </c>
    </row>
    <row r="190" spans="1:16" ht="22.5" x14ac:dyDescent="0.25">
      <c r="A190" s="29" t="s">
        <v>656</v>
      </c>
      <c r="B190" s="29" t="s">
        <v>657</v>
      </c>
      <c r="C190" s="15">
        <v>247</v>
      </c>
      <c r="D190" s="15">
        <v>291</v>
      </c>
      <c r="E190" s="30">
        <v>-1</v>
      </c>
      <c r="F190" s="15">
        <v>69</v>
      </c>
      <c r="G190" s="15">
        <v>53</v>
      </c>
      <c r="H190" s="15">
        <v>95</v>
      </c>
      <c r="I190" s="15">
        <v>107</v>
      </c>
      <c r="J190" s="15">
        <v>0</v>
      </c>
      <c r="K190" s="15">
        <v>0</v>
      </c>
      <c r="L190" s="15">
        <v>0</v>
      </c>
      <c r="M190" s="15">
        <v>0</v>
      </c>
      <c r="N190" s="15">
        <v>5</v>
      </c>
      <c r="O190" s="15">
        <v>0</v>
      </c>
      <c r="P190" s="24">
        <v>29</v>
      </c>
    </row>
    <row r="191" spans="1:16" ht="22.5" x14ac:dyDescent="0.25">
      <c r="A191" s="29" t="s">
        <v>658</v>
      </c>
      <c r="B191" s="29" t="s">
        <v>659</v>
      </c>
      <c r="C191" s="15">
        <v>115</v>
      </c>
      <c r="D191" s="15">
        <v>30</v>
      </c>
      <c r="E191" s="30">
        <v>2</v>
      </c>
      <c r="F191" s="15">
        <v>5</v>
      </c>
      <c r="G191" s="15">
        <v>0</v>
      </c>
      <c r="H191" s="15">
        <v>5</v>
      </c>
      <c r="I191" s="15">
        <v>2</v>
      </c>
      <c r="J191" s="15">
        <v>0</v>
      </c>
      <c r="K191" s="15">
        <v>0</v>
      </c>
      <c r="L191" s="15">
        <v>0</v>
      </c>
      <c r="M191" s="15">
        <v>0</v>
      </c>
      <c r="N191" s="15">
        <v>1</v>
      </c>
      <c r="O191" s="15">
        <v>0</v>
      </c>
      <c r="P191" s="24">
        <v>63</v>
      </c>
    </row>
    <row r="192" spans="1:16" ht="33.75" x14ac:dyDescent="0.25">
      <c r="A192" s="29" t="s">
        <v>660</v>
      </c>
      <c r="B192" s="29" t="s">
        <v>661</v>
      </c>
      <c r="C192" s="15">
        <v>1362</v>
      </c>
      <c r="D192" s="15">
        <v>1172</v>
      </c>
      <c r="E192" s="30">
        <v>0</v>
      </c>
      <c r="F192" s="15">
        <v>12</v>
      </c>
      <c r="G192" s="15">
        <v>8</v>
      </c>
      <c r="H192" s="15">
        <v>846</v>
      </c>
      <c r="I192" s="15">
        <v>117</v>
      </c>
      <c r="J192" s="15">
        <v>0</v>
      </c>
      <c r="K192" s="15">
        <v>0</v>
      </c>
      <c r="L192" s="15">
        <v>0</v>
      </c>
      <c r="M192" s="15">
        <v>1</v>
      </c>
      <c r="N192" s="15">
        <v>183</v>
      </c>
      <c r="O192" s="15">
        <v>7</v>
      </c>
      <c r="P192" s="24">
        <v>257</v>
      </c>
    </row>
    <row r="193" spans="1:16" ht="22.5" x14ac:dyDescent="0.25">
      <c r="A193" s="29" t="s">
        <v>662</v>
      </c>
      <c r="B193" s="29" t="s">
        <v>663</v>
      </c>
      <c r="C193" s="15">
        <v>2</v>
      </c>
      <c r="D193" s="15">
        <v>1</v>
      </c>
      <c r="E193" s="30">
        <v>1</v>
      </c>
      <c r="F193" s="15">
        <v>0</v>
      </c>
      <c r="G193" s="15">
        <v>0</v>
      </c>
      <c r="H193" s="15">
        <v>3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29" t="s">
        <v>664</v>
      </c>
      <c r="B194" s="29" t="s">
        <v>665</v>
      </c>
      <c r="C194" s="15">
        <v>200</v>
      </c>
      <c r="D194" s="15">
        <v>124</v>
      </c>
      <c r="E194" s="30">
        <v>0</v>
      </c>
      <c r="F194" s="15">
        <v>12</v>
      </c>
      <c r="G194" s="15">
        <v>2</v>
      </c>
      <c r="H194" s="15">
        <v>47</v>
      </c>
      <c r="I194" s="15">
        <v>51</v>
      </c>
      <c r="J194" s="15">
        <v>0</v>
      </c>
      <c r="K194" s="15">
        <v>0</v>
      </c>
      <c r="L194" s="15">
        <v>0</v>
      </c>
      <c r="M194" s="15">
        <v>0</v>
      </c>
      <c r="N194" s="15">
        <v>4</v>
      </c>
      <c r="O194" s="15">
        <v>0</v>
      </c>
      <c r="P194" s="24">
        <v>39</v>
      </c>
    </row>
    <row r="195" spans="1:16" x14ac:dyDescent="0.25">
      <c r="A195" s="29" t="s">
        <v>666</v>
      </c>
      <c r="B195" s="29" t="s">
        <v>667</v>
      </c>
      <c r="C195" s="15">
        <v>83</v>
      </c>
      <c r="D195" s="15">
        <v>72</v>
      </c>
      <c r="E195" s="30">
        <v>0</v>
      </c>
      <c r="F195" s="15">
        <v>1</v>
      </c>
      <c r="G195" s="15">
        <v>1</v>
      </c>
      <c r="H195" s="15">
        <v>13</v>
      </c>
      <c r="I195" s="15">
        <v>9</v>
      </c>
      <c r="J195" s="15">
        <v>0</v>
      </c>
      <c r="K195" s="15">
        <v>0</v>
      </c>
      <c r="L195" s="15">
        <v>0</v>
      </c>
      <c r="M195" s="15">
        <v>0</v>
      </c>
      <c r="N195" s="15">
        <v>3</v>
      </c>
      <c r="O195" s="15">
        <v>0</v>
      </c>
      <c r="P195" s="24">
        <v>3</v>
      </c>
    </row>
    <row r="196" spans="1:16" ht="22.5" x14ac:dyDescent="0.25">
      <c r="A196" s="29" t="s">
        <v>668</v>
      </c>
      <c r="B196" s="29" t="s">
        <v>669</v>
      </c>
      <c r="C196" s="15">
        <v>3</v>
      </c>
      <c r="D196" s="15">
        <v>2</v>
      </c>
      <c r="E196" s="30">
        <v>0</v>
      </c>
      <c r="F196" s="15">
        <v>0</v>
      </c>
      <c r="G196" s="15">
        <v>0</v>
      </c>
      <c r="H196" s="15">
        <v>1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6</v>
      </c>
    </row>
    <row r="197" spans="1:16" ht="22.5" x14ac:dyDescent="0.25">
      <c r="A197" s="29" t="s">
        <v>670</v>
      </c>
      <c r="B197" s="29" t="s">
        <v>671</v>
      </c>
      <c r="C197" s="15">
        <v>95</v>
      </c>
      <c r="D197" s="15">
        <v>12</v>
      </c>
      <c r="E197" s="30">
        <v>6</v>
      </c>
      <c r="F197" s="15">
        <v>4</v>
      </c>
      <c r="G197" s="15">
        <v>0</v>
      </c>
      <c r="H197" s="15">
        <v>187</v>
      </c>
      <c r="I197" s="15">
        <v>5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10</v>
      </c>
    </row>
    <row r="198" spans="1:16" x14ac:dyDescent="0.25">
      <c r="A198" s="29" t="s">
        <v>672</v>
      </c>
      <c r="B198" s="29" t="s">
        <v>673</v>
      </c>
      <c r="C198" s="15">
        <v>216</v>
      </c>
      <c r="D198" s="15">
        <v>123</v>
      </c>
      <c r="E198" s="30">
        <v>0</v>
      </c>
      <c r="F198" s="15">
        <v>5</v>
      </c>
      <c r="G198" s="15">
        <v>2</v>
      </c>
      <c r="H198" s="15">
        <v>32</v>
      </c>
      <c r="I198" s="15">
        <v>15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15">
        <v>0</v>
      </c>
      <c r="P198" s="24">
        <v>6</v>
      </c>
    </row>
    <row r="199" spans="1:16" ht="22.5" x14ac:dyDescent="0.25">
      <c r="A199" s="29" t="s">
        <v>674</v>
      </c>
      <c r="B199" s="29" t="s">
        <v>675</v>
      </c>
      <c r="C199" s="15">
        <v>8</v>
      </c>
      <c r="D199" s="15">
        <v>11</v>
      </c>
      <c r="E199" s="30">
        <v>-1</v>
      </c>
      <c r="F199" s="15">
        <v>1</v>
      </c>
      <c r="G199" s="15">
        <v>0</v>
      </c>
      <c r="H199" s="15">
        <v>9</v>
      </c>
      <c r="I199" s="15">
        <v>4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24">
        <v>2</v>
      </c>
    </row>
    <row r="200" spans="1:16" x14ac:dyDescent="0.25">
      <c r="A200" s="29" t="s">
        <v>676</v>
      </c>
      <c r="B200" s="29" t="s">
        <v>677</v>
      </c>
      <c r="C200" s="15">
        <v>25</v>
      </c>
      <c r="D200" s="15">
        <v>24</v>
      </c>
      <c r="E200" s="30">
        <v>0</v>
      </c>
      <c r="F200" s="15">
        <v>0</v>
      </c>
      <c r="G200" s="15">
        <v>0</v>
      </c>
      <c r="H200" s="15">
        <v>4</v>
      </c>
      <c r="I200" s="15">
        <v>6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2</v>
      </c>
      <c r="P200" s="24">
        <v>7</v>
      </c>
    </row>
    <row r="201" spans="1:16" ht="22.5" x14ac:dyDescent="0.25">
      <c r="A201" s="29" t="s">
        <v>678</v>
      </c>
      <c r="B201" s="29" t="s">
        <v>679</v>
      </c>
      <c r="C201" s="15">
        <v>8</v>
      </c>
      <c r="D201" s="15">
        <v>3</v>
      </c>
      <c r="E201" s="30">
        <v>1</v>
      </c>
      <c r="F201" s="15">
        <v>0</v>
      </c>
      <c r="G201" s="15">
        <v>0</v>
      </c>
      <c r="H201" s="15">
        <v>1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1</v>
      </c>
    </row>
    <row r="202" spans="1:16" x14ac:dyDescent="0.25">
      <c r="A202" s="177" t="s">
        <v>680</v>
      </c>
      <c r="B202" s="178"/>
      <c r="C202" s="26">
        <v>495</v>
      </c>
      <c r="D202" s="26">
        <v>341</v>
      </c>
      <c r="E202" s="27">
        <v>0</v>
      </c>
      <c r="F202" s="26">
        <v>38</v>
      </c>
      <c r="G202" s="26">
        <v>21</v>
      </c>
      <c r="H202" s="26">
        <v>112</v>
      </c>
      <c r="I202" s="26">
        <v>83</v>
      </c>
      <c r="J202" s="26">
        <v>2</v>
      </c>
      <c r="K202" s="26">
        <v>0</v>
      </c>
      <c r="L202" s="26">
        <v>9</v>
      </c>
      <c r="M202" s="26">
        <v>0</v>
      </c>
      <c r="N202" s="26">
        <v>69</v>
      </c>
      <c r="O202" s="26">
        <v>2</v>
      </c>
      <c r="P202" s="28">
        <v>70</v>
      </c>
    </row>
    <row r="203" spans="1:16" x14ac:dyDescent="0.25">
      <c r="A203" s="29" t="s">
        <v>681</v>
      </c>
      <c r="B203" s="29" t="s">
        <v>682</v>
      </c>
      <c r="C203" s="15">
        <v>36</v>
      </c>
      <c r="D203" s="15">
        <v>37</v>
      </c>
      <c r="E203" s="30">
        <v>-1</v>
      </c>
      <c r="F203" s="15">
        <v>0</v>
      </c>
      <c r="G203" s="15">
        <v>0</v>
      </c>
      <c r="H203" s="15">
        <v>24</v>
      </c>
      <c r="I203" s="15">
        <v>6</v>
      </c>
      <c r="J203" s="15">
        <v>0</v>
      </c>
      <c r="K203" s="15">
        <v>0</v>
      </c>
      <c r="L203" s="15">
        <v>0</v>
      </c>
      <c r="M203" s="15">
        <v>0</v>
      </c>
      <c r="N203" s="15">
        <v>33</v>
      </c>
      <c r="O203" s="15">
        <v>0</v>
      </c>
      <c r="P203" s="24">
        <v>2</v>
      </c>
    </row>
    <row r="204" spans="1:16" x14ac:dyDescent="0.25">
      <c r="A204" s="29" t="s">
        <v>683</v>
      </c>
      <c r="B204" s="29" t="s">
        <v>684</v>
      </c>
      <c r="C204" s="15">
        <v>3</v>
      </c>
      <c r="D204" s="15">
        <v>3</v>
      </c>
      <c r="E204" s="30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2</v>
      </c>
    </row>
    <row r="205" spans="1:16" x14ac:dyDescent="0.25">
      <c r="A205" s="29" t="s">
        <v>685</v>
      </c>
      <c r="B205" s="29" t="s">
        <v>686</v>
      </c>
      <c r="C205" s="15">
        <v>5</v>
      </c>
      <c r="D205" s="15">
        <v>10</v>
      </c>
      <c r="E205" s="30">
        <v>-1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29" t="s">
        <v>687</v>
      </c>
      <c r="B206" s="29" t="s">
        <v>688</v>
      </c>
      <c r="C206" s="15">
        <v>0</v>
      </c>
      <c r="D206" s="15">
        <v>0</v>
      </c>
      <c r="E206" s="30">
        <v>0</v>
      </c>
      <c r="F206" s="15">
        <v>1</v>
      </c>
      <c r="G206" s="15">
        <v>0</v>
      </c>
      <c r="H206" s="15">
        <v>1</v>
      </c>
      <c r="I206" s="15">
        <v>1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29" t="s">
        <v>689</v>
      </c>
      <c r="B207" s="29" t="s">
        <v>690</v>
      </c>
      <c r="C207" s="15">
        <v>412</v>
      </c>
      <c r="D207" s="15">
        <v>256</v>
      </c>
      <c r="E207" s="30">
        <v>0</v>
      </c>
      <c r="F207" s="15">
        <v>36</v>
      </c>
      <c r="G207" s="15">
        <v>21</v>
      </c>
      <c r="H207" s="15">
        <v>77</v>
      </c>
      <c r="I207" s="15">
        <v>72</v>
      </c>
      <c r="J207" s="15">
        <v>0</v>
      </c>
      <c r="K207" s="15">
        <v>0</v>
      </c>
      <c r="L207" s="15">
        <v>0</v>
      </c>
      <c r="M207" s="15">
        <v>0</v>
      </c>
      <c r="N207" s="15">
        <v>6</v>
      </c>
      <c r="O207" s="15">
        <v>2</v>
      </c>
      <c r="P207" s="24">
        <v>46</v>
      </c>
    </row>
    <row r="208" spans="1:16" ht="22.5" x14ac:dyDescent="0.25">
      <c r="A208" s="29" t="s">
        <v>691</v>
      </c>
      <c r="B208" s="29" t="s">
        <v>692</v>
      </c>
      <c r="C208" s="15">
        <v>0</v>
      </c>
      <c r="D208" s="15">
        <v>0</v>
      </c>
      <c r="E208" s="30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29" t="s">
        <v>693</v>
      </c>
      <c r="B209" s="29" t="s">
        <v>694</v>
      </c>
      <c r="C209" s="15">
        <v>3</v>
      </c>
      <c r="D209" s="15">
        <v>4</v>
      </c>
      <c r="E209" s="30">
        <v>-1</v>
      </c>
      <c r="F209" s="15">
        <v>1</v>
      </c>
      <c r="G209" s="15">
        <v>0</v>
      </c>
      <c r="H209" s="15">
        <v>3</v>
      </c>
      <c r="I209" s="15">
        <v>1</v>
      </c>
      <c r="J209" s="15">
        <v>2</v>
      </c>
      <c r="K209" s="15">
        <v>0</v>
      </c>
      <c r="L209" s="15">
        <v>4</v>
      </c>
      <c r="M209" s="15">
        <v>0</v>
      </c>
      <c r="N209" s="15">
        <v>4</v>
      </c>
      <c r="O209" s="15">
        <v>0</v>
      </c>
      <c r="P209" s="24">
        <v>0</v>
      </c>
    </row>
    <row r="210" spans="1:16" ht="22.5" x14ac:dyDescent="0.25">
      <c r="A210" s="29" t="s">
        <v>695</v>
      </c>
      <c r="B210" s="29" t="s">
        <v>696</v>
      </c>
      <c r="C210" s="15">
        <v>0</v>
      </c>
      <c r="D210" s="15">
        <v>0</v>
      </c>
      <c r="E210" s="30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29" t="s">
        <v>697</v>
      </c>
      <c r="B211" s="29" t="s">
        <v>698</v>
      </c>
      <c r="C211" s="15">
        <v>1</v>
      </c>
      <c r="D211" s="15">
        <v>0</v>
      </c>
      <c r="E211" s="30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29" t="s">
        <v>699</v>
      </c>
      <c r="B212" s="29" t="s">
        <v>700</v>
      </c>
      <c r="C212" s="15">
        <v>4</v>
      </c>
      <c r="D212" s="15">
        <v>0</v>
      </c>
      <c r="E212" s="30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29" t="s">
        <v>701</v>
      </c>
      <c r="B213" s="29" t="s">
        <v>702</v>
      </c>
      <c r="C213" s="15">
        <v>0</v>
      </c>
      <c r="D213" s="15">
        <v>4</v>
      </c>
      <c r="E213" s="30">
        <v>-1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3</v>
      </c>
      <c r="O213" s="15">
        <v>0</v>
      </c>
      <c r="P213" s="24">
        <v>16</v>
      </c>
    </row>
    <row r="214" spans="1:16" x14ac:dyDescent="0.25">
      <c r="A214" s="29" t="s">
        <v>703</v>
      </c>
      <c r="B214" s="29" t="s">
        <v>704</v>
      </c>
      <c r="C214" s="15">
        <v>3</v>
      </c>
      <c r="D214" s="15">
        <v>8</v>
      </c>
      <c r="E214" s="30">
        <v>-1</v>
      </c>
      <c r="F214" s="15">
        <v>0</v>
      </c>
      <c r="G214" s="15">
        <v>0</v>
      </c>
      <c r="H214" s="15">
        <v>2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5</v>
      </c>
      <c r="O214" s="15">
        <v>0</v>
      </c>
      <c r="P214" s="24">
        <v>0</v>
      </c>
    </row>
    <row r="215" spans="1:16" x14ac:dyDescent="0.25">
      <c r="A215" s="29" t="s">
        <v>705</v>
      </c>
      <c r="B215" s="29" t="s">
        <v>706</v>
      </c>
      <c r="C215" s="15">
        <v>8</v>
      </c>
      <c r="D215" s="15">
        <v>12</v>
      </c>
      <c r="E215" s="30">
        <v>-1</v>
      </c>
      <c r="F215" s="15">
        <v>0</v>
      </c>
      <c r="G215" s="15">
        <v>0</v>
      </c>
      <c r="H215" s="15">
        <v>5</v>
      </c>
      <c r="I215" s="15">
        <v>2</v>
      </c>
      <c r="J215" s="15">
        <v>0</v>
      </c>
      <c r="K215" s="15">
        <v>0</v>
      </c>
      <c r="L215" s="15">
        <v>5</v>
      </c>
      <c r="M215" s="15">
        <v>0</v>
      </c>
      <c r="N215" s="15">
        <v>17</v>
      </c>
      <c r="O215" s="15">
        <v>0</v>
      </c>
      <c r="P215" s="24">
        <v>3</v>
      </c>
    </row>
    <row r="216" spans="1:16" ht="22.5" x14ac:dyDescent="0.25">
      <c r="A216" s="29" t="s">
        <v>707</v>
      </c>
      <c r="B216" s="29" t="s">
        <v>708</v>
      </c>
      <c r="C216" s="15">
        <v>1</v>
      </c>
      <c r="D216" s="15">
        <v>6</v>
      </c>
      <c r="E216" s="30">
        <v>-1</v>
      </c>
      <c r="F216" s="15">
        <v>0</v>
      </c>
      <c r="G216" s="15">
        <v>0</v>
      </c>
      <c r="H216" s="15">
        <v>0</v>
      </c>
      <c r="I216" s="15">
        <v>1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1</v>
      </c>
    </row>
    <row r="217" spans="1:16" x14ac:dyDescent="0.25">
      <c r="A217" s="29" t="s">
        <v>709</v>
      </c>
      <c r="B217" s="29" t="s">
        <v>710</v>
      </c>
      <c r="C217" s="15">
        <v>0</v>
      </c>
      <c r="D217" s="15">
        <v>0</v>
      </c>
      <c r="E217" s="30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15">
        <v>0</v>
      </c>
      <c r="O217" s="15">
        <v>0</v>
      </c>
      <c r="P217" s="24">
        <v>0</v>
      </c>
    </row>
    <row r="218" spans="1:16" ht="22.5" x14ac:dyDescent="0.25">
      <c r="A218" s="29" t="s">
        <v>711</v>
      </c>
      <c r="B218" s="29" t="s">
        <v>712</v>
      </c>
      <c r="C218" s="15">
        <v>0</v>
      </c>
      <c r="D218" s="15">
        <v>1</v>
      </c>
      <c r="E218" s="30">
        <v>-1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1</v>
      </c>
      <c r="O218" s="15">
        <v>0</v>
      </c>
      <c r="P218" s="24">
        <v>0</v>
      </c>
    </row>
    <row r="219" spans="1:16" ht="33.75" x14ac:dyDescent="0.25">
      <c r="A219" s="29" t="s">
        <v>713</v>
      </c>
      <c r="B219" s="29" t="s">
        <v>714</v>
      </c>
      <c r="C219" s="15">
        <v>0</v>
      </c>
      <c r="D219" s="15">
        <v>0</v>
      </c>
      <c r="E219" s="30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29" t="s">
        <v>715</v>
      </c>
      <c r="B220" s="29" t="s">
        <v>716</v>
      </c>
      <c r="C220" s="15">
        <v>0</v>
      </c>
      <c r="D220" s="15">
        <v>0</v>
      </c>
      <c r="E220" s="30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29" t="s">
        <v>717</v>
      </c>
      <c r="B221" s="29" t="s">
        <v>718</v>
      </c>
      <c r="C221" s="15">
        <v>0</v>
      </c>
      <c r="D221" s="15">
        <v>0</v>
      </c>
      <c r="E221" s="30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29" t="s">
        <v>719</v>
      </c>
      <c r="B222" s="29" t="s">
        <v>720</v>
      </c>
      <c r="C222" s="15">
        <v>19</v>
      </c>
      <c r="D222" s="20"/>
      <c r="E222" s="30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29" t="s">
        <v>721</v>
      </c>
      <c r="B223" s="29" t="s">
        <v>722</v>
      </c>
      <c r="C223" s="15">
        <v>0</v>
      </c>
      <c r="D223" s="20"/>
      <c r="E223" s="30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6">
        <v>3939</v>
      </c>
      <c r="D224" s="26">
        <v>2896</v>
      </c>
      <c r="E224" s="27">
        <v>0</v>
      </c>
      <c r="F224" s="26">
        <v>2123</v>
      </c>
      <c r="G224" s="26">
        <v>1343</v>
      </c>
      <c r="H224" s="26">
        <v>1589</v>
      </c>
      <c r="I224" s="26">
        <v>1715</v>
      </c>
      <c r="J224" s="26">
        <v>10</v>
      </c>
      <c r="K224" s="26">
        <v>5</v>
      </c>
      <c r="L224" s="26">
        <v>3</v>
      </c>
      <c r="M224" s="26">
        <v>1</v>
      </c>
      <c r="N224" s="26">
        <v>23</v>
      </c>
      <c r="O224" s="26">
        <v>200</v>
      </c>
      <c r="P224" s="28">
        <v>1559</v>
      </c>
    </row>
    <row r="225" spans="1:16" x14ac:dyDescent="0.25">
      <c r="A225" s="29" t="s">
        <v>724</v>
      </c>
      <c r="B225" s="29" t="s">
        <v>725</v>
      </c>
      <c r="C225" s="15">
        <v>3</v>
      </c>
      <c r="D225" s="15">
        <v>4</v>
      </c>
      <c r="E225" s="30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29" t="s">
        <v>726</v>
      </c>
      <c r="B226" s="29" t="s">
        <v>727</v>
      </c>
      <c r="C226" s="15">
        <v>0</v>
      </c>
      <c r="D226" s="15">
        <v>0</v>
      </c>
      <c r="E226" s="30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29" t="s">
        <v>728</v>
      </c>
      <c r="B227" s="29" t="s">
        <v>729</v>
      </c>
      <c r="C227" s="15">
        <v>1</v>
      </c>
      <c r="D227" s="15">
        <v>2</v>
      </c>
      <c r="E227" s="30">
        <v>-1</v>
      </c>
      <c r="F227" s="15">
        <v>1</v>
      </c>
      <c r="G227" s="15">
        <v>0</v>
      </c>
      <c r="H227" s="15">
        <v>1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2</v>
      </c>
    </row>
    <row r="228" spans="1:16" ht="22.5" x14ac:dyDescent="0.25">
      <c r="A228" s="29" t="s">
        <v>730</v>
      </c>
      <c r="B228" s="29" t="s">
        <v>731</v>
      </c>
      <c r="C228" s="15">
        <v>0</v>
      </c>
      <c r="D228" s="15">
        <v>1</v>
      </c>
      <c r="E228" s="30">
        <v>-1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29" t="s">
        <v>732</v>
      </c>
      <c r="B229" s="29" t="s">
        <v>733</v>
      </c>
      <c r="C229" s="15">
        <v>6</v>
      </c>
      <c r="D229" s="15">
        <v>4</v>
      </c>
      <c r="E229" s="30">
        <v>0</v>
      </c>
      <c r="F229" s="15">
        <v>0</v>
      </c>
      <c r="G229" s="15">
        <v>0</v>
      </c>
      <c r="H229" s="15">
        <v>1</v>
      </c>
      <c r="I229" s="15">
        <v>1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1</v>
      </c>
    </row>
    <row r="230" spans="1:16" x14ac:dyDescent="0.25">
      <c r="A230" s="29" t="s">
        <v>734</v>
      </c>
      <c r="B230" s="29" t="s">
        <v>735</v>
      </c>
      <c r="C230" s="15">
        <v>4</v>
      </c>
      <c r="D230" s="15">
        <v>4</v>
      </c>
      <c r="E230" s="30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0</v>
      </c>
      <c r="N230" s="15">
        <v>1</v>
      </c>
      <c r="O230" s="15">
        <v>0</v>
      </c>
      <c r="P230" s="24">
        <v>2</v>
      </c>
    </row>
    <row r="231" spans="1:16" ht="22.5" x14ac:dyDescent="0.25">
      <c r="A231" s="29" t="s">
        <v>736</v>
      </c>
      <c r="B231" s="29" t="s">
        <v>737</v>
      </c>
      <c r="C231" s="15">
        <v>48</v>
      </c>
      <c r="D231" s="15">
        <v>26</v>
      </c>
      <c r="E231" s="30">
        <v>0</v>
      </c>
      <c r="F231" s="15">
        <v>8</v>
      </c>
      <c r="G231" s="15">
        <v>2</v>
      </c>
      <c r="H231" s="15">
        <v>3</v>
      </c>
      <c r="I231" s="15">
        <v>11</v>
      </c>
      <c r="J231" s="15">
        <v>0</v>
      </c>
      <c r="K231" s="15">
        <v>0</v>
      </c>
      <c r="L231" s="15">
        <v>0</v>
      </c>
      <c r="M231" s="15">
        <v>0</v>
      </c>
      <c r="N231" s="15">
        <v>1</v>
      </c>
      <c r="O231" s="15">
        <v>0</v>
      </c>
      <c r="P231" s="24">
        <v>6</v>
      </c>
    </row>
    <row r="232" spans="1:16" x14ac:dyDescent="0.25">
      <c r="A232" s="29" t="s">
        <v>738</v>
      </c>
      <c r="B232" s="29" t="s">
        <v>739</v>
      </c>
      <c r="C232" s="15">
        <v>51</v>
      </c>
      <c r="D232" s="15">
        <v>48</v>
      </c>
      <c r="E232" s="30">
        <v>0</v>
      </c>
      <c r="F232" s="15">
        <v>3</v>
      </c>
      <c r="G232" s="15">
        <v>2</v>
      </c>
      <c r="H232" s="15">
        <v>13</v>
      </c>
      <c r="I232" s="15">
        <v>27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13</v>
      </c>
    </row>
    <row r="233" spans="1:16" x14ac:dyDescent="0.25">
      <c r="A233" s="29" t="s">
        <v>740</v>
      </c>
      <c r="B233" s="29" t="s">
        <v>741</v>
      </c>
      <c r="C233" s="15">
        <v>213</v>
      </c>
      <c r="D233" s="15">
        <v>236</v>
      </c>
      <c r="E233" s="30">
        <v>-1</v>
      </c>
      <c r="F233" s="15">
        <v>36</v>
      </c>
      <c r="G233" s="15">
        <v>33</v>
      </c>
      <c r="H233" s="15">
        <v>89</v>
      </c>
      <c r="I233" s="15">
        <v>90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99</v>
      </c>
    </row>
    <row r="234" spans="1:16" x14ac:dyDescent="0.25">
      <c r="A234" s="29" t="s">
        <v>742</v>
      </c>
      <c r="B234" s="29" t="s">
        <v>743</v>
      </c>
      <c r="C234" s="15">
        <v>88</v>
      </c>
      <c r="D234" s="15">
        <v>83</v>
      </c>
      <c r="E234" s="30">
        <v>0</v>
      </c>
      <c r="F234" s="15">
        <v>2</v>
      </c>
      <c r="G234" s="15">
        <v>2</v>
      </c>
      <c r="H234" s="15">
        <v>16</v>
      </c>
      <c r="I234" s="15">
        <v>21</v>
      </c>
      <c r="J234" s="15">
        <v>0</v>
      </c>
      <c r="K234" s="15">
        <v>0</v>
      </c>
      <c r="L234" s="15">
        <v>0</v>
      </c>
      <c r="M234" s="15">
        <v>0</v>
      </c>
      <c r="N234" s="15">
        <v>7</v>
      </c>
      <c r="O234" s="15">
        <v>0</v>
      </c>
      <c r="P234" s="24">
        <v>22</v>
      </c>
    </row>
    <row r="235" spans="1:16" ht="22.5" x14ac:dyDescent="0.25">
      <c r="A235" s="29" t="s">
        <v>744</v>
      </c>
      <c r="B235" s="29" t="s">
        <v>745</v>
      </c>
      <c r="C235" s="15">
        <v>14</v>
      </c>
      <c r="D235" s="15">
        <v>14</v>
      </c>
      <c r="E235" s="30">
        <v>0</v>
      </c>
      <c r="F235" s="15">
        <v>2</v>
      </c>
      <c r="G235" s="15">
        <v>1</v>
      </c>
      <c r="H235" s="15">
        <v>13</v>
      </c>
      <c r="I235" s="15">
        <v>10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2</v>
      </c>
    </row>
    <row r="236" spans="1:16" ht="33.75" x14ac:dyDescent="0.25">
      <c r="A236" s="29" t="s">
        <v>746</v>
      </c>
      <c r="B236" s="29" t="s">
        <v>747</v>
      </c>
      <c r="C236" s="15">
        <v>110</v>
      </c>
      <c r="D236" s="15">
        <v>96</v>
      </c>
      <c r="E236" s="30">
        <v>0</v>
      </c>
      <c r="F236" s="15">
        <v>36</v>
      </c>
      <c r="G236" s="15">
        <v>11</v>
      </c>
      <c r="H236" s="15">
        <v>40</v>
      </c>
      <c r="I236" s="15">
        <v>52</v>
      </c>
      <c r="J236" s="15">
        <v>0</v>
      </c>
      <c r="K236" s="15">
        <v>0</v>
      </c>
      <c r="L236" s="15">
        <v>0</v>
      </c>
      <c r="M236" s="15">
        <v>0</v>
      </c>
      <c r="N236" s="15">
        <v>1</v>
      </c>
      <c r="O236" s="15">
        <v>5</v>
      </c>
      <c r="P236" s="24">
        <v>23</v>
      </c>
    </row>
    <row r="237" spans="1:16" x14ac:dyDescent="0.25">
      <c r="A237" s="29" t="s">
        <v>748</v>
      </c>
      <c r="B237" s="29" t="s">
        <v>749</v>
      </c>
      <c r="C237" s="15">
        <v>7</v>
      </c>
      <c r="D237" s="15">
        <v>6</v>
      </c>
      <c r="E237" s="30">
        <v>0</v>
      </c>
      <c r="F237" s="15">
        <v>0</v>
      </c>
      <c r="G237" s="15">
        <v>0</v>
      </c>
      <c r="H237" s="15">
        <v>0</v>
      </c>
      <c r="I237" s="15">
        <v>1</v>
      </c>
      <c r="J237" s="15">
        <v>0</v>
      </c>
      <c r="K237" s="15">
        <v>0</v>
      </c>
      <c r="L237" s="15">
        <v>0</v>
      </c>
      <c r="M237" s="15">
        <v>0</v>
      </c>
      <c r="N237" s="15">
        <v>1</v>
      </c>
      <c r="O237" s="15">
        <v>0</v>
      </c>
      <c r="P237" s="24">
        <v>2</v>
      </c>
    </row>
    <row r="238" spans="1:16" ht="22.5" x14ac:dyDescent="0.25">
      <c r="A238" s="29" t="s">
        <v>750</v>
      </c>
      <c r="B238" s="29" t="s">
        <v>751</v>
      </c>
      <c r="C238" s="15">
        <v>0</v>
      </c>
      <c r="D238" s="15">
        <v>0</v>
      </c>
      <c r="E238" s="30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29" t="s">
        <v>752</v>
      </c>
      <c r="B239" s="29" t="s">
        <v>753</v>
      </c>
      <c r="C239" s="15">
        <v>3390</v>
      </c>
      <c r="D239" s="15">
        <v>2365</v>
      </c>
      <c r="E239" s="30">
        <v>0</v>
      </c>
      <c r="F239" s="15">
        <v>2034</v>
      </c>
      <c r="G239" s="15">
        <v>1291</v>
      </c>
      <c r="H239" s="15">
        <v>1412</v>
      </c>
      <c r="I239" s="15">
        <v>1500</v>
      </c>
      <c r="J239" s="15">
        <v>10</v>
      </c>
      <c r="K239" s="15">
        <v>5</v>
      </c>
      <c r="L239" s="15">
        <v>3</v>
      </c>
      <c r="M239" s="15">
        <v>1</v>
      </c>
      <c r="N239" s="15">
        <v>12</v>
      </c>
      <c r="O239" s="15">
        <v>195</v>
      </c>
      <c r="P239" s="24">
        <v>1387</v>
      </c>
    </row>
    <row r="240" spans="1:16" x14ac:dyDescent="0.25">
      <c r="A240" s="29" t="s">
        <v>754</v>
      </c>
      <c r="B240" s="29" t="s">
        <v>755</v>
      </c>
      <c r="C240" s="15">
        <v>0</v>
      </c>
      <c r="D240" s="15">
        <v>1</v>
      </c>
      <c r="E240" s="30">
        <v>-1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29" t="s">
        <v>756</v>
      </c>
      <c r="B241" s="29" t="s">
        <v>757</v>
      </c>
      <c r="C241" s="15">
        <v>0</v>
      </c>
      <c r="D241" s="15">
        <v>0</v>
      </c>
      <c r="E241" s="30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29" t="s">
        <v>758</v>
      </c>
      <c r="B242" s="29" t="s">
        <v>759</v>
      </c>
      <c r="C242" s="15">
        <v>0</v>
      </c>
      <c r="D242" s="15">
        <v>1</v>
      </c>
      <c r="E242" s="30">
        <v>-1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29" t="s">
        <v>760</v>
      </c>
      <c r="B243" s="29" t="s">
        <v>761</v>
      </c>
      <c r="C243" s="15">
        <v>1</v>
      </c>
      <c r="D243" s="15">
        <v>4</v>
      </c>
      <c r="E243" s="30">
        <v>-1</v>
      </c>
      <c r="F243" s="15">
        <v>0</v>
      </c>
      <c r="G243" s="15">
        <v>0</v>
      </c>
      <c r="H243" s="15">
        <v>1</v>
      </c>
      <c r="I243" s="15">
        <v>1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29" t="s">
        <v>762</v>
      </c>
      <c r="B244" s="29" t="s">
        <v>763</v>
      </c>
      <c r="C244" s="15">
        <v>3</v>
      </c>
      <c r="D244" s="15">
        <v>1</v>
      </c>
      <c r="E244" s="30">
        <v>2</v>
      </c>
      <c r="F244" s="15">
        <v>1</v>
      </c>
      <c r="G244" s="15">
        <v>1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6">
        <v>81</v>
      </c>
      <c r="D245" s="26">
        <v>67</v>
      </c>
      <c r="E245" s="27">
        <v>0</v>
      </c>
      <c r="F245" s="26">
        <v>1</v>
      </c>
      <c r="G245" s="26">
        <v>0</v>
      </c>
      <c r="H245" s="26">
        <v>15</v>
      </c>
      <c r="I245" s="26">
        <v>43</v>
      </c>
      <c r="J245" s="26">
        <v>0</v>
      </c>
      <c r="K245" s="26">
        <v>0</v>
      </c>
      <c r="L245" s="26">
        <v>0</v>
      </c>
      <c r="M245" s="26">
        <v>0</v>
      </c>
      <c r="N245" s="26">
        <v>17</v>
      </c>
      <c r="O245" s="26">
        <v>1</v>
      </c>
      <c r="P245" s="28">
        <v>22</v>
      </c>
    </row>
    <row r="246" spans="1:16" x14ac:dyDescent="0.25">
      <c r="A246" s="29" t="s">
        <v>765</v>
      </c>
      <c r="B246" s="29" t="s">
        <v>766</v>
      </c>
      <c r="C246" s="15">
        <v>0</v>
      </c>
      <c r="D246" s="15">
        <v>0</v>
      </c>
      <c r="E246" s="30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1</v>
      </c>
      <c r="O246" s="15">
        <v>0</v>
      </c>
      <c r="P246" s="24">
        <v>0</v>
      </c>
    </row>
    <row r="247" spans="1:16" x14ac:dyDescent="0.25">
      <c r="A247" s="29" t="s">
        <v>767</v>
      </c>
      <c r="B247" s="29" t="s">
        <v>768</v>
      </c>
      <c r="C247" s="15">
        <v>2</v>
      </c>
      <c r="D247" s="15">
        <v>0</v>
      </c>
      <c r="E247" s="30">
        <v>0</v>
      </c>
      <c r="F247" s="15">
        <v>0</v>
      </c>
      <c r="G247" s="15">
        <v>0</v>
      </c>
      <c r="H247" s="15">
        <v>1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29" t="s">
        <v>769</v>
      </c>
      <c r="B248" s="29" t="s">
        <v>770</v>
      </c>
      <c r="C248" s="15">
        <v>2</v>
      </c>
      <c r="D248" s="15">
        <v>0</v>
      </c>
      <c r="E248" s="30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29" t="s">
        <v>771</v>
      </c>
      <c r="B249" s="29" t="s">
        <v>772</v>
      </c>
      <c r="C249" s="15">
        <v>0</v>
      </c>
      <c r="D249" s="15">
        <v>1</v>
      </c>
      <c r="E249" s="30">
        <v>-1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29" t="s">
        <v>773</v>
      </c>
      <c r="B250" s="29" t="s">
        <v>774</v>
      </c>
      <c r="C250" s="15">
        <v>62</v>
      </c>
      <c r="D250" s="15">
        <v>49</v>
      </c>
      <c r="E250" s="30">
        <v>0</v>
      </c>
      <c r="F250" s="15">
        <v>1</v>
      </c>
      <c r="G250" s="15">
        <v>0</v>
      </c>
      <c r="H250" s="15">
        <v>9</v>
      </c>
      <c r="I250" s="15">
        <v>17</v>
      </c>
      <c r="J250" s="15">
        <v>0</v>
      </c>
      <c r="K250" s="15">
        <v>0</v>
      </c>
      <c r="L250" s="15">
        <v>0</v>
      </c>
      <c r="M250" s="15">
        <v>0</v>
      </c>
      <c r="N250" s="15">
        <v>16</v>
      </c>
      <c r="O250" s="15">
        <v>1</v>
      </c>
      <c r="P250" s="24">
        <v>11</v>
      </c>
    </row>
    <row r="251" spans="1:16" ht="22.5" x14ac:dyDescent="0.25">
      <c r="A251" s="29" t="s">
        <v>775</v>
      </c>
      <c r="B251" s="29" t="s">
        <v>776</v>
      </c>
      <c r="C251" s="15">
        <v>0</v>
      </c>
      <c r="D251" s="15">
        <v>5</v>
      </c>
      <c r="E251" s="30">
        <v>-1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29" t="s">
        <v>777</v>
      </c>
      <c r="B252" s="29" t="s">
        <v>778</v>
      </c>
      <c r="C252" s="15">
        <v>1</v>
      </c>
      <c r="D252" s="15">
        <v>2</v>
      </c>
      <c r="E252" s="30">
        <v>-1</v>
      </c>
      <c r="F252" s="15">
        <v>0</v>
      </c>
      <c r="G252" s="15">
        <v>0</v>
      </c>
      <c r="H252" s="15">
        <v>1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29" t="s">
        <v>779</v>
      </c>
      <c r="B253" s="29" t="s">
        <v>780</v>
      </c>
      <c r="C253" s="15">
        <v>1</v>
      </c>
      <c r="D253" s="15">
        <v>1</v>
      </c>
      <c r="E253" s="30">
        <v>0</v>
      </c>
      <c r="F253" s="15">
        <v>0</v>
      </c>
      <c r="G253" s="15">
        <v>0</v>
      </c>
      <c r="H253" s="15">
        <v>0</v>
      </c>
      <c r="I253" s="15">
        <v>20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11</v>
      </c>
    </row>
    <row r="254" spans="1:16" ht="22.5" x14ac:dyDescent="0.25">
      <c r="A254" s="29" t="s">
        <v>781</v>
      </c>
      <c r="B254" s="29" t="s">
        <v>782</v>
      </c>
      <c r="C254" s="15">
        <v>0</v>
      </c>
      <c r="D254" s="15">
        <v>1</v>
      </c>
      <c r="E254" s="30">
        <v>-1</v>
      </c>
      <c r="F254" s="15">
        <v>0</v>
      </c>
      <c r="G254" s="15">
        <v>0</v>
      </c>
      <c r="H254" s="15">
        <v>0</v>
      </c>
      <c r="I254" s="15">
        <v>2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0</v>
      </c>
    </row>
    <row r="255" spans="1:16" ht="22.5" x14ac:dyDescent="0.25">
      <c r="A255" s="29" t="s">
        <v>783</v>
      </c>
      <c r="B255" s="29" t="s">
        <v>784</v>
      </c>
      <c r="C255" s="15">
        <v>0</v>
      </c>
      <c r="D255" s="15">
        <v>0</v>
      </c>
      <c r="E255" s="30">
        <v>0</v>
      </c>
      <c r="F255" s="15">
        <v>0</v>
      </c>
      <c r="G255" s="15">
        <v>0</v>
      </c>
      <c r="H255" s="15">
        <v>0</v>
      </c>
      <c r="I255" s="15">
        <v>1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29" t="s">
        <v>785</v>
      </c>
      <c r="B256" s="29" t="s">
        <v>786</v>
      </c>
      <c r="C256" s="15">
        <v>3</v>
      </c>
      <c r="D256" s="15">
        <v>1</v>
      </c>
      <c r="E256" s="30">
        <v>2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29" t="s">
        <v>787</v>
      </c>
      <c r="B257" s="29" t="s">
        <v>788</v>
      </c>
      <c r="C257" s="15">
        <v>0</v>
      </c>
      <c r="D257" s="15">
        <v>1</v>
      </c>
      <c r="E257" s="30">
        <v>-1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29" t="s">
        <v>789</v>
      </c>
      <c r="B258" s="29" t="s">
        <v>790</v>
      </c>
      <c r="C258" s="15">
        <v>0</v>
      </c>
      <c r="D258" s="15">
        <v>0</v>
      </c>
      <c r="E258" s="30">
        <v>0</v>
      </c>
      <c r="F258" s="15">
        <v>0</v>
      </c>
      <c r="G258" s="15">
        <v>0</v>
      </c>
      <c r="H258" s="15">
        <v>1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29" t="s">
        <v>791</v>
      </c>
      <c r="B259" s="29" t="s">
        <v>792</v>
      </c>
      <c r="C259" s="15">
        <v>5</v>
      </c>
      <c r="D259" s="15">
        <v>1</v>
      </c>
      <c r="E259" s="30">
        <v>4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29" t="s">
        <v>793</v>
      </c>
      <c r="B260" s="29" t="s">
        <v>794</v>
      </c>
      <c r="C260" s="15">
        <v>3</v>
      </c>
      <c r="D260" s="15">
        <v>1</v>
      </c>
      <c r="E260" s="30">
        <v>2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29" t="s">
        <v>795</v>
      </c>
      <c r="B261" s="29" t="s">
        <v>796</v>
      </c>
      <c r="C261" s="15">
        <v>0</v>
      </c>
      <c r="D261" s="15">
        <v>0</v>
      </c>
      <c r="E261" s="30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29" t="s">
        <v>797</v>
      </c>
      <c r="B262" s="29" t="s">
        <v>798</v>
      </c>
      <c r="C262" s="15">
        <v>0</v>
      </c>
      <c r="D262" s="15">
        <v>0</v>
      </c>
      <c r="E262" s="30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29" t="s">
        <v>799</v>
      </c>
      <c r="B263" s="29" t="s">
        <v>800</v>
      </c>
      <c r="C263" s="15">
        <v>0</v>
      </c>
      <c r="D263" s="15">
        <v>0</v>
      </c>
      <c r="E263" s="30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29" t="s">
        <v>801</v>
      </c>
      <c r="B264" s="29" t="s">
        <v>802</v>
      </c>
      <c r="C264" s="15">
        <v>0</v>
      </c>
      <c r="D264" s="15">
        <v>1</v>
      </c>
      <c r="E264" s="30">
        <v>-1</v>
      </c>
      <c r="F264" s="15">
        <v>0</v>
      </c>
      <c r="G264" s="15">
        <v>0</v>
      </c>
      <c r="H264" s="15">
        <v>2</v>
      </c>
      <c r="I264" s="15">
        <v>2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29" t="s">
        <v>803</v>
      </c>
      <c r="B265" s="29" t="s">
        <v>804</v>
      </c>
      <c r="C265" s="15">
        <v>0</v>
      </c>
      <c r="D265" s="15">
        <v>0</v>
      </c>
      <c r="E265" s="30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29" t="s">
        <v>805</v>
      </c>
      <c r="B266" s="29" t="s">
        <v>806</v>
      </c>
      <c r="C266" s="15">
        <v>0</v>
      </c>
      <c r="D266" s="15">
        <v>0</v>
      </c>
      <c r="E266" s="30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29" t="s">
        <v>807</v>
      </c>
      <c r="B267" s="29" t="s">
        <v>808</v>
      </c>
      <c r="C267" s="15">
        <v>0</v>
      </c>
      <c r="D267" s="15">
        <v>0</v>
      </c>
      <c r="E267" s="30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29" t="s">
        <v>809</v>
      </c>
      <c r="B268" s="29" t="s">
        <v>810</v>
      </c>
      <c r="C268" s="15">
        <v>1</v>
      </c>
      <c r="D268" s="15">
        <v>0</v>
      </c>
      <c r="E268" s="30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29" t="s">
        <v>811</v>
      </c>
      <c r="B269" s="29" t="s">
        <v>812</v>
      </c>
      <c r="C269" s="15">
        <v>0</v>
      </c>
      <c r="D269" s="15">
        <v>0</v>
      </c>
      <c r="E269" s="30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29" t="s">
        <v>813</v>
      </c>
      <c r="B270" s="29" t="s">
        <v>814</v>
      </c>
      <c r="C270" s="15">
        <v>0</v>
      </c>
      <c r="D270" s="15">
        <v>0</v>
      </c>
      <c r="E270" s="30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29" t="s">
        <v>815</v>
      </c>
      <c r="B271" s="29" t="s">
        <v>816</v>
      </c>
      <c r="C271" s="15">
        <v>1</v>
      </c>
      <c r="D271" s="15">
        <v>3</v>
      </c>
      <c r="E271" s="30">
        <v>-1</v>
      </c>
      <c r="F271" s="15">
        <v>0</v>
      </c>
      <c r="G271" s="15">
        <v>0</v>
      </c>
      <c r="H271" s="15">
        <v>1</v>
      </c>
      <c r="I271" s="15">
        <v>1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6">
        <v>3396</v>
      </c>
      <c r="D272" s="26">
        <v>1859</v>
      </c>
      <c r="E272" s="27">
        <v>0</v>
      </c>
      <c r="F272" s="26">
        <v>520</v>
      </c>
      <c r="G272" s="26">
        <v>362</v>
      </c>
      <c r="H272" s="26">
        <v>1245</v>
      </c>
      <c r="I272" s="26">
        <v>1327</v>
      </c>
      <c r="J272" s="26">
        <v>7</v>
      </c>
      <c r="K272" s="26">
        <v>12</v>
      </c>
      <c r="L272" s="26">
        <v>0</v>
      </c>
      <c r="M272" s="26">
        <v>0</v>
      </c>
      <c r="N272" s="26">
        <v>13</v>
      </c>
      <c r="O272" s="26">
        <v>96</v>
      </c>
      <c r="P272" s="28">
        <v>858</v>
      </c>
    </row>
    <row r="273" spans="1:16" x14ac:dyDescent="0.25">
      <c r="A273" s="29" t="s">
        <v>818</v>
      </c>
      <c r="B273" s="29" t="s">
        <v>819</v>
      </c>
      <c r="C273" s="15">
        <v>15</v>
      </c>
      <c r="D273" s="15">
        <v>185</v>
      </c>
      <c r="E273" s="30">
        <v>-1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29" t="s">
        <v>820</v>
      </c>
      <c r="B274" s="29" t="s">
        <v>821</v>
      </c>
      <c r="C274" s="15">
        <v>1284</v>
      </c>
      <c r="D274" s="15">
        <v>794</v>
      </c>
      <c r="E274" s="30">
        <v>0</v>
      </c>
      <c r="F274" s="15">
        <v>134</v>
      </c>
      <c r="G274" s="15">
        <v>86</v>
      </c>
      <c r="H274" s="15">
        <v>641</v>
      </c>
      <c r="I274" s="15">
        <v>746</v>
      </c>
      <c r="J274" s="15">
        <v>2</v>
      </c>
      <c r="K274" s="15">
        <v>2</v>
      </c>
      <c r="L274" s="15">
        <v>0</v>
      </c>
      <c r="M274" s="15">
        <v>0</v>
      </c>
      <c r="N274" s="15">
        <v>0</v>
      </c>
      <c r="O274" s="15">
        <v>46</v>
      </c>
      <c r="P274" s="24">
        <v>435</v>
      </c>
    </row>
    <row r="275" spans="1:16" ht="33.75" x14ac:dyDescent="0.25">
      <c r="A275" s="29" t="s">
        <v>822</v>
      </c>
      <c r="B275" s="29" t="s">
        <v>823</v>
      </c>
      <c r="C275" s="15">
        <v>1772</v>
      </c>
      <c r="D275" s="15">
        <v>505</v>
      </c>
      <c r="E275" s="30">
        <v>2</v>
      </c>
      <c r="F275" s="15">
        <v>377</v>
      </c>
      <c r="G275" s="15">
        <v>272</v>
      </c>
      <c r="H275" s="15">
        <v>482</v>
      </c>
      <c r="I275" s="15">
        <v>451</v>
      </c>
      <c r="J275" s="15">
        <v>2</v>
      </c>
      <c r="K275" s="15">
        <v>1</v>
      </c>
      <c r="L275" s="15">
        <v>0</v>
      </c>
      <c r="M275" s="15">
        <v>0</v>
      </c>
      <c r="N275" s="15">
        <v>2</v>
      </c>
      <c r="O275" s="15">
        <v>28</v>
      </c>
      <c r="P275" s="24">
        <v>343</v>
      </c>
    </row>
    <row r="276" spans="1:16" ht="22.5" x14ac:dyDescent="0.25">
      <c r="A276" s="29" t="s">
        <v>824</v>
      </c>
      <c r="B276" s="29" t="s">
        <v>825</v>
      </c>
      <c r="C276" s="15">
        <v>0</v>
      </c>
      <c r="D276" s="15">
        <v>0</v>
      </c>
      <c r="E276" s="30">
        <v>0</v>
      </c>
      <c r="F276" s="15">
        <v>0</v>
      </c>
      <c r="G276" s="15">
        <v>0</v>
      </c>
      <c r="H276" s="15">
        <v>2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2</v>
      </c>
      <c r="O276" s="15">
        <v>0</v>
      </c>
      <c r="P276" s="24">
        <v>0</v>
      </c>
    </row>
    <row r="277" spans="1:16" x14ac:dyDescent="0.25">
      <c r="A277" s="29" t="s">
        <v>826</v>
      </c>
      <c r="B277" s="29" t="s">
        <v>827</v>
      </c>
      <c r="C277" s="15">
        <v>50</v>
      </c>
      <c r="D277" s="15">
        <v>99</v>
      </c>
      <c r="E277" s="30">
        <v>-1</v>
      </c>
      <c r="F277" s="15">
        <v>1</v>
      </c>
      <c r="G277" s="15">
        <v>1</v>
      </c>
      <c r="H277" s="15">
        <v>13</v>
      </c>
      <c r="I277" s="15">
        <v>48</v>
      </c>
      <c r="J277" s="15">
        <v>0</v>
      </c>
      <c r="K277" s="15">
        <v>0</v>
      </c>
      <c r="L277" s="15">
        <v>0</v>
      </c>
      <c r="M277" s="15">
        <v>0</v>
      </c>
      <c r="N277" s="15">
        <v>9</v>
      </c>
      <c r="O277" s="15">
        <v>0</v>
      </c>
      <c r="P277" s="24">
        <v>14</v>
      </c>
    </row>
    <row r="278" spans="1:16" ht="22.5" x14ac:dyDescent="0.25">
      <c r="A278" s="29" t="s">
        <v>828</v>
      </c>
      <c r="B278" s="29" t="s">
        <v>829</v>
      </c>
      <c r="C278" s="15">
        <v>15</v>
      </c>
      <c r="D278" s="15">
        <v>10</v>
      </c>
      <c r="E278" s="30">
        <v>0</v>
      </c>
      <c r="F278" s="15">
        <v>2</v>
      </c>
      <c r="G278" s="15">
        <v>0</v>
      </c>
      <c r="H278" s="15">
        <v>17</v>
      </c>
      <c r="I278" s="15">
        <v>34</v>
      </c>
      <c r="J278" s="15">
        <v>0</v>
      </c>
      <c r="K278" s="15">
        <v>2</v>
      </c>
      <c r="L278" s="15">
        <v>0</v>
      </c>
      <c r="M278" s="15">
        <v>0</v>
      </c>
      <c r="N278" s="15">
        <v>0</v>
      </c>
      <c r="O278" s="15">
        <v>6</v>
      </c>
      <c r="P278" s="24">
        <v>7</v>
      </c>
    </row>
    <row r="279" spans="1:16" ht="22.5" x14ac:dyDescent="0.25">
      <c r="A279" s="29" t="s">
        <v>830</v>
      </c>
      <c r="B279" s="29" t="s">
        <v>831</v>
      </c>
      <c r="C279" s="15">
        <v>127</v>
      </c>
      <c r="D279" s="15">
        <v>105</v>
      </c>
      <c r="E279" s="30">
        <v>0</v>
      </c>
      <c r="F279" s="15">
        <v>4</v>
      </c>
      <c r="G279" s="15">
        <v>1</v>
      </c>
      <c r="H279" s="15">
        <v>71</v>
      </c>
      <c r="I279" s="15">
        <v>24</v>
      </c>
      <c r="J279" s="15">
        <v>2</v>
      </c>
      <c r="K279" s="15">
        <v>2</v>
      </c>
      <c r="L279" s="15">
        <v>0</v>
      </c>
      <c r="M279" s="15">
        <v>0</v>
      </c>
      <c r="N279" s="15">
        <v>0</v>
      </c>
      <c r="O279" s="15">
        <v>4</v>
      </c>
      <c r="P279" s="24">
        <v>31</v>
      </c>
    </row>
    <row r="280" spans="1:16" ht="22.5" x14ac:dyDescent="0.25">
      <c r="A280" s="29" t="s">
        <v>832</v>
      </c>
      <c r="B280" s="29" t="s">
        <v>833</v>
      </c>
      <c r="C280" s="15">
        <v>1</v>
      </c>
      <c r="D280" s="15">
        <v>4</v>
      </c>
      <c r="E280" s="30">
        <v>-1</v>
      </c>
      <c r="F280" s="15">
        <v>0</v>
      </c>
      <c r="G280" s="15">
        <v>0</v>
      </c>
      <c r="H280" s="15">
        <v>0</v>
      </c>
      <c r="I280" s="15">
        <v>2</v>
      </c>
      <c r="J280" s="15">
        <v>0</v>
      </c>
      <c r="K280" s="15">
        <v>1</v>
      </c>
      <c r="L280" s="15">
        <v>0</v>
      </c>
      <c r="M280" s="15">
        <v>0</v>
      </c>
      <c r="N280" s="15">
        <v>0</v>
      </c>
      <c r="O280" s="15">
        <v>0</v>
      </c>
      <c r="P280" s="24">
        <v>0</v>
      </c>
    </row>
    <row r="281" spans="1:16" ht="22.5" x14ac:dyDescent="0.25">
      <c r="A281" s="29" t="s">
        <v>834</v>
      </c>
      <c r="B281" s="29" t="s">
        <v>835</v>
      </c>
      <c r="C281" s="15">
        <v>9</v>
      </c>
      <c r="D281" s="15">
        <v>5</v>
      </c>
      <c r="E281" s="30">
        <v>0</v>
      </c>
      <c r="F281" s="15">
        <v>0</v>
      </c>
      <c r="G281" s="15">
        <v>0</v>
      </c>
      <c r="H281" s="15">
        <v>5</v>
      </c>
      <c r="I281" s="15">
        <v>5</v>
      </c>
      <c r="J281" s="15">
        <v>0</v>
      </c>
      <c r="K281" s="15">
        <v>1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29" t="s">
        <v>836</v>
      </c>
      <c r="B282" s="29" t="s">
        <v>837</v>
      </c>
      <c r="C282" s="15">
        <v>0</v>
      </c>
      <c r="D282" s="15">
        <v>0</v>
      </c>
      <c r="E282" s="30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29" t="s">
        <v>838</v>
      </c>
      <c r="B283" s="29" t="s">
        <v>839</v>
      </c>
      <c r="C283" s="15">
        <v>1</v>
      </c>
      <c r="D283" s="15">
        <v>1</v>
      </c>
      <c r="E283" s="30">
        <v>0</v>
      </c>
      <c r="F283" s="15">
        <v>2</v>
      </c>
      <c r="G283" s="15">
        <v>2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2</v>
      </c>
    </row>
    <row r="284" spans="1:16" ht="33.75" x14ac:dyDescent="0.25">
      <c r="A284" s="29" t="s">
        <v>840</v>
      </c>
      <c r="B284" s="29" t="s">
        <v>841</v>
      </c>
      <c r="C284" s="15">
        <v>2</v>
      </c>
      <c r="D284" s="15">
        <v>1</v>
      </c>
      <c r="E284" s="30">
        <v>1</v>
      </c>
      <c r="F284" s="15">
        <v>0</v>
      </c>
      <c r="G284" s="15">
        <v>0</v>
      </c>
      <c r="H284" s="15">
        <v>1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1</v>
      </c>
    </row>
    <row r="285" spans="1:16" x14ac:dyDescent="0.25">
      <c r="A285" s="29" t="s">
        <v>842</v>
      </c>
      <c r="B285" s="29" t="s">
        <v>843</v>
      </c>
      <c r="C285" s="15">
        <v>0</v>
      </c>
      <c r="D285" s="15">
        <v>10</v>
      </c>
      <c r="E285" s="30">
        <v>-1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29" t="s">
        <v>844</v>
      </c>
      <c r="B286" s="29" t="s">
        <v>845</v>
      </c>
      <c r="C286" s="15">
        <v>0</v>
      </c>
      <c r="D286" s="15">
        <v>0</v>
      </c>
      <c r="E286" s="30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29" t="s">
        <v>846</v>
      </c>
      <c r="B287" s="29" t="s">
        <v>847</v>
      </c>
      <c r="C287" s="15">
        <v>0</v>
      </c>
      <c r="D287" s="15">
        <v>0</v>
      </c>
      <c r="E287" s="30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29" t="s">
        <v>848</v>
      </c>
      <c r="B288" s="29" t="s">
        <v>849</v>
      </c>
      <c r="C288" s="15">
        <v>0</v>
      </c>
      <c r="D288" s="15">
        <v>0</v>
      </c>
      <c r="E288" s="30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29" t="s">
        <v>850</v>
      </c>
      <c r="B289" s="29" t="s">
        <v>851</v>
      </c>
      <c r="C289" s="15">
        <v>7</v>
      </c>
      <c r="D289" s="15">
        <v>2</v>
      </c>
      <c r="E289" s="30">
        <v>2</v>
      </c>
      <c r="F289" s="15">
        <v>0</v>
      </c>
      <c r="G289" s="15">
        <v>0</v>
      </c>
      <c r="H289" s="15">
        <v>1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29" t="s">
        <v>852</v>
      </c>
      <c r="B290" s="29" t="s">
        <v>853</v>
      </c>
      <c r="C290" s="15">
        <v>0</v>
      </c>
      <c r="D290" s="15">
        <v>0</v>
      </c>
      <c r="E290" s="30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29" t="s">
        <v>854</v>
      </c>
      <c r="B291" s="29" t="s">
        <v>855</v>
      </c>
      <c r="C291" s="15">
        <v>0</v>
      </c>
      <c r="D291" s="15">
        <v>0</v>
      </c>
      <c r="E291" s="30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29" t="s">
        <v>856</v>
      </c>
      <c r="B292" s="29" t="s">
        <v>857</v>
      </c>
      <c r="C292" s="15">
        <v>15</v>
      </c>
      <c r="D292" s="15">
        <v>15</v>
      </c>
      <c r="E292" s="30">
        <v>0</v>
      </c>
      <c r="F292" s="15">
        <v>0</v>
      </c>
      <c r="G292" s="15">
        <v>0</v>
      </c>
      <c r="H292" s="15">
        <v>11</v>
      </c>
      <c r="I292" s="15">
        <v>2</v>
      </c>
      <c r="J292" s="15">
        <v>0</v>
      </c>
      <c r="K292" s="15">
        <v>1</v>
      </c>
      <c r="L292" s="15">
        <v>0</v>
      </c>
      <c r="M292" s="15">
        <v>0</v>
      </c>
      <c r="N292" s="15">
        <v>0</v>
      </c>
      <c r="O292" s="15">
        <v>0</v>
      </c>
      <c r="P292" s="24">
        <v>4</v>
      </c>
    </row>
    <row r="293" spans="1:16" ht="22.5" x14ac:dyDescent="0.25">
      <c r="A293" s="29" t="s">
        <v>858</v>
      </c>
      <c r="B293" s="29" t="s">
        <v>859</v>
      </c>
      <c r="C293" s="15">
        <v>4</v>
      </c>
      <c r="D293" s="15">
        <v>6</v>
      </c>
      <c r="E293" s="30">
        <v>-1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1</v>
      </c>
      <c r="P293" s="24">
        <v>3</v>
      </c>
    </row>
    <row r="294" spans="1:16" x14ac:dyDescent="0.25">
      <c r="A294" s="29" t="s">
        <v>860</v>
      </c>
      <c r="B294" s="29" t="s">
        <v>861</v>
      </c>
      <c r="C294" s="15">
        <v>0</v>
      </c>
      <c r="D294" s="15">
        <v>0</v>
      </c>
      <c r="E294" s="30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2</v>
      </c>
    </row>
    <row r="295" spans="1:16" ht="33.75" x14ac:dyDescent="0.25">
      <c r="A295" s="29" t="s">
        <v>862</v>
      </c>
      <c r="B295" s="29" t="s">
        <v>863</v>
      </c>
      <c r="C295" s="15">
        <v>24</v>
      </c>
      <c r="D295" s="15">
        <v>14</v>
      </c>
      <c r="E295" s="30">
        <v>0</v>
      </c>
      <c r="F295" s="15">
        <v>0</v>
      </c>
      <c r="G295" s="15">
        <v>0</v>
      </c>
      <c r="H295" s="15">
        <v>0</v>
      </c>
      <c r="I295" s="15">
        <v>15</v>
      </c>
      <c r="J295" s="15">
        <v>1</v>
      </c>
      <c r="K295" s="15">
        <v>2</v>
      </c>
      <c r="L295" s="15">
        <v>0</v>
      </c>
      <c r="M295" s="15">
        <v>0</v>
      </c>
      <c r="N295" s="15">
        <v>0</v>
      </c>
      <c r="O295" s="15">
        <v>11</v>
      </c>
      <c r="P295" s="24">
        <v>16</v>
      </c>
    </row>
    <row r="296" spans="1:16" ht="22.5" x14ac:dyDescent="0.25">
      <c r="A296" s="29" t="s">
        <v>864</v>
      </c>
      <c r="B296" s="29" t="s">
        <v>865</v>
      </c>
      <c r="C296" s="15">
        <v>69</v>
      </c>
      <c r="D296" s="15">
        <v>83</v>
      </c>
      <c r="E296" s="30">
        <v>-1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29" t="s">
        <v>866</v>
      </c>
      <c r="B297" s="29" t="s">
        <v>867</v>
      </c>
      <c r="C297" s="15">
        <v>0</v>
      </c>
      <c r="D297" s="15">
        <v>19</v>
      </c>
      <c r="E297" s="30">
        <v>-1</v>
      </c>
      <c r="F297" s="15">
        <v>0</v>
      </c>
      <c r="G297" s="15">
        <v>0</v>
      </c>
      <c r="H297" s="15">
        <v>1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29" t="s">
        <v>868</v>
      </c>
      <c r="B298" s="29" t="s">
        <v>869</v>
      </c>
      <c r="C298" s="15">
        <v>0</v>
      </c>
      <c r="D298" s="15">
        <v>0</v>
      </c>
      <c r="E298" s="30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29" t="s">
        <v>870</v>
      </c>
      <c r="B299" s="29" t="s">
        <v>871</v>
      </c>
      <c r="C299" s="15">
        <v>0</v>
      </c>
      <c r="D299" s="15">
        <v>1</v>
      </c>
      <c r="E299" s="30">
        <v>-1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29" t="s">
        <v>872</v>
      </c>
      <c r="B300" s="29" t="s">
        <v>873</v>
      </c>
      <c r="C300" s="15">
        <v>1</v>
      </c>
      <c r="D300" s="15">
        <v>0</v>
      </c>
      <c r="E300" s="30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29" t="s">
        <v>874</v>
      </c>
      <c r="B301" s="29" t="s">
        <v>875</v>
      </c>
      <c r="C301" s="15">
        <v>0</v>
      </c>
      <c r="D301" s="15">
        <v>0</v>
      </c>
      <c r="E301" s="30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6">
        <v>1</v>
      </c>
      <c r="D302" s="26">
        <v>1</v>
      </c>
      <c r="E302" s="27">
        <v>0</v>
      </c>
      <c r="F302" s="26">
        <v>0</v>
      </c>
      <c r="G302" s="26">
        <v>0</v>
      </c>
      <c r="H302" s="26">
        <v>0</v>
      </c>
      <c r="I302" s="26">
        <v>0</v>
      </c>
      <c r="J302" s="26">
        <v>0</v>
      </c>
      <c r="K302" s="26">
        <v>0</v>
      </c>
      <c r="L302" s="26">
        <v>0</v>
      </c>
      <c r="M302" s="26">
        <v>0</v>
      </c>
      <c r="N302" s="26">
        <v>0</v>
      </c>
      <c r="O302" s="26">
        <v>0</v>
      </c>
      <c r="P302" s="28">
        <v>0</v>
      </c>
    </row>
    <row r="303" spans="1:16" x14ac:dyDescent="0.25">
      <c r="A303" s="29" t="s">
        <v>877</v>
      </c>
      <c r="B303" s="29" t="s">
        <v>878</v>
      </c>
      <c r="C303" s="15">
        <v>0</v>
      </c>
      <c r="D303" s="15">
        <v>1</v>
      </c>
      <c r="E303" s="30">
        <v>-1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29" t="s">
        <v>879</v>
      </c>
      <c r="B304" s="29" t="s">
        <v>880</v>
      </c>
      <c r="C304" s="15">
        <v>0</v>
      </c>
      <c r="D304" s="15">
        <v>0</v>
      </c>
      <c r="E304" s="30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29" t="s">
        <v>881</v>
      </c>
      <c r="B305" s="29" t="s">
        <v>882</v>
      </c>
      <c r="C305" s="15">
        <v>1</v>
      </c>
      <c r="D305" s="15">
        <v>0</v>
      </c>
      <c r="E305" s="30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6">
        <v>14</v>
      </c>
      <c r="D306" s="26">
        <v>13</v>
      </c>
      <c r="E306" s="27">
        <v>0</v>
      </c>
      <c r="F306" s="26">
        <v>0</v>
      </c>
      <c r="G306" s="26">
        <v>0</v>
      </c>
      <c r="H306" s="26">
        <v>0</v>
      </c>
      <c r="I306" s="26">
        <v>2</v>
      </c>
      <c r="J306" s="26">
        <v>0</v>
      </c>
      <c r="K306" s="26">
        <v>0</v>
      </c>
      <c r="L306" s="26">
        <v>0</v>
      </c>
      <c r="M306" s="26">
        <v>0</v>
      </c>
      <c r="N306" s="26">
        <v>0</v>
      </c>
      <c r="O306" s="26">
        <v>0</v>
      </c>
      <c r="P306" s="28">
        <v>0</v>
      </c>
    </row>
    <row r="307" spans="1:16" x14ac:dyDescent="0.25">
      <c r="A307" s="29" t="s">
        <v>884</v>
      </c>
      <c r="B307" s="29" t="s">
        <v>885</v>
      </c>
      <c r="C307" s="15">
        <v>6</v>
      </c>
      <c r="D307" s="15">
        <v>6</v>
      </c>
      <c r="E307" s="30">
        <v>0</v>
      </c>
      <c r="F307" s="15">
        <v>0</v>
      </c>
      <c r="G307" s="15">
        <v>0</v>
      </c>
      <c r="H307" s="15">
        <v>0</v>
      </c>
      <c r="I307" s="15">
        <v>2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29" t="s">
        <v>886</v>
      </c>
      <c r="B308" s="29" t="s">
        <v>887</v>
      </c>
      <c r="C308" s="15">
        <v>0</v>
      </c>
      <c r="D308" s="15">
        <v>0</v>
      </c>
      <c r="E308" s="30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29" t="s">
        <v>888</v>
      </c>
      <c r="B309" s="29" t="s">
        <v>889</v>
      </c>
      <c r="C309" s="15">
        <v>5</v>
      </c>
      <c r="D309" s="15">
        <v>5</v>
      </c>
      <c r="E309" s="30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29" t="s">
        <v>890</v>
      </c>
      <c r="B310" s="29" t="s">
        <v>891</v>
      </c>
      <c r="C310" s="15">
        <v>0</v>
      </c>
      <c r="D310" s="15">
        <v>0</v>
      </c>
      <c r="E310" s="30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29" t="s">
        <v>892</v>
      </c>
      <c r="B311" s="29" t="s">
        <v>893</v>
      </c>
      <c r="C311" s="15">
        <v>3</v>
      </c>
      <c r="D311" s="15">
        <v>2</v>
      </c>
      <c r="E311" s="30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29" t="s">
        <v>894</v>
      </c>
      <c r="B312" s="29" t="s">
        <v>895</v>
      </c>
      <c r="C312" s="15">
        <v>0</v>
      </c>
      <c r="D312" s="15">
        <v>0</v>
      </c>
      <c r="E312" s="30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6">
        <v>32</v>
      </c>
      <c r="D313" s="26">
        <v>23</v>
      </c>
      <c r="E313" s="27">
        <v>0</v>
      </c>
      <c r="F313" s="26">
        <v>0</v>
      </c>
      <c r="G313" s="26">
        <v>0</v>
      </c>
      <c r="H313" s="26">
        <v>7</v>
      </c>
      <c r="I313" s="26">
        <v>1</v>
      </c>
      <c r="J313" s="26">
        <v>0</v>
      </c>
      <c r="K313" s="26">
        <v>0</v>
      </c>
      <c r="L313" s="26">
        <v>0</v>
      </c>
      <c r="M313" s="26">
        <v>0</v>
      </c>
      <c r="N313" s="26">
        <v>0</v>
      </c>
      <c r="O313" s="26">
        <v>4</v>
      </c>
      <c r="P313" s="28">
        <v>8</v>
      </c>
    </row>
    <row r="314" spans="1:16" x14ac:dyDescent="0.25">
      <c r="A314" s="29" t="s">
        <v>897</v>
      </c>
      <c r="B314" s="29" t="s">
        <v>898</v>
      </c>
      <c r="C314" s="15">
        <v>28</v>
      </c>
      <c r="D314" s="15">
        <v>13</v>
      </c>
      <c r="E314" s="30">
        <v>1</v>
      </c>
      <c r="F314" s="15">
        <v>0</v>
      </c>
      <c r="G314" s="15">
        <v>0</v>
      </c>
      <c r="H314" s="15">
        <v>7</v>
      </c>
      <c r="I314" s="15">
        <v>1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4</v>
      </c>
      <c r="P314" s="24">
        <v>2</v>
      </c>
    </row>
    <row r="315" spans="1:16" ht="33.75" x14ac:dyDescent="0.25">
      <c r="A315" s="29" t="s">
        <v>899</v>
      </c>
      <c r="B315" s="29" t="s">
        <v>900</v>
      </c>
      <c r="C315" s="15">
        <v>0</v>
      </c>
      <c r="D315" s="15">
        <v>0</v>
      </c>
      <c r="E315" s="30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29" t="s">
        <v>901</v>
      </c>
      <c r="B316" s="29" t="s">
        <v>902</v>
      </c>
      <c r="C316" s="15">
        <v>4</v>
      </c>
      <c r="D316" s="15">
        <v>9</v>
      </c>
      <c r="E316" s="30">
        <v>-1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6</v>
      </c>
    </row>
    <row r="317" spans="1:16" ht="33.75" x14ac:dyDescent="0.25">
      <c r="A317" s="29" t="s">
        <v>903</v>
      </c>
      <c r="B317" s="29" t="s">
        <v>904</v>
      </c>
      <c r="C317" s="15">
        <v>0</v>
      </c>
      <c r="D317" s="15">
        <v>0</v>
      </c>
      <c r="E317" s="30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29" t="s">
        <v>905</v>
      </c>
      <c r="B318" s="29" t="s">
        <v>906</v>
      </c>
      <c r="C318" s="15">
        <v>0</v>
      </c>
      <c r="D318" s="15">
        <v>1</v>
      </c>
      <c r="E318" s="30">
        <v>-1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6">
        <v>366</v>
      </c>
      <c r="D319" s="26">
        <v>415</v>
      </c>
      <c r="E319" s="27">
        <v>-1</v>
      </c>
      <c r="F319" s="26">
        <v>1</v>
      </c>
      <c r="G319" s="26">
        <v>1</v>
      </c>
      <c r="H319" s="26">
        <v>137</v>
      </c>
      <c r="I319" s="26">
        <v>231</v>
      </c>
      <c r="J319" s="26">
        <v>0</v>
      </c>
      <c r="K319" s="26">
        <v>0</v>
      </c>
      <c r="L319" s="26">
        <v>0</v>
      </c>
      <c r="M319" s="26">
        <v>0</v>
      </c>
      <c r="N319" s="26">
        <v>27</v>
      </c>
      <c r="O319" s="26">
        <v>0</v>
      </c>
      <c r="P319" s="28">
        <v>56</v>
      </c>
    </row>
    <row r="320" spans="1:16" x14ac:dyDescent="0.25">
      <c r="A320" s="29" t="s">
        <v>908</v>
      </c>
      <c r="B320" s="29" t="s">
        <v>909</v>
      </c>
      <c r="C320" s="15">
        <v>366</v>
      </c>
      <c r="D320" s="15">
        <v>415</v>
      </c>
      <c r="E320" s="30">
        <v>-1</v>
      </c>
      <c r="F320" s="15">
        <v>1</v>
      </c>
      <c r="G320" s="15">
        <v>1</v>
      </c>
      <c r="H320" s="15">
        <v>137</v>
      </c>
      <c r="I320" s="15">
        <v>231</v>
      </c>
      <c r="J320" s="15">
        <v>0</v>
      </c>
      <c r="K320" s="15">
        <v>0</v>
      </c>
      <c r="L320" s="15">
        <v>0</v>
      </c>
      <c r="M320" s="15">
        <v>0</v>
      </c>
      <c r="N320" s="15">
        <v>27</v>
      </c>
      <c r="O320" s="15">
        <v>0</v>
      </c>
      <c r="P320" s="24">
        <v>56</v>
      </c>
    </row>
    <row r="321" spans="1:16" x14ac:dyDescent="0.25">
      <c r="A321" s="177" t="s">
        <v>910</v>
      </c>
      <c r="B321" s="178"/>
      <c r="C321" s="26">
        <v>0</v>
      </c>
      <c r="D321" s="26">
        <v>0</v>
      </c>
      <c r="E321" s="27">
        <v>0</v>
      </c>
      <c r="F321" s="26">
        <v>0</v>
      </c>
      <c r="G321" s="26">
        <v>0</v>
      </c>
      <c r="H321" s="26">
        <v>0</v>
      </c>
      <c r="I321" s="26">
        <v>0</v>
      </c>
      <c r="J321" s="26">
        <v>0</v>
      </c>
      <c r="K321" s="26">
        <v>0</v>
      </c>
      <c r="L321" s="26">
        <v>0</v>
      </c>
      <c r="M321" s="26">
        <v>0</v>
      </c>
      <c r="N321" s="26">
        <v>0</v>
      </c>
      <c r="O321" s="26">
        <v>0</v>
      </c>
      <c r="P321" s="28">
        <v>0</v>
      </c>
    </row>
    <row r="322" spans="1:16" ht="22.5" x14ac:dyDescent="0.25">
      <c r="A322" s="29" t="s">
        <v>911</v>
      </c>
      <c r="B322" s="29" t="s">
        <v>912</v>
      </c>
      <c r="C322" s="15">
        <v>0</v>
      </c>
      <c r="D322" s="15">
        <v>0</v>
      </c>
      <c r="E322" s="30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29" t="s">
        <v>913</v>
      </c>
      <c r="B323" s="29" t="s">
        <v>914</v>
      </c>
      <c r="C323" s="15">
        <v>0</v>
      </c>
      <c r="D323" s="15">
        <v>0</v>
      </c>
      <c r="E323" s="30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6">
        <v>33307</v>
      </c>
      <c r="D324" s="26">
        <v>34637</v>
      </c>
      <c r="E324" s="27">
        <v>-1</v>
      </c>
      <c r="F324" s="26">
        <v>14</v>
      </c>
      <c r="G324" s="26">
        <v>5</v>
      </c>
      <c r="H324" s="26">
        <v>110</v>
      </c>
      <c r="I324" s="26">
        <v>130</v>
      </c>
      <c r="J324" s="26">
        <v>2</v>
      </c>
      <c r="K324" s="26">
        <v>0</v>
      </c>
      <c r="L324" s="26">
        <v>0</v>
      </c>
      <c r="M324" s="26">
        <v>0</v>
      </c>
      <c r="N324" s="26">
        <v>251</v>
      </c>
      <c r="O324" s="26">
        <v>2</v>
      </c>
      <c r="P324" s="28">
        <v>0</v>
      </c>
    </row>
    <row r="325" spans="1:16" x14ac:dyDescent="0.25">
      <c r="A325" s="29" t="s">
        <v>916</v>
      </c>
      <c r="B325" s="29" t="s">
        <v>917</v>
      </c>
      <c r="C325" s="15">
        <v>33307</v>
      </c>
      <c r="D325" s="15">
        <v>34637</v>
      </c>
      <c r="E325" s="30">
        <v>-1</v>
      </c>
      <c r="F325" s="15">
        <v>14</v>
      </c>
      <c r="G325" s="15">
        <v>5</v>
      </c>
      <c r="H325" s="15">
        <v>110</v>
      </c>
      <c r="I325" s="15">
        <v>130</v>
      </c>
      <c r="J325" s="15">
        <v>2</v>
      </c>
      <c r="K325" s="15">
        <v>0</v>
      </c>
      <c r="L325" s="15">
        <v>0</v>
      </c>
      <c r="M325" s="15">
        <v>0</v>
      </c>
      <c r="N325" s="15">
        <v>251</v>
      </c>
      <c r="O325" s="15">
        <v>2</v>
      </c>
      <c r="P325" s="24">
        <v>0</v>
      </c>
    </row>
    <row r="326" spans="1:16" x14ac:dyDescent="0.25">
      <c r="A326" s="177" t="s">
        <v>918</v>
      </c>
      <c r="B326" s="178"/>
      <c r="C326" s="26">
        <v>1</v>
      </c>
      <c r="D326" s="31"/>
      <c r="E326" s="27">
        <v>0</v>
      </c>
      <c r="F326" s="26">
        <v>0</v>
      </c>
      <c r="G326" s="26">
        <v>0</v>
      </c>
      <c r="H326" s="26">
        <v>0</v>
      </c>
      <c r="I326" s="26">
        <v>0</v>
      </c>
      <c r="J326" s="26">
        <v>2</v>
      </c>
      <c r="K326" s="26">
        <v>0</v>
      </c>
      <c r="L326" s="26">
        <v>0</v>
      </c>
      <c r="M326" s="26">
        <v>0</v>
      </c>
      <c r="N326" s="26">
        <v>1</v>
      </c>
      <c r="O326" s="26">
        <v>2</v>
      </c>
      <c r="P326" s="28">
        <v>2</v>
      </c>
    </row>
    <row r="327" spans="1:16" ht="45" x14ac:dyDescent="0.25">
      <c r="A327" s="29" t="s">
        <v>919</v>
      </c>
      <c r="B327" s="29" t="s">
        <v>920</v>
      </c>
      <c r="C327" s="15">
        <v>1</v>
      </c>
      <c r="D327" s="20"/>
      <c r="E327" s="30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24">
        <v>0</v>
      </c>
    </row>
    <row r="328" spans="1:16" ht="56.25" x14ac:dyDescent="0.25">
      <c r="A328" s="29" t="s">
        <v>921</v>
      </c>
      <c r="B328" s="29" t="s">
        <v>922</v>
      </c>
      <c r="C328" s="15">
        <v>0</v>
      </c>
      <c r="D328" s="20"/>
      <c r="E328" s="30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29" t="s">
        <v>923</v>
      </c>
      <c r="B329" s="29" t="s">
        <v>924</v>
      </c>
      <c r="C329" s="15">
        <v>0</v>
      </c>
      <c r="D329" s="20"/>
      <c r="E329" s="30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2</v>
      </c>
      <c r="K329" s="15">
        <v>0</v>
      </c>
      <c r="L329" s="15">
        <v>0</v>
      </c>
      <c r="M329" s="15">
        <v>0</v>
      </c>
      <c r="N329" s="15">
        <v>1</v>
      </c>
      <c r="O329" s="15">
        <v>2</v>
      </c>
      <c r="P329" s="24">
        <v>2</v>
      </c>
    </row>
    <row r="330" spans="1:16" ht="33.75" x14ac:dyDescent="0.25">
      <c r="A330" s="29" t="s">
        <v>925</v>
      </c>
      <c r="B330" s="29" t="s">
        <v>926</v>
      </c>
      <c r="C330" s="15">
        <v>0</v>
      </c>
      <c r="D330" s="20"/>
      <c r="E330" s="30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29" t="s">
        <v>927</v>
      </c>
      <c r="B331" s="29" t="s">
        <v>928</v>
      </c>
      <c r="C331" s="15">
        <v>0</v>
      </c>
      <c r="D331" s="20"/>
      <c r="E331" s="30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29" t="s">
        <v>929</v>
      </c>
      <c r="B332" s="29" t="s">
        <v>930</v>
      </c>
      <c r="C332" s="15">
        <v>0</v>
      </c>
      <c r="D332" s="20"/>
      <c r="E332" s="30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29" t="s">
        <v>931</v>
      </c>
      <c r="B333" s="29" t="s">
        <v>932</v>
      </c>
      <c r="C333" s="15">
        <v>0</v>
      </c>
      <c r="D333" s="20"/>
      <c r="E333" s="30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29" t="s">
        <v>933</v>
      </c>
      <c r="B334" s="29" t="s">
        <v>934</v>
      </c>
      <c r="C334" s="15">
        <v>0</v>
      </c>
      <c r="D334" s="20"/>
      <c r="E334" s="30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29" t="s">
        <v>935</v>
      </c>
      <c r="B335" s="29" t="s">
        <v>936</v>
      </c>
      <c r="C335" s="15">
        <v>0</v>
      </c>
      <c r="D335" s="20"/>
      <c r="E335" s="30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29" t="s">
        <v>937</v>
      </c>
      <c r="B336" s="29" t="s">
        <v>938</v>
      </c>
      <c r="C336" s="15">
        <v>0</v>
      </c>
      <c r="D336" s="20"/>
      <c r="E336" s="30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29" t="s">
        <v>939</v>
      </c>
      <c r="B337" s="29" t="s">
        <v>940</v>
      </c>
      <c r="C337" s="15">
        <v>0</v>
      </c>
      <c r="D337" s="20"/>
      <c r="E337" s="30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6">
        <v>0</v>
      </c>
      <c r="D338" s="26">
        <v>0</v>
      </c>
      <c r="E338" s="27">
        <v>0</v>
      </c>
      <c r="F338" s="26">
        <v>0</v>
      </c>
      <c r="G338" s="26">
        <v>0</v>
      </c>
      <c r="H338" s="26">
        <v>0</v>
      </c>
      <c r="I338" s="26">
        <v>0</v>
      </c>
      <c r="J338" s="26">
        <v>0</v>
      </c>
      <c r="K338" s="26">
        <v>0</v>
      </c>
      <c r="L338" s="26">
        <v>0</v>
      </c>
      <c r="M338" s="26">
        <v>0</v>
      </c>
      <c r="N338" s="26">
        <v>0</v>
      </c>
      <c r="O338" s="26">
        <v>0</v>
      </c>
      <c r="P338" s="28">
        <v>0</v>
      </c>
    </row>
    <row r="339" spans="1:16" ht="22.5" x14ac:dyDescent="0.25">
      <c r="A339" s="29" t="s">
        <v>942</v>
      </c>
      <c r="B339" s="29" t="s">
        <v>943</v>
      </c>
      <c r="C339" s="15">
        <v>0</v>
      </c>
      <c r="D339" s="15">
        <v>0</v>
      </c>
      <c r="E339" s="30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6">
        <v>0</v>
      </c>
      <c r="D340" s="31"/>
      <c r="E340" s="27">
        <v>0</v>
      </c>
      <c r="F340" s="26">
        <v>0</v>
      </c>
      <c r="G340" s="26">
        <v>0</v>
      </c>
      <c r="H340" s="26">
        <v>0</v>
      </c>
      <c r="I340" s="26">
        <v>0</v>
      </c>
      <c r="J340" s="26">
        <v>0</v>
      </c>
      <c r="K340" s="26">
        <v>0</v>
      </c>
      <c r="L340" s="26">
        <v>0</v>
      </c>
      <c r="M340" s="26">
        <v>0</v>
      </c>
      <c r="N340" s="26">
        <v>0</v>
      </c>
      <c r="O340" s="26">
        <v>0</v>
      </c>
      <c r="P340" s="28">
        <v>0</v>
      </c>
    </row>
    <row r="341" spans="1:16" ht="33.75" x14ac:dyDescent="0.25">
      <c r="A341" s="29" t="s">
        <v>945</v>
      </c>
      <c r="B341" s="29" t="s">
        <v>946</v>
      </c>
      <c r="C341" s="15">
        <v>0</v>
      </c>
      <c r="D341" s="20"/>
      <c r="E341" s="30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2">
        <v>191089</v>
      </c>
      <c r="D342" s="32">
        <v>160551</v>
      </c>
      <c r="E342" s="33">
        <v>0</v>
      </c>
      <c r="F342" s="32">
        <v>24963</v>
      </c>
      <c r="G342" s="32">
        <v>16135</v>
      </c>
      <c r="H342" s="32">
        <v>22901</v>
      </c>
      <c r="I342" s="32">
        <v>23820</v>
      </c>
      <c r="J342" s="32">
        <v>609</v>
      </c>
      <c r="K342" s="32">
        <v>317</v>
      </c>
      <c r="L342" s="32">
        <v>192</v>
      </c>
      <c r="M342" s="32">
        <v>88</v>
      </c>
      <c r="N342" s="32">
        <v>1076</v>
      </c>
      <c r="O342" s="32">
        <v>3123</v>
      </c>
      <c r="P342" s="32">
        <v>24074</v>
      </c>
    </row>
  </sheetData>
  <sheetProtection algorithmName="SHA-512" hashValue="hLt73SdDKYCxBYGYtW3kORqez3IrhiyObtabGSOjM2HCHg31IRS8mS5Qo9f334Nk8bUsvpzdN+V9caNJgrL6jw==" saltValue="WwR4quvbot6hE39U3oeew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5</v>
      </c>
    </row>
    <row r="6" spans="1:3" x14ac:dyDescent="0.25">
      <c r="A6" s="172"/>
      <c r="B6" s="14" t="s">
        <v>325</v>
      </c>
      <c r="C6" s="24">
        <v>386</v>
      </c>
    </row>
    <row r="7" spans="1:3" x14ac:dyDescent="0.25">
      <c r="A7" s="172"/>
      <c r="B7" s="14" t="s">
        <v>952</v>
      </c>
      <c r="C7" s="24">
        <v>40</v>
      </c>
    </row>
    <row r="8" spans="1:3" x14ac:dyDescent="0.25">
      <c r="A8" s="172"/>
      <c r="B8" s="14" t="s">
        <v>953</v>
      </c>
      <c r="C8" s="24">
        <v>40</v>
      </c>
    </row>
    <row r="9" spans="1:3" x14ac:dyDescent="0.25">
      <c r="A9" s="172"/>
      <c r="B9" s="14" t="s">
        <v>954</v>
      </c>
      <c r="C9" s="24">
        <v>270</v>
      </c>
    </row>
    <row r="10" spans="1:3" x14ac:dyDescent="0.25">
      <c r="A10" s="172"/>
      <c r="B10" s="14" t="s">
        <v>955</v>
      </c>
      <c r="C10" s="24">
        <v>665</v>
      </c>
    </row>
    <row r="11" spans="1:3" x14ac:dyDescent="0.25">
      <c r="A11" s="172"/>
      <c r="B11" s="14" t="s">
        <v>956</v>
      </c>
      <c r="C11" s="24">
        <v>203</v>
      </c>
    </row>
    <row r="12" spans="1:3" x14ac:dyDescent="0.25">
      <c r="A12" s="172"/>
      <c r="B12" s="14" t="s">
        <v>509</v>
      </c>
      <c r="C12" s="24">
        <v>113</v>
      </c>
    </row>
    <row r="13" spans="1:3" x14ac:dyDescent="0.25">
      <c r="A13" s="172"/>
      <c r="B13" s="14" t="s">
        <v>957</v>
      </c>
      <c r="C13" s="24">
        <v>42</v>
      </c>
    </row>
    <row r="14" spans="1:3" x14ac:dyDescent="0.25">
      <c r="A14" s="172"/>
      <c r="B14" s="14" t="s">
        <v>958</v>
      </c>
      <c r="C14" s="24">
        <v>5</v>
      </c>
    </row>
    <row r="15" spans="1:3" x14ac:dyDescent="0.25">
      <c r="A15" s="172"/>
      <c r="B15" s="14" t="s">
        <v>642</v>
      </c>
      <c r="C15" s="24">
        <v>22</v>
      </c>
    </row>
    <row r="16" spans="1:3" x14ac:dyDescent="0.25">
      <c r="A16" s="172"/>
      <c r="B16" s="14" t="s">
        <v>959</v>
      </c>
      <c r="C16" s="24">
        <v>101</v>
      </c>
    </row>
    <row r="17" spans="1:3" x14ac:dyDescent="0.25">
      <c r="A17" s="172"/>
      <c r="B17" s="14" t="s">
        <v>960</v>
      </c>
      <c r="C17" s="24">
        <v>149</v>
      </c>
    </row>
    <row r="18" spans="1:3" x14ac:dyDescent="0.25">
      <c r="A18" s="172"/>
      <c r="B18" s="14" t="s">
        <v>961</v>
      </c>
      <c r="C18" s="24">
        <v>18</v>
      </c>
    </row>
    <row r="19" spans="1:3" x14ac:dyDescent="0.25">
      <c r="A19" s="173"/>
      <c r="B19" s="14" t="s">
        <v>108</v>
      </c>
      <c r="C19" s="24">
        <v>520</v>
      </c>
    </row>
    <row r="20" spans="1:3" x14ac:dyDescent="0.25">
      <c r="A20" s="171" t="s">
        <v>962</v>
      </c>
      <c r="B20" s="14" t="s">
        <v>963</v>
      </c>
      <c r="C20" s="24">
        <v>190</v>
      </c>
    </row>
    <row r="21" spans="1:3" x14ac:dyDescent="0.25">
      <c r="A21" s="173"/>
      <c r="B21" s="14" t="s">
        <v>964</v>
      </c>
      <c r="C21" s="24">
        <v>11</v>
      </c>
    </row>
    <row r="22" spans="1:3" x14ac:dyDescent="0.25">
      <c r="A22" s="171" t="s">
        <v>965</v>
      </c>
      <c r="B22" s="14" t="s">
        <v>966</v>
      </c>
      <c r="C22" s="24">
        <v>181</v>
      </c>
    </row>
    <row r="23" spans="1:3" x14ac:dyDescent="0.25">
      <c r="A23" s="172"/>
      <c r="B23" s="14" t="s">
        <v>967</v>
      </c>
      <c r="C23" s="24">
        <v>321</v>
      </c>
    </row>
    <row r="24" spans="1:3" x14ac:dyDescent="0.25">
      <c r="A24" s="173"/>
      <c r="B24" s="14" t="s">
        <v>968</v>
      </c>
      <c r="C24" s="24">
        <v>13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516</v>
      </c>
    </row>
    <row r="29" spans="1:3" x14ac:dyDescent="0.25">
      <c r="A29" s="171" t="s">
        <v>287</v>
      </c>
      <c r="B29" s="14" t="s">
        <v>971</v>
      </c>
      <c r="C29" s="24">
        <v>304</v>
      </c>
    </row>
    <row r="30" spans="1:3" x14ac:dyDescent="0.25">
      <c r="A30" s="172"/>
      <c r="B30" s="14" t="s">
        <v>972</v>
      </c>
      <c r="C30" s="24">
        <v>136</v>
      </c>
    </row>
    <row r="31" spans="1:3" x14ac:dyDescent="0.25">
      <c r="A31" s="172"/>
      <c r="B31" s="14" t="s">
        <v>973</v>
      </c>
      <c r="C31" s="24">
        <v>5</v>
      </c>
    </row>
    <row r="32" spans="1:3" x14ac:dyDescent="0.25">
      <c r="A32" s="173"/>
      <c r="B32" s="14" t="s">
        <v>974</v>
      </c>
      <c r="C32" s="24">
        <v>19</v>
      </c>
    </row>
    <row r="33" spans="1:3" x14ac:dyDescent="0.25">
      <c r="A33" s="13" t="s">
        <v>975</v>
      </c>
      <c r="B33" s="18"/>
      <c r="C33" s="24">
        <v>7</v>
      </c>
    </row>
    <row r="34" spans="1:3" x14ac:dyDescent="0.25">
      <c r="A34" s="13" t="s">
        <v>976</v>
      </c>
      <c r="B34" s="18"/>
      <c r="C34" s="24">
        <v>1024</v>
      </c>
    </row>
    <row r="35" spans="1:3" x14ac:dyDescent="0.25">
      <c r="A35" s="13" t="s">
        <v>977</v>
      </c>
      <c r="B35" s="18"/>
      <c r="C35" s="24">
        <v>33</v>
      </c>
    </row>
    <row r="36" spans="1:3" x14ac:dyDescent="0.25">
      <c r="A36" s="13" t="s">
        <v>978</v>
      </c>
      <c r="B36" s="18"/>
      <c r="C36" s="24">
        <v>1</v>
      </c>
    </row>
    <row r="37" spans="1:3" x14ac:dyDescent="0.25">
      <c r="A37" s="13" t="s">
        <v>979</v>
      </c>
      <c r="B37" s="18"/>
      <c r="C37" s="24">
        <v>66</v>
      </c>
    </row>
    <row r="38" spans="1:3" x14ac:dyDescent="0.25">
      <c r="A38" s="13" t="s">
        <v>980</v>
      </c>
      <c r="B38" s="18"/>
      <c r="C38" s="24">
        <v>5</v>
      </c>
    </row>
    <row r="39" spans="1:3" x14ac:dyDescent="0.25">
      <c r="A39" s="13" t="s">
        <v>968</v>
      </c>
      <c r="B39" s="18"/>
      <c r="C39" s="24">
        <v>96</v>
      </c>
    </row>
    <row r="40" spans="1:3" x14ac:dyDescent="0.25">
      <c r="A40" s="171" t="s">
        <v>981</v>
      </c>
      <c r="B40" s="14" t="s">
        <v>982</v>
      </c>
      <c r="C40" s="24">
        <v>159</v>
      </c>
    </row>
    <row r="41" spans="1:3" x14ac:dyDescent="0.25">
      <c r="A41" s="172"/>
      <c r="B41" s="14" t="s">
        <v>983</v>
      </c>
      <c r="C41" s="24">
        <v>56</v>
      </c>
    </row>
    <row r="42" spans="1:3" x14ac:dyDescent="0.25">
      <c r="A42" s="172"/>
      <c r="B42" s="14" t="s">
        <v>984</v>
      </c>
      <c r="C42" s="24">
        <v>263</v>
      </c>
    </row>
    <row r="43" spans="1:3" x14ac:dyDescent="0.25">
      <c r="A43" s="172"/>
      <c r="B43" s="14" t="s">
        <v>985</v>
      </c>
      <c r="C43" s="24">
        <v>6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124</v>
      </c>
    </row>
    <row r="49" spans="1:3" x14ac:dyDescent="0.25">
      <c r="A49" s="171" t="s">
        <v>78</v>
      </c>
      <c r="B49" s="14" t="s">
        <v>988</v>
      </c>
      <c r="C49" s="24">
        <v>184</v>
      </c>
    </row>
    <row r="50" spans="1:3" x14ac:dyDescent="0.25">
      <c r="A50" s="173"/>
      <c r="B50" s="14" t="s">
        <v>989</v>
      </c>
      <c r="C50" s="24">
        <v>1079</v>
      </c>
    </row>
    <row r="51" spans="1:3" x14ac:dyDescent="0.25">
      <c r="A51" s="171" t="s">
        <v>990</v>
      </c>
      <c r="B51" s="14" t="s">
        <v>991</v>
      </c>
      <c r="C51" s="24">
        <v>6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6418</v>
      </c>
    </row>
    <row r="57" spans="1:3" x14ac:dyDescent="0.25">
      <c r="A57" s="172"/>
      <c r="B57" s="14" t="s">
        <v>994</v>
      </c>
      <c r="C57" s="24">
        <v>692</v>
      </c>
    </row>
    <row r="58" spans="1:3" x14ac:dyDescent="0.25">
      <c r="A58" s="172"/>
      <c r="B58" s="14" t="s">
        <v>995</v>
      </c>
      <c r="C58" s="24">
        <v>1382</v>
      </c>
    </row>
    <row r="59" spans="1:3" x14ac:dyDescent="0.25">
      <c r="A59" s="172"/>
      <c r="B59" s="14" t="s">
        <v>996</v>
      </c>
      <c r="C59" s="24">
        <v>2350</v>
      </c>
    </row>
    <row r="60" spans="1:3" x14ac:dyDescent="0.25">
      <c r="A60" s="173"/>
      <c r="B60" s="14" t="s">
        <v>997</v>
      </c>
      <c r="C60" s="24">
        <v>149</v>
      </c>
    </row>
    <row r="61" spans="1:3" x14ac:dyDescent="0.25">
      <c r="A61" s="171" t="s">
        <v>998</v>
      </c>
      <c r="B61" s="14" t="s">
        <v>999</v>
      </c>
      <c r="C61" s="24">
        <v>2513</v>
      </c>
    </row>
    <row r="62" spans="1:3" x14ac:dyDescent="0.25">
      <c r="A62" s="172"/>
      <c r="B62" s="14" t="s">
        <v>1000</v>
      </c>
      <c r="C62" s="24">
        <v>500</v>
      </c>
    </row>
    <row r="63" spans="1:3" x14ac:dyDescent="0.25">
      <c r="A63" s="172"/>
      <c r="B63" s="14" t="s">
        <v>1001</v>
      </c>
      <c r="C63" s="24">
        <v>89</v>
      </c>
    </row>
    <row r="64" spans="1:3" x14ac:dyDescent="0.25">
      <c r="A64" s="172"/>
      <c r="B64" s="14" t="s">
        <v>1002</v>
      </c>
      <c r="C64" s="24">
        <v>1898</v>
      </c>
    </row>
    <row r="65" spans="1:3" x14ac:dyDescent="0.25">
      <c r="A65" s="173"/>
      <c r="B65" s="14" t="s">
        <v>997</v>
      </c>
      <c r="C65" s="24">
        <v>1047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1039</v>
      </c>
    </row>
    <row r="70" spans="1:3" ht="22.5" x14ac:dyDescent="0.25">
      <c r="A70" s="13" t="s">
        <v>1005</v>
      </c>
      <c r="B70" s="18"/>
      <c r="C70" s="24">
        <v>23</v>
      </c>
    </row>
    <row r="71" spans="1:3" ht="22.5" x14ac:dyDescent="0.25">
      <c r="A71" s="13" t="s">
        <v>1006</v>
      </c>
      <c r="B71" s="18"/>
      <c r="C71" s="24">
        <v>3761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272</v>
      </c>
    </row>
    <row r="74" spans="1:3" x14ac:dyDescent="0.25">
      <c r="A74" s="13" t="s">
        <v>1010</v>
      </c>
      <c r="B74" s="18"/>
      <c r="C74" s="24">
        <v>0</v>
      </c>
    </row>
    <row r="75" spans="1:3" x14ac:dyDescent="0.25">
      <c r="A75" s="13" t="s">
        <v>1011</v>
      </c>
      <c r="B75" s="18"/>
      <c r="C75" s="24">
        <v>29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0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1</v>
      </c>
    </row>
  </sheetData>
  <sheetProtection algorithmName="SHA-512" hashValue="dB8zQ44euJsa5PFFmIo1qtebKQoagVpoJxP0JCixQaxCT/sNPJhFJeSjFhkuh+RYuBcnoP0Hsur2oeXiTe01yQ==" saltValue="eVfmIBd3cv02Di0WcGVjn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4" t="s">
        <v>1016</v>
      </c>
    </row>
    <row r="2" spans="1:3" x14ac:dyDescent="0.25">
      <c r="A2" s="8" t="s">
        <v>1</v>
      </c>
    </row>
    <row r="3" spans="1:3" x14ac:dyDescent="0.25">
      <c r="A3" s="35" t="s">
        <v>1017</v>
      </c>
    </row>
    <row r="4" spans="1:3" x14ac:dyDescent="0.25">
      <c r="A4" s="36" t="s">
        <v>14</v>
      </c>
      <c r="B4" s="36" t="s">
        <v>15</v>
      </c>
      <c r="C4" s="37" t="s">
        <v>3</v>
      </c>
    </row>
    <row r="5" spans="1:3" x14ac:dyDescent="0.25">
      <c r="A5" s="183" t="s">
        <v>1018</v>
      </c>
      <c r="B5" s="39" t="s">
        <v>1019</v>
      </c>
      <c r="C5" s="40">
        <v>1907</v>
      </c>
    </row>
    <row r="6" spans="1:3" x14ac:dyDescent="0.25">
      <c r="A6" s="184"/>
      <c r="B6" s="39" t="s">
        <v>296</v>
      </c>
      <c r="C6" s="40">
        <v>3358</v>
      </c>
    </row>
    <row r="7" spans="1:3" x14ac:dyDescent="0.25">
      <c r="A7" s="184"/>
      <c r="B7" s="39" t="s">
        <v>1020</v>
      </c>
      <c r="C7" s="40">
        <v>605</v>
      </c>
    </row>
    <row r="8" spans="1:3" x14ac:dyDescent="0.25">
      <c r="A8" s="184"/>
      <c r="B8" s="39" t="s">
        <v>1021</v>
      </c>
      <c r="C8" s="40">
        <v>8</v>
      </c>
    </row>
    <row r="9" spans="1:3" x14ac:dyDescent="0.25">
      <c r="A9" s="184"/>
      <c r="B9" s="39" t="s">
        <v>1022</v>
      </c>
      <c r="C9" s="40">
        <v>0</v>
      </c>
    </row>
    <row r="10" spans="1:3" x14ac:dyDescent="0.25">
      <c r="A10" s="184"/>
      <c r="B10" s="39" t="s">
        <v>1023</v>
      </c>
      <c r="C10" s="40">
        <v>0</v>
      </c>
    </row>
    <row r="11" spans="1:3" x14ac:dyDescent="0.25">
      <c r="A11" s="185"/>
      <c r="B11" s="39" t="s">
        <v>1024</v>
      </c>
      <c r="C11" s="40">
        <v>3</v>
      </c>
    </row>
    <row r="12" spans="1:3" x14ac:dyDescent="0.25">
      <c r="A12" s="183" t="s">
        <v>1025</v>
      </c>
      <c r="B12" s="39" t="s">
        <v>62</v>
      </c>
      <c r="C12" s="40">
        <v>1465</v>
      </c>
    </row>
    <row r="13" spans="1:3" x14ac:dyDescent="0.25">
      <c r="A13" s="184"/>
      <c r="B13" s="39" t="s">
        <v>1026</v>
      </c>
      <c r="C13" s="40">
        <v>730</v>
      </c>
    </row>
    <row r="14" spans="1:3" x14ac:dyDescent="0.25">
      <c r="A14" s="184"/>
      <c r="B14" s="39" t="s">
        <v>1027</v>
      </c>
      <c r="C14" s="40">
        <v>722</v>
      </c>
    </row>
    <row r="15" spans="1:3" x14ac:dyDescent="0.25">
      <c r="A15" s="185"/>
      <c r="B15" s="39" t="s">
        <v>1028</v>
      </c>
      <c r="C15" s="40">
        <v>486</v>
      </c>
    </row>
    <row r="16" spans="1:3" x14ac:dyDescent="0.25">
      <c r="A16" s="17" t="s">
        <v>1</v>
      </c>
    </row>
    <row r="17" spans="1:3" x14ac:dyDescent="0.25">
      <c r="A17" s="35" t="s">
        <v>1029</v>
      </c>
    </row>
    <row r="18" spans="1:3" x14ac:dyDescent="0.25">
      <c r="A18" s="36" t="s">
        <v>14</v>
      </c>
      <c r="B18" s="36" t="s">
        <v>15</v>
      </c>
      <c r="C18" s="37" t="s">
        <v>3</v>
      </c>
    </row>
    <row r="19" spans="1:3" x14ac:dyDescent="0.25">
      <c r="A19" s="38" t="s">
        <v>1030</v>
      </c>
      <c r="B19" s="41"/>
      <c r="C19" s="40">
        <v>30</v>
      </c>
    </row>
    <row r="20" spans="1:3" x14ac:dyDescent="0.25">
      <c r="A20" s="38" t="s">
        <v>1031</v>
      </c>
      <c r="B20" s="41"/>
      <c r="C20" s="40">
        <v>10</v>
      </c>
    </row>
    <row r="21" spans="1:3" x14ac:dyDescent="0.25">
      <c r="A21" s="38" t="s">
        <v>1032</v>
      </c>
      <c r="B21" s="41"/>
      <c r="C21" s="40">
        <v>75</v>
      </c>
    </row>
    <row r="22" spans="1:3" x14ac:dyDescent="0.25">
      <c r="A22" s="38" t="s">
        <v>1033</v>
      </c>
      <c r="B22" s="41"/>
      <c r="C22" s="40">
        <v>57</v>
      </c>
    </row>
    <row r="23" spans="1:3" x14ac:dyDescent="0.25">
      <c r="A23" s="38" t="s">
        <v>1034</v>
      </c>
      <c r="B23" s="41"/>
      <c r="C23" s="40">
        <v>11</v>
      </c>
    </row>
    <row r="24" spans="1:3" x14ac:dyDescent="0.25">
      <c r="A24" s="38" t="s">
        <v>1035</v>
      </c>
      <c r="B24" s="41"/>
      <c r="C24" s="40">
        <v>17</v>
      </c>
    </row>
    <row r="25" spans="1:3" x14ac:dyDescent="0.25">
      <c r="A25" s="38" t="s">
        <v>1036</v>
      </c>
      <c r="B25" s="41"/>
      <c r="C25" s="40">
        <v>0</v>
      </c>
    </row>
    <row r="26" spans="1:3" x14ac:dyDescent="0.25">
      <c r="A26" s="38" t="s">
        <v>1037</v>
      </c>
      <c r="B26" s="41"/>
      <c r="C26" s="40">
        <v>0</v>
      </c>
    </row>
    <row r="27" spans="1:3" x14ac:dyDescent="0.25">
      <c r="A27" s="38" t="s">
        <v>1038</v>
      </c>
      <c r="B27" s="41"/>
      <c r="C27" s="40">
        <v>0</v>
      </c>
    </row>
    <row r="28" spans="1:3" x14ac:dyDescent="0.25">
      <c r="A28" s="38" t="s">
        <v>1039</v>
      </c>
      <c r="B28" s="41"/>
      <c r="C28" s="40">
        <v>11</v>
      </c>
    </row>
    <row r="29" spans="1:3" x14ac:dyDescent="0.25">
      <c r="A29" s="17" t="s">
        <v>1</v>
      </c>
    </row>
    <row r="30" spans="1:3" x14ac:dyDescent="0.25">
      <c r="A30" s="35" t="s">
        <v>1040</v>
      </c>
    </row>
    <row r="31" spans="1:3" x14ac:dyDescent="0.25">
      <c r="A31" s="36" t="s">
        <v>14</v>
      </c>
      <c r="B31" s="36" t="s">
        <v>15</v>
      </c>
      <c r="C31" s="37" t="s">
        <v>3</v>
      </c>
    </row>
    <row r="32" spans="1:3" x14ac:dyDescent="0.25">
      <c r="A32" s="38" t="s">
        <v>1041</v>
      </c>
      <c r="B32" s="41"/>
      <c r="C32" s="40">
        <v>19</v>
      </c>
    </row>
    <row r="33" spans="1:6" x14ac:dyDescent="0.25">
      <c r="A33" s="38" t="s">
        <v>1042</v>
      </c>
      <c r="B33" s="41"/>
      <c r="C33" s="40">
        <v>185</v>
      </c>
    </row>
    <row r="34" spans="1:6" x14ac:dyDescent="0.25">
      <c r="A34" s="38" t="s">
        <v>1043</v>
      </c>
      <c r="B34" s="41"/>
      <c r="C34" s="40">
        <v>506</v>
      </c>
    </row>
    <row r="35" spans="1:6" x14ac:dyDescent="0.25">
      <c r="A35" s="38" t="s">
        <v>1044</v>
      </c>
      <c r="B35" s="41"/>
      <c r="C35" s="40">
        <v>663</v>
      </c>
    </row>
    <row r="36" spans="1:6" x14ac:dyDescent="0.25">
      <c r="A36" s="38" t="s">
        <v>1045</v>
      </c>
      <c r="B36" s="41"/>
      <c r="C36" s="40">
        <v>503</v>
      </c>
    </row>
    <row r="37" spans="1:6" x14ac:dyDescent="0.25">
      <c r="A37" s="38" t="s">
        <v>1046</v>
      </c>
      <c r="B37" s="41"/>
      <c r="C37" s="40">
        <v>702</v>
      </c>
    </row>
    <row r="38" spans="1:6" x14ac:dyDescent="0.25">
      <c r="A38" s="38" t="s">
        <v>1047</v>
      </c>
      <c r="B38" s="41"/>
      <c r="C38" s="40">
        <v>0</v>
      </c>
    </row>
    <row r="39" spans="1:6" x14ac:dyDescent="0.25">
      <c r="A39" s="38" t="s">
        <v>1048</v>
      </c>
      <c r="B39" s="41"/>
      <c r="C39" s="40">
        <v>0</v>
      </c>
    </row>
    <row r="40" spans="1:6" x14ac:dyDescent="0.25">
      <c r="A40" s="17" t="s">
        <v>1</v>
      </c>
    </row>
    <row r="41" spans="1:6" x14ac:dyDescent="0.25">
      <c r="A41" s="35" t="s">
        <v>1049</v>
      </c>
    </row>
    <row r="42" spans="1:6" x14ac:dyDescent="0.25">
      <c r="A42" s="36" t="s">
        <v>14</v>
      </c>
      <c r="B42" s="36" t="s">
        <v>15</v>
      </c>
      <c r="C42" s="37" t="s">
        <v>3</v>
      </c>
    </row>
    <row r="43" spans="1:6" x14ac:dyDescent="0.25">
      <c r="A43" s="38" t="s">
        <v>101</v>
      </c>
      <c r="B43" s="41"/>
      <c r="C43" s="40">
        <v>27</v>
      </c>
    </row>
    <row r="44" spans="1:6" x14ac:dyDescent="0.25">
      <c r="A44" s="38" t="s">
        <v>111</v>
      </c>
      <c r="B44" s="41"/>
      <c r="C44" s="40">
        <v>4</v>
      </c>
    </row>
    <row r="45" spans="1:6" x14ac:dyDescent="0.25">
      <c r="A45" s="38" t="s">
        <v>1050</v>
      </c>
      <c r="B45" s="41"/>
      <c r="C45" s="40">
        <v>24</v>
      </c>
    </row>
    <row r="46" spans="1:6" x14ac:dyDescent="0.25">
      <c r="A46" s="35" t="s">
        <v>1051</v>
      </c>
    </row>
    <row r="47" spans="1:6" ht="45" x14ac:dyDescent="0.25">
      <c r="A47" s="36" t="s">
        <v>14</v>
      </c>
      <c r="B47" s="36" t="s">
        <v>15</v>
      </c>
      <c r="C47" s="42" t="s">
        <v>101</v>
      </c>
      <c r="D47" s="42" t="s">
        <v>1052</v>
      </c>
      <c r="E47" s="42" t="s">
        <v>1027</v>
      </c>
      <c r="F47" s="42" t="s">
        <v>1026</v>
      </c>
    </row>
    <row r="48" spans="1:6" x14ac:dyDescent="0.25">
      <c r="A48" s="186" t="s">
        <v>950</v>
      </c>
      <c r="B48" s="43" t="s">
        <v>1053</v>
      </c>
      <c r="C48" s="44">
        <v>1</v>
      </c>
      <c r="D48" s="44">
        <v>0</v>
      </c>
      <c r="E48" s="44">
        <v>0</v>
      </c>
      <c r="F48" s="40">
        <v>0</v>
      </c>
    </row>
    <row r="49" spans="1:6" x14ac:dyDescent="0.25">
      <c r="A49" s="187"/>
      <c r="B49" s="43" t="s">
        <v>1054</v>
      </c>
      <c r="C49" s="44">
        <v>0</v>
      </c>
      <c r="D49" s="44">
        <v>0</v>
      </c>
      <c r="E49" s="44">
        <v>0</v>
      </c>
      <c r="F49" s="40">
        <v>0</v>
      </c>
    </row>
    <row r="50" spans="1:6" x14ac:dyDescent="0.25">
      <c r="A50" s="187"/>
      <c r="B50" s="43" t="s">
        <v>1055</v>
      </c>
      <c r="C50" s="44">
        <v>2</v>
      </c>
      <c r="D50" s="44">
        <v>3</v>
      </c>
      <c r="E50" s="44">
        <v>3</v>
      </c>
      <c r="F50" s="40">
        <v>3</v>
      </c>
    </row>
    <row r="51" spans="1:6" x14ac:dyDescent="0.25">
      <c r="A51" s="187"/>
      <c r="B51" s="43" t="s">
        <v>1056</v>
      </c>
      <c r="C51" s="44">
        <v>1</v>
      </c>
      <c r="D51" s="44">
        <v>0</v>
      </c>
      <c r="E51" s="44">
        <v>0</v>
      </c>
      <c r="F51" s="40">
        <v>0</v>
      </c>
    </row>
    <row r="52" spans="1:6" x14ac:dyDescent="0.25">
      <c r="A52" s="187"/>
      <c r="B52" s="43" t="s">
        <v>325</v>
      </c>
      <c r="C52" s="44">
        <v>218</v>
      </c>
      <c r="D52" s="44">
        <v>88</v>
      </c>
      <c r="E52" s="44">
        <v>55</v>
      </c>
      <c r="F52" s="40">
        <v>45</v>
      </c>
    </row>
    <row r="53" spans="1:6" x14ac:dyDescent="0.25">
      <c r="A53" s="187"/>
      <c r="B53" s="43" t="s">
        <v>1057</v>
      </c>
      <c r="C53" s="44">
        <v>2478</v>
      </c>
      <c r="D53" s="44">
        <v>646</v>
      </c>
      <c r="E53" s="44">
        <v>312</v>
      </c>
      <c r="F53" s="40">
        <v>250</v>
      </c>
    </row>
    <row r="54" spans="1:6" x14ac:dyDescent="0.25">
      <c r="A54" s="187"/>
      <c r="B54" s="43" t="s">
        <v>1058</v>
      </c>
      <c r="C54" s="44">
        <v>172</v>
      </c>
      <c r="D54" s="44">
        <v>61</v>
      </c>
      <c r="E54" s="44">
        <v>11</v>
      </c>
      <c r="F54" s="40">
        <v>8</v>
      </c>
    </row>
    <row r="55" spans="1:6" x14ac:dyDescent="0.25">
      <c r="A55" s="187"/>
      <c r="B55" s="43" t="s">
        <v>1059</v>
      </c>
      <c r="C55" s="44">
        <v>124</v>
      </c>
      <c r="D55" s="44">
        <v>8</v>
      </c>
      <c r="E55" s="44">
        <v>15</v>
      </c>
      <c r="F55" s="40">
        <v>12</v>
      </c>
    </row>
    <row r="56" spans="1:6" x14ac:dyDescent="0.25">
      <c r="A56" s="187"/>
      <c r="B56" s="43" t="s">
        <v>1060</v>
      </c>
      <c r="C56" s="44">
        <v>14</v>
      </c>
      <c r="D56" s="44">
        <v>1</v>
      </c>
      <c r="E56" s="44">
        <v>0</v>
      </c>
      <c r="F56" s="40">
        <v>0</v>
      </c>
    </row>
    <row r="57" spans="1:6" x14ac:dyDescent="0.25">
      <c r="A57" s="187"/>
      <c r="B57" s="43" t="s">
        <v>1061</v>
      </c>
      <c r="C57" s="44">
        <v>338</v>
      </c>
      <c r="D57" s="44">
        <v>80</v>
      </c>
      <c r="E57" s="44">
        <v>77</v>
      </c>
      <c r="F57" s="40">
        <v>50</v>
      </c>
    </row>
    <row r="58" spans="1:6" x14ac:dyDescent="0.25">
      <c r="A58" s="187"/>
      <c r="B58" s="43" t="s">
        <v>1062</v>
      </c>
      <c r="C58" s="44">
        <v>65</v>
      </c>
      <c r="D58" s="44">
        <v>11</v>
      </c>
      <c r="E58" s="44">
        <v>15</v>
      </c>
      <c r="F58" s="40">
        <v>11</v>
      </c>
    </row>
    <row r="59" spans="1:6" x14ac:dyDescent="0.25">
      <c r="A59" s="187"/>
      <c r="B59" s="43" t="s">
        <v>1063</v>
      </c>
      <c r="C59" s="44">
        <v>17</v>
      </c>
      <c r="D59" s="44">
        <v>3</v>
      </c>
      <c r="E59" s="44">
        <v>4</v>
      </c>
      <c r="F59" s="40">
        <v>4</v>
      </c>
    </row>
    <row r="60" spans="1:6" x14ac:dyDescent="0.25">
      <c r="A60" s="187"/>
      <c r="B60" s="43" t="s">
        <v>396</v>
      </c>
      <c r="C60" s="44">
        <v>2</v>
      </c>
      <c r="D60" s="44">
        <v>0</v>
      </c>
      <c r="E60" s="44">
        <v>0</v>
      </c>
      <c r="F60" s="40">
        <v>0</v>
      </c>
    </row>
    <row r="61" spans="1:6" x14ac:dyDescent="0.25">
      <c r="A61" s="187"/>
      <c r="B61" s="43" t="s">
        <v>1064</v>
      </c>
      <c r="C61" s="44">
        <v>25</v>
      </c>
      <c r="D61" s="44">
        <v>4</v>
      </c>
      <c r="E61" s="44">
        <v>1</v>
      </c>
      <c r="F61" s="40">
        <v>0</v>
      </c>
    </row>
    <row r="62" spans="1:6" x14ac:dyDescent="0.25">
      <c r="A62" s="187"/>
      <c r="B62" s="43" t="s">
        <v>1065</v>
      </c>
      <c r="C62" s="44">
        <v>49</v>
      </c>
      <c r="D62" s="44">
        <v>8</v>
      </c>
      <c r="E62" s="44">
        <v>6</v>
      </c>
      <c r="F62" s="40">
        <v>5</v>
      </c>
    </row>
    <row r="63" spans="1:6" x14ac:dyDescent="0.25">
      <c r="A63" s="187"/>
      <c r="B63" s="43" t="s">
        <v>1066</v>
      </c>
      <c r="C63" s="44">
        <v>18</v>
      </c>
      <c r="D63" s="44">
        <v>1</v>
      </c>
      <c r="E63" s="44">
        <v>3</v>
      </c>
      <c r="F63" s="40">
        <v>1</v>
      </c>
    </row>
    <row r="64" spans="1:6" x14ac:dyDescent="0.25">
      <c r="A64" s="187"/>
      <c r="B64" s="43" t="s">
        <v>1067</v>
      </c>
      <c r="C64" s="44">
        <v>429</v>
      </c>
      <c r="D64" s="44">
        <v>165</v>
      </c>
      <c r="E64" s="44">
        <v>143</v>
      </c>
      <c r="F64" s="40">
        <v>141</v>
      </c>
    </row>
    <row r="65" spans="1:6" x14ac:dyDescent="0.25">
      <c r="A65" s="187"/>
      <c r="B65" s="43" t="s">
        <v>1068</v>
      </c>
      <c r="C65" s="44">
        <v>9</v>
      </c>
      <c r="D65" s="44">
        <v>2</v>
      </c>
      <c r="E65" s="44">
        <v>0</v>
      </c>
      <c r="F65" s="40">
        <v>0</v>
      </c>
    </row>
    <row r="66" spans="1:6" x14ac:dyDescent="0.25">
      <c r="A66" s="188"/>
      <c r="B66" s="43" t="s">
        <v>1069</v>
      </c>
      <c r="C66" s="44">
        <v>15</v>
      </c>
      <c r="D66" s="44">
        <v>1</v>
      </c>
      <c r="E66" s="44">
        <v>2</v>
      </c>
      <c r="F66" s="40">
        <v>2</v>
      </c>
    </row>
    <row r="67" spans="1:6" x14ac:dyDescent="0.25">
      <c r="A67" s="181" t="s">
        <v>1070</v>
      </c>
      <c r="B67" s="182"/>
      <c r="C67" s="45">
        <v>3977</v>
      </c>
      <c r="D67" s="45">
        <v>1082</v>
      </c>
      <c r="E67" s="45">
        <v>647</v>
      </c>
      <c r="F67" s="45">
        <v>532</v>
      </c>
    </row>
    <row r="68" spans="1:6" x14ac:dyDescent="0.25">
      <c r="A68" s="186" t="s">
        <v>965</v>
      </c>
      <c r="B68" s="43" t="s">
        <v>1071</v>
      </c>
      <c r="C68" s="44">
        <v>47</v>
      </c>
      <c r="D68" s="44">
        <v>11</v>
      </c>
      <c r="E68" s="44">
        <v>0</v>
      </c>
      <c r="F68" s="40">
        <v>0</v>
      </c>
    </row>
    <row r="69" spans="1:6" x14ac:dyDescent="0.25">
      <c r="A69" s="187"/>
      <c r="B69" s="43" t="s">
        <v>1072</v>
      </c>
      <c r="C69" s="44">
        <v>2</v>
      </c>
      <c r="D69" s="44">
        <v>1</v>
      </c>
      <c r="E69" s="44">
        <v>1</v>
      </c>
      <c r="F69" s="40">
        <v>1</v>
      </c>
    </row>
    <row r="70" spans="1:6" x14ac:dyDescent="0.25">
      <c r="A70" s="188"/>
      <c r="B70" s="43" t="s">
        <v>108</v>
      </c>
      <c r="C70" s="44">
        <v>98</v>
      </c>
      <c r="D70" s="44">
        <v>40</v>
      </c>
      <c r="E70" s="44">
        <v>36</v>
      </c>
      <c r="F70" s="40">
        <v>31</v>
      </c>
    </row>
    <row r="71" spans="1:6" x14ac:dyDescent="0.25">
      <c r="A71" s="181" t="s">
        <v>1073</v>
      </c>
      <c r="B71" s="182"/>
      <c r="C71" s="45">
        <v>147</v>
      </c>
      <c r="D71" s="45">
        <v>52</v>
      </c>
      <c r="E71" s="45">
        <v>37</v>
      </c>
      <c r="F71" s="45">
        <v>32</v>
      </c>
    </row>
  </sheetData>
  <sheetProtection algorithmName="SHA-512" hashValue="VmgMyjtZsdZJE9RlfMLqGBlG3CG/3BzCV81ca9mZI+ygEUPPyOdCzhzHm/FBS3FSYQfqJJcAcCeAwBRAEdFzjA==" saltValue="SZbiy3CY5BjEFJpw4uOoTw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6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7562</v>
      </c>
    </row>
    <row r="6" spans="1:3" x14ac:dyDescent="0.25">
      <c r="A6" s="169"/>
      <c r="B6" s="14" t="s">
        <v>1019</v>
      </c>
      <c r="C6" s="24">
        <v>112</v>
      </c>
    </row>
    <row r="7" spans="1:3" x14ac:dyDescent="0.25">
      <c r="A7" s="169"/>
      <c r="B7" s="14" t="s">
        <v>1078</v>
      </c>
      <c r="C7" s="24">
        <v>12027</v>
      </c>
    </row>
    <row r="8" spans="1:3" x14ac:dyDescent="0.25">
      <c r="A8" s="169"/>
      <c r="B8" s="14" t="s">
        <v>1079</v>
      </c>
      <c r="C8" s="24">
        <v>2573</v>
      </c>
    </row>
    <row r="9" spans="1:3" x14ac:dyDescent="0.25">
      <c r="A9" s="169"/>
      <c r="B9" s="14" t="s">
        <v>1021</v>
      </c>
      <c r="C9" s="24">
        <v>77</v>
      </c>
    </row>
    <row r="10" spans="1:3" x14ac:dyDescent="0.25">
      <c r="A10" s="169"/>
      <c r="B10" s="14" t="s">
        <v>1022</v>
      </c>
      <c r="C10" s="24">
        <v>0</v>
      </c>
    </row>
    <row r="11" spans="1:3" x14ac:dyDescent="0.25">
      <c r="A11" s="169"/>
      <c r="B11" s="14" t="s">
        <v>1080</v>
      </c>
      <c r="C11" s="24">
        <v>23</v>
      </c>
    </row>
    <row r="12" spans="1:3" x14ac:dyDescent="0.25">
      <c r="A12" s="170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6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7468</v>
      </c>
    </row>
    <row r="17" spans="1:3" x14ac:dyDescent="0.25">
      <c r="A17" s="23" t="s">
        <v>1084</v>
      </c>
      <c r="B17" s="18"/>
      <c r="C17" s="24">
        <v>2895</v>
      </c>
    </row>
    <row r="18" spans="1:3" x14ac:dyDescent="0.25">
      <c r="A18" s="23" t="s">
        <v>1085</v>
      </c>
      <c r="B18" s="18"/>
      <c r="C18" s="24">
        <v>2210</v>
      </c>
    </row>
    <row r="19" spans="1:3" x14ac:dyDescent="0.25">
      <c r="A19" s="23" t="s">
        <v>1086</v>
      </c>
      <c r="B19" s="18"/>
      <c r="C19" s="24">
        <v>1825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6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0</v>
      </c>
    </row>
    <row r="24" spans="1:3" x14ac:dyDescent="0.25">
      <c r="A24" s="23" t="s">
        <v>1089</v>
      </c>
      <c r="B24" s="18"/>
      <c r="C24" s="24">
        <v>0</v>
      </c>
    </row>
    <row r="25" spans="1:3" x14ac:dyDescent="0.25">
      <c r="A25" s="23" t="s">
        <v>1090</v>
      </c>
      <c r="B25" s="18"/>
      <c r="C25" s="24">
        <v>0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0</v>
      </c>
    </row>
    <row r="28" spans="1:3" x14ac:dyDescent="0.25">
      <c r="A28" s="23" t="s">
        <v>1093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6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0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6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154</v>
      </c>
    </row>
    <row r="38" spans="1:3" x14ac:dyDescent="0.25">
      <c r="A38" s="23" t="s">
        <v>1098</v>
      </c>
      <c r="B38" s="18"/>
      <c r="C38" s="24">
        <v>448</v>
      </c>
    </row>
    <row r="39" spans="1:3" x14ac:dyDescent="0.25">
      <c r="A39" s="23" t="s">
        <v>1099</v>
      </c>
      <c r="B39" s="18"/>
      <c r="C39" s="24">
        <v>1097</v>
      </c>
    </row>
    <row r="40" spans="1:3" x14ac:dyDescent="0.25">
      <c r="A40" s="23" t="s">
        <v>1100</v>
      </c>
      <c r="B40" s="18"/>
      <c r="C40" s="24">
        <v>2284</v>
      </c>
    </row>
    <row r="41" spans="1:3" x14ac:dyDescent="0.25">
      <c r="A41" s="23" t="s">
        <v>1101</v>
      </c>
      <c r="B41" s="18"/>
      <c r="C41" s="24">
        <v>128</v>
      </c>
    </row>
    <row r="42" spans="1:3" x14ac:dyDescent="0.25">
      <c r="A42" s="23" t="s">
        <v>1102</v>
      </c>
      <c r="B42" s="18"/>
      <c r="C42" s="24">
        <v>18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6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0</v>
      </c>
    </row>
    <row r="47" spans="1:3" x14ac:dyDescent="0.25">
      <c r="A47" s="23" t="s">
        <v>1105</v>
      </c>
      <c r="B47" s="18"/>
      <c r="C47" s="24">
        <v>0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6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47"/>
    </row>
    <row r="52" spans="1:6" x14ac:dyDescent="0.25">
      <c r="A52" s="169"/>
      <c r="B52" s="14" t="s">
        <v>122</v>
      </c>
      <c r="C52" s="47"/>
    </row>
    <row r="53" spans="1:6" x14ac:dyDescent="0.25">
      <c r="A53" s="169"/>
      <c r="B53" s="14" t="s">
        <v>1109</v>
      </c>
      <c r="C53" s="47"/>
    </row>
    <row r="54" spans="1:6" x14ac:dyDescent="0.25">
      <c r="A54" s="170"/>
      <c r="B54" s="14" t="s">
        <v>1110</v>
      </c>
      <c r="C54" s="47"/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6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18</v>
      </c>
    </row>
    <row r="59" spans="1:6" x14ac:dyDescent="0.25">
      <c r="A59" s="23" t="s">
        <v>111</v>
      </c>
      <c r="B59" s="18"/>
      <c r="C59" s="24">
        <v>12</v>
      </c>
    </row>
    <row r="60" spans="1:6" x14ac:dyDescent="0.25">
      <c r="A60" s="23" t="s">
        <v>1050</v>
      </c>
      <c r="B60" s="18"/>
      <c r="C60" s="24">
        <v>6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6" t="s">
        <v>15</v>
      </c>
      <c r="C62" s="25" t="s">
        <v>101</v>
      </c>
      <c r="D62" s="25" t="s">
        <v>1052</v>
      </c>
      <c r="E62" s="25" t="s">
        <v>1027</v>
      </c>
      <c r="F62" s="25" t="s">
        <v>1026</v>
      </c>
    </row>
    <row r="63" spans="1:6" x14ac:dyDescent="0.25">
      <c r="A63" s="168" t="s">
        <v>950</v>
      </c>
      <c r="B63" s="14" t="s">
        <v>1053</v>
      </c>
      <c r="C63" s="15">
        <v>1</v>
      </c>
      <c r="D63" s="15">
        <v>6</v>
      </c>
      <c r="E63" s="15">
        <v>1</v>
      </c>
      <c r="F63" s="24">
        <v>2</v>
      </c>
    </row>
    <row r="64" spans="1:6" x14ac:dyDescent="0.25">
      <c r="A64" s="169"/>
      <c r="B64" s="14" t="s">
        <v>1054</v>
      </c>
      <c r="C64" s="15">
        <v>0</v>
      </c>
      <c r="D64" s="15">
        <v>3</v>
      </c>
      <c r="E64" s="15">
        <v>1</v>
      </c>
      <c r="F64" s="24">
        <v>0</v>
      </c>
    </row>
    <row r="65" spans="1:6" x14ac:dyDescent="0.25">
      <c r="A65" s="169"/>
      <c r="B65" s="14" t="s">
        <v>1055</v>
      </c>
      <c r="C65" s="15">
        <v>6</v>
      </c>
      <c r="D65" s="15">
        <v>0</v>
      </c>
      <c r="E65" s="15">
        <v>5</v>
      </c>
      <c r="F65" s="24">
        <v>4</v>
      </c>
    </row>
    <row r="66" spans="1:6" x14ac:dyDescent="0.25">
      <c r="A66" s="169"/>
      <c r="B66" s="14" t="s">
        <v>1056</v>
      </c>
      <c r="C66" s="15">
        <v>11</v>
      </c>
      <c r="D66" s="15">
        <v>3</v>
      </c>
      <c r="E66" s="15">
        <v>24</v>
      </c>
      <c r="F66" s="24">
        <v>16</v>
      </c>
    </row>
    <row r="67" spans="1:6" x14ac:dyDescent="0.25">
      <c r="A67" s="169"/>
      <c r="B67" s="14" t="s">
        <v>325</v>
      </c>
      <c r="C67" s="15">
        <v>1828</v>
      </c>
      <c r="D67" s="15">
        <v>305</v>
      </c>
      <c r="E67" s="15">
        <v>216</v>
      </c>
      <c r="F67" s="24">
        <v>210</v>
      </c>
    </row>
    <row r="68" spans="1:6" x14ac:dyDescent="0.25">
      <c r="A68" s="169"/>
      <c r="B68" s="14" t="s">
        <v>1111</v>
      </c>
      <c r="C68" s="15">
        <v>12648</v>
      </c>
      <c r="D68" s="15">
        <v>5949</v>
      </c>
      <c r="E68" s="15">
        <v>2292</v>
      </c>
      <c r="F68" s="24">
        <v>2354</v>
      </c>
    </row>
    <row r="69" spans="1:6" x14ac:dyDescent="0.25">
      <c r="A69" s="169"/>
      <c r="B69" s="14" t="s">
        <v>1112</v>
      </c>
      <c r="C69" s="15">
        <v>821</v>
      </c>
      <c r="D69" s="15">
        <v>379</v>
      </c>
      <c r="E69" s="15">
        <v>85</v>
      </c>
      <c r="F69" s="24">
        <v>122</v>
      </c>
    </row>
    <row r="70" spans="1:6" x14ac:dyDescent="0.25">
      <c r="A70" s="169"/>
      <c r="B70" s="14" t="s">
        <v>1059</v>
      </c>
      <c r="C70" s="15">
        <v>693</v>
      </c>
      <c r="D70" s="15">
        <v>161</v>
      </c>
      <c r="E70" s="15">
        <v>119</v>
      </c>
      <c r="F70" s="24">
        <v>127</v>
      </c>
    </row>
    <row r="71" spans="1:6" x14ac:dyDescent="0.25">
      <c r="A71" s="169"/>
      <c r="B71" s="14" t="s">
        <v>1113</v>
      </c>
      <c r="C71" s="15">
        <v>62</v>
      </c>
      <c r="D71" s="15">
        <v>7</v>
      </c>
      <c r="E71" s="15">
        <v>4</v>
      </c>
      <c r="F71" s="24">
        <v>4</v>
      </c>
    </row>
    <row r="72" spans="1:6" x14ac:dyDescent="0.25">
      <c r="A72" s="169"/>
      <c r="B72" s="14" t="s">
        <v>1114</v>
      </c>
      <c r="C72" s="15">
        <v>2543</v>
      </c>
      <c r="D72" s="15">
        <v>1042</v>
      </c>
      <c r="E72" s="15">
        <v>653</v>
      </c>
      <c r="F72" s="24">
        <v>714</v>
      </c>
    </row>
    <row r="73" spans="1:6" x14ac:dyDescent="0.25">
      <c r="A73" s="169"/>
      <c r="B73" s="14" t="s">
        <v>1115</v>
      </c>
      <c r="C73" s="15">
        <v>648</v>
      </c>
      <c r="D73" s="15">
        <v>236</v>
      </c>
      <c r="E73" s="15">
        <v>139</v>
      </c>
      <c r="F73" s="24">
        <v>146</v>
      </c>
    </row>
    <row r="74" spans="1:6" x14ac:dyDescent="0.25">
      <c r="A74" s="169"/>
      <c r="B74" s="14" t="s">
        <v>1063</v>
      </c>
      <c r="C74" s="15">
        <v>98</v>
      </c>
      <c r="D74" s="15">
        <v>24</v>
      </c>
      <c r="E74" s="15">
        <v>21</v>
      </c>
      <c r="F74" s="24">
        <v>21</v>
      </c>
    </row>
    <row r="75" spans="1:6" x14ac:dyDescent="0.25">
      <c r="A75" s="169"/>
      <c r="B75" s="14" t="s">
        <v>396</v>
      </c>
      <c r="C75" s="15">
        <v>12</v>
      </c>
      <c r="D75" s="15">
        <v>9</v>
      </c>
      <c r="E75" s="15">
        <v>6</v>
      </c>
      <c r="F75" s="24">
        <v>9</v>
      </c>
    </row>
    <row r="76" spans="1:6" x14ac:dyDescent="0.25">
      <c r="A76" s="169"/>
      <c r="B76" s="14" t="s">
        <v>1064</v>
      </c>
      <c r="C76" s="15">
        <v>164</v>
      </c>
      <c r="D76" s="15">
        <v>22</v>
      </c>
      <c r="E76" s="15">
        <v>9</v>
      </c>
      <c r="F76" s="24">
        <v>5</v>
      </c>
    </row>
    <row r="77" spans="1:6" x14ac:dyDescent="0.25">
      <c r="A77" s="169"/>
      <c r="B77" s="14" t="s">
        <v>1065</v>
      </c>
      <c r="C77" s="15">
        <v>277</v>
      </c>
      <c r="D77" s="15">
        <v>34</v>
      </c>
      <c r="E77" s="15">
        <v>27</v>
      </c>
      <c r="F77" s="24">
        <v>22</v>
      </c>
    </row>
    <row r="78" spans="1:6" x14ac:dyDescent="0.25">
      <c r="A78" s="169"/>
      <c r="B78" s="14" t="s">
        <v>1066</v>
      </c>
      <c r="C78" s="15">
        <v>149</v>
      </c>
      <c r="D78" s="15">
        <v>46</v>
      </c>
      <c r="E78" s="15">
        <v>10</v>
      </c>
      <c r="F78" s="24">
        <v>6</v>
      </c>
    </row>
    <row r="79" spans="1:6" x14ac:dyDescent="0.25">
      <c r="A79" s="169"/>
      <c r="B79" s="14" t="s">
        <v>1067</v>
      </c>
      <c r="C79" s="15">
        <v>2769</v>
      </c>
      <c r="D79" s="15">
        <v>1434</v>
      </c>
      <c r="E79" s="15">
        <v>1208</v>
      </c>
      <c r="F79" s="24">
        <v>1179</v>
      </c>
    </row>
    <row r="80" spans="1:6" x14ac:dyDescent="0.25">
      <c r="A80" s="169"/>
      <c r="B80" s="14" t="s">
        <v>1068</v>
      </c>
      <c r="C80" s="15">
        <v>41</v>
      </c>
      <c r="D80" s="15">
        <v>8</v>
      </c>
      <c r="E80" s="15">
        <v>11</v>
      </c>
      <c r="F80" s="24">
        <v>8</v>
      </c>
    </row>
    <row r="81" spans="1:6" x14ac:dyDescent="0.25">
      <c r="A81" s="170"/>
      <c r="B81" s="14" t="s">
        <v>1069</v>
      </c>
      <c r="C81" s="15">
        <v>190</v>
      </c>
      <c r="D81" s="15">
        <v>48</v>
      </c>
      <c r="E81" s="15">
        <v>35</v>
      </c>
      <c r="F81" s="24">
        <v>34</v>
      </c>
    </row>
    <row r="82" spans="1:6" x14ac:dyDescent="0.25">
      <c r="A82" s="189" t="s">
        <v>1070</v>
      </c>
      <c r="B82" s="190"/>
      <c r="C82" s="32">
        <v>22961</v>
      </c>
      <c r="D82" s="32">
        <v>9716</v>
      </c>
      <c r="E82" s="32">
        <v>4866</v>
      </c>
      <c r="F82" s="32">
        <v>4983</v>
      </c>
    </row>
    <row r="83" spans="1:6" x14ac:dyDescent="0.25">
      <c r="A83" s="168" t="s">
        <v>1116</v>
      </c>
      <c r="B83" s="14" t="s">
        <v>1071</v>
      </c>
      <c r="C83" s="15">
        <v>92</v>
      </c>
      <c r="D83" s="15">
        <v>22</v>
      </c>
      <c r="E83" s="15">
        <v>7</v>
      </c>
      <c r="F83" s="24">
        <v>14</v>
      </c>
    </row>
    <row r="84" spans="1:6" x14ac:dyDescent="0.25">
      <c r="A84" s="169"/>
      <c r="B84" s="14" t="s">
        <v>1072</v>
      </c>
      <c r="C84" s="15">
        <v>56</v>
      </c>
      <c r="D84" s="15">
        <v>16</v>
      </c>
      <c r="E84" s="15">
        <v>14</v>
      </c>
      <c r="F84" s="24">
        <v>13</v>
      </c>
    </row>
    <row r="85" spans="1:6" x14ac:dyDescent="0.25">
      <c r="A85" s="170"/>
      <c r="B85" s="14" t="s">
        <v>108</v>
      </c>
      <c r="C85" s="15">
        <v>572</v>
      </c>
      <c r="D85" s="15">
        <v>212</v>
      </c>
      <c r="E85" s="15">
        <v>207</v>
      </c>
      <c r="F85" s="24">
        <v>185</v>
      </c>
    </row>
    <row r="86" spans="1:6" x14ac:dyDescent="0.25">
      <c r="A86" s="189" t="s">
        <v>1117</v>
      </c>
      <c r="B86" s="190"/>
      <c r="C86" s="32">
        <v>720</v>
      </c>
      <c r="D86" s="32">
        <v>250</v>
      </c>
      <c r="E86" s="32">
        <v>228</v>
      </c>
      <c r="F86" s="32">
        <v>212</v>
      </c>
    </row>
  </sheetData>
  <sheetProtection algorithmName="SHA-512" hashValue="LeOWKqBkvktGdheplg2XTU2exSmBX55/FsU8LFePuajyQVtO90B0coNiyAuIZTkjm0gJE5XyNJwMIGugfsroIg==" saltValue="Dtniu64uB12ns8Kbc2rp3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31</v>
      </c>
    </row>
    <row r="6" spans="1:3" x14ac:dyDescent="0.25">
      <c r="A6" s="13" t="s">
        <v>1121</v>
      </c>
      <c r="B6" s="18"/>
      <c r="C6" s="24">
        <v>179</v>
      </c>
    </row>
    <row r="7" spans="1:3" x14ac:dyDescent="0.25">
      <c r="A7" s="13" t="s">
        <v>1122</v>
      </c>
      <c r="B7" s="18"/>
      <c r="C7" s="24">
        <v>18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1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58</v>
      </c>
    </row>
    <row r="14" spans="1:3" x14ac:dyDescent="0.25">
      <c r="A14" s="13" t="s">
        <v>1121</v>
      </c>
      <c r="B14" s="18"/>
      <c r="C14" s="24">
        <v>229</v>
      </c>
    </row>
    <row r="15" spans="1:3" x14ac:dyDescent="0.25">
      <c r="A15" s="13" t="s">
        <v>1126</v>
      </c>
      <c r="B15" s="18"/>
      <c r="C15" s="24">
        <v>7</v>
      </c>
    </row>
    <row r="16" spans="1:3" x14ac:dyDescent="0.25">
      <c r="A16" s="13" t="s">
        <v>1123</v>
      </c>
      <c r="B16" s="18"/>
      <c r="C16" s="24">
        <v>52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5</v>
      </c>
    </row>
    <row r="22" spans="1:3" x14ac:dyDescent="0.25">
      <c r="A22" s="13" t="s">
        <v>1128</v>
      </c>
      <c r="B22" s="18"/>
      <c r="C22" s="24">
        <v>4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1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35</v>
      </c>
    </row>
    <row r="29" spans="1:3" x14ac:dyDescent="0.25">
      <c r="A29" s="13" t="s">
        <v>1133</v>
      </c>
      <c r="B29" s="18"/>
      <c r="C29" s="24">
        <v>82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55</v>
      </c>
    </row>
    <row r="36" spans="1:3" x14ac:dyDescent="0.25">
      <c r="A36" s="13" t="s">
        <v>1138</v>
      </c>
      <c r="B36" s="18"/>
      <c r="C36" s="24">
        <v>6</v>
      </c>
    </row>
  </sheetData>
  <sheetProtection algorithmName="SHA-512" hashValue="PbQoLBCqMmLyBU6jtGF0OAFefeQuyo7wiXpAagxXY57JMAv81qeQRSz8xmmnRK8S537tl02Fh7xSq32SN0Cuvw==" saltValue="/4KYfD53Odyq2S67+jiKR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0</v>
      </c>
    </row>
    <row r="6" spans="1:3" x14ac:dyDescent="0.25">
      <c r="A6" s="13" t="s">
        <v>1142</v>
      </c>
      <c r="B6" s="18"/>
      <c r="C6" s="24">
        <v>761</v>
      </c>
    </row>
    <row r="7" spans="1:3" x14ac:dyDescent="0.25">
      <c r="A7" s="13" t="s">
        <v>1143</v>
      </c>
      <c r="B7" s="18"/>
      <c r="C7" s="24">
        <v>116</v>
      </c>
    </row>
    <row r="8" spans="1:3" x14ac:dyDescent="0.25">
      <c r="A8" s="13" t="s">
        <v>1144</v>
      </c>
      <c r="B8" s="18"/>
      <c r="C8" s="24">
        <v>65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12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306</v>
      </c>
    </row>
    <row r="15" spans="1:3" x14ac:dyDescent="0.25">
      <c r="A15" s="13" t="s">
        <v>1149</v>
      </c>
      <c r="B15" s="18"/>
      <c r="C15" s="24">
        <v>26</v>
      </c>
    </row>
    <row r="16" spans="1:3" x14ac:dyDescent="0.25">
      <c r="A16" s="13" t="s">
        <v>1150</v>
      </c>
      <c r="B16" s="18"/>
      <c r="C16" s="24">
        <v>1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198</v>
      </c>
    </row>
    <row r="21" spans="1:3" x14ac:dyDescent="0.25">
      <c r="A21" s="13" t="s">
        <v>1153</v>
      </c>
      <c r="B21" s="18"/>
      <c r="C21" s="24">
        <v>320</v>
      </c>
    </row>
    <row r="22" spans="1:3" x14ac:dyDescent="0.25">
      <c r="A22" s="13" t="s">
        <v>1154</v>
      </c>
      <c r="B22" s="18"/>
      <c r="C22" s="24">
        <v>297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3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6</v>
      </c>
    </row>
    <row r="37" spans="1:3" x14ac:dyDescent="0.25">
      <c r="A37" s="13" t="s">
        <v>1083</v>
      </c>
      <c r="B37" s="18"/>
      <c r="C37" s="24">
        <v>2</v>
      </c>
    </row>
    <row r="38" spans="1:3" x14ac:dyDescent="0.25">
      <c r="A38" s="13" t="s">
        <v>1165</v>
      </c>
      <c r="B38" s="18"/>
      <c r="C38" s="24">
        <v>1</v>
      </c>
    </row>
    <row r="39" spans="1:3" x14ac:dyDescent="0.25">
      <c r="A39" s="13" t="s">
        <v>1166</v>
      </c>
      <c r="B39" s="18"/>
      <c r="C39" s="24">
        <v>39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3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9</v>
      </c>
    </row>
    <row r="46" spans="1:3" x14ac:dyDescent="0.25">
      <c r="A46" s="13" t="s">
        <v>1083</v>
      </c>
      <c r="B46" s="18"/>
      <c r="C46" s="24">
        <v>10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1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37</v>
      </c>
    </row>
    <row r="54" spans="1:3" x14ac:dyDescent="0.25">
      <c r="A54" s="13" t="s">
        <v>1083</v>
      </c>
      <c r="B54" s="18"/>
      <c r="C54" s="24">
        <v>3</v>
      </c>
    </row>
    <row r="55" spans="1:3" x14ac:dyDescent="0.25">
      <c r="A55" s="13" t="s">
        <v>1165</v>
      </c>
      <c r="B55" s="18"/>
      <c r="C55" s="24">
        <v>1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3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14</v>
      </c>
    </row>
    <row r="62" spans="1:3" x14ac:dyDescent="0.25">
      <c r="A62" s="13" t="s">
        <v>1083</v>
      </c>
      <c r="B62" s="18"/>
      <c r="C62" s="24">
        <v>3</v>
      </c>
    </row>
    <row r="63" spans="1:3" x14ac:dyDescent="0.25">
      <c r="A63" s="13" t="s">
        <v>1165</v>
      </c>
      <c r="B63" s="18"/>
      <c r="C63" s="24">
        <v>2</v>
      </c>
    </row>
  </sheetData>
  <sheetProtection algorithmName="SHA-512" hashValue="/olo+scOhT+eaOtNcIAUDQhf2Z6RV4IYVHkWivCKQLddo4LCAGPz5vSg0PvNU6OFsCXcYpW+WZFADQ9aqikzjA==" saltValue="XCOnvL/PGWaN1ynWCUEch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5" t="s">
        <v>296</v>
      </c>
      <c r="D3" s="25" t="s">
        <v>297</v>
      </c>
      <c r="E3" s="25" t="s">
        <v>298</v>
      </c>
      <c r="F3" s="25" t="s">
        <v>299</v>
      </c>
      <c r="G3" s="25" t="s">
        <v>300</v>
      </c>
      <c r="H3" s="25" t="s">
        <v>301</v>
      </c>
      <c r="I3" s="25" t="s">
        <v>302</v>
      </c>
      <c r="J3" s="25" t="s">
        <v>303</v>
      </c>
      <c r="K3" s="25" t="s">
        <v>304</v>
      </c>
      <c r="L3" s="25" t="s">
        <v>305</v>
      </c>
      <c r="M3" s="25" t="s">
        <v>306</v>
      </c>
      <c r="N3" s="25" t="s">
        <v>307</v>
      </c>
      <c r="O3" s="25" t="s">
        <v>308</v>
      </c>
      <c r="P3" s="25" t="s">
        <v>309</v>
      </c>
    </row>
    <row r="4" spans="1:16" x14ac:dyDescent="0.25">
      <c r="A4" s="191" t="s">
        <v>636</v>
      </c>
      <c r="B4" s="192"/>
      <c r="C4" s="32">
        <v>3682</v>
      </c>
      <c r="D4" s="32">
        <v>4430</v>
      </c>
      <c r="E4" s="33">
        <v>-1</v>
      </c>
      <c r="F4" s="32">
        <v>6748</v>
      </c>
      <c r="G4" s="32">
        <v>6103</v>
      </c>
      <c r="H4" s="32">
        <v>3108</v>
      </c>
      <c r="I4" s="32">
        <v>2474</v>
      </c>
      <c r="J4" s="32">
        <v>2</v>
      </c>
      <c r="K4" s="32">
        <v>0</v>
      </c>
      <c r="L4" s="32">
        <v>1</v>
      </c>
      <c r="M4" s="32">
        <v>0</v>
      </c>
      <c r="N4" s="32">
        <v>2</v>
      </c>
      <c r="O4" s="32">
        <v>28</v>
      </c>
      <c r="P4" s="32">
        <v>5138</v>
      </c>
    </row>
    <row r="5" spans="1:16" ht="45" x14ac:dyDescent="0.25">
      <c r="A5" s="29" t="s">
        <v>637</v>
      </c>
      <c r="B5" s="29" t="s">
        <v>638</v>
      </c>
      <c r="C5" s="15">
        <v>49</v>
      </c>
      <c r="D5" s="15">
        <v>160</v>
      </c>
      <c r="E5" s="30">
        <v>-1</v>
      </c>
      <c r="F5" s="15">
        <v>158</v>
      </c>
      <c r="G5" s="15">
        <v>150</v>
      </c>
      <c r="H5" s="15">
        <v>64</v>
      </c>
      <c r="I5" s="15">
        <v>69</v>
      </c>
      <c r="J5" s="15">
        <v>1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66</v>
      </c>
    </row>
    <row r="6" spans="1:16" ht="33.75" x14ac:dyDescent="0.25">
      <c r="A6" s="29" t="s">
        <v>639</v>
      </c>
      <c r="B6" s="29" t="s">
        <v>640</v>
      </c>
      <c r="C6" s="15">
        <v>1431</v>
      </c>
      <c r="D6" s="15">
        <v>2149</v>
      </c>
      <c r="E6" s="30">
        <v>-1</v>
      </c>
      <c r="F6" s="15">
        <v>3583</v>
      </c>
      <c r="G6" s="15">
        <v>3405</v>
      </c>
      <c r="H6" s="15">
        <v>1541</v>
      </c>
      <c r="I6" s="15">
        <v>823</v>
      </c>
      <c r="J6" s="15">
        <v>1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2912</v>
      </c>
    </row>
    <row r="7" spans="1:16" ht="22.5" x14ac:dyDescent="0.25">
      <c r="A7" s="29" t="s">
        <v>641</v>
      </c>
      <c r="B7" s="29" t="s">
        <v>642</v>
      </c>
      <c r="C7" s="15">
        <v>324</v>
      </c>
      <c r="D7" s="15">
        <v>230</v>
      </c>
      <c r="E7" s="30">
        <v>0</v>
      </c>
      <c r="F7" s="15">
        <v>97</v>
      </c>
      <c r="G7" s="15">
        <v>70</v>
      </c>
      <c r="H7" s="15">
        <v>165</v>
      </c>
      <c r="I7" s="15">
        <v>189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20</v>
      </c>
      <c r="P7" s="24">
        <v>129</v>
      </c>
    </row>
    <row r="8" spans="1:16" ht="33.75" x14ac:dyDescent="0.25">
      <c r="A8" s="29" t="s">
        <v>643</v>
      </c>
      <c r="B8" s="29" t="s">
        <v>644</v>
      </c>
      <c r="C8" s="15">
        <v>39</v>
      </c>
      <c r="D8" s="15">
        <v>64</v>
      </c>
      <c r="E8" s="30">
        <v>-1</v>
      </c>
      <c r="F8" s="15">
        <v>17</v>
      </c>
      <c r="G8" s="15">
        <v>18</v>
      </c>
      <c r="H8" s="15">
        <v>29</v>
      </c>
      <c r="I8" s="15">
        <v>24</v>
      </c>
      <c r="J8" s="15">
        <v>0</v>
      </c>
      <c r="K8" s="15">
        <v>0</v>
      </c>
      <c r="L8" s="15">
        <v>1</v>
      </c>
      <c r="M8" s="15">
        <v>0</v>
      </c>
      <c r="N8" s="15">
        <v>0</v>
      </c>
      <c r="O8" s="15">
        <v>0</v>
      </c>
      <c r="P8" s="24">
        <v>18</v>
      </c>
    </row>
    <row r="9" spans="1:16" ht="45" x14ac:dyDescent="0.25">
      <c r="A9" s="29" t="s">
        <v>645</v>
      </c>
      <c r="B9" s="29" t="s">
        <v>646</v>
      </c>
      <c r="C9" s="15">
        <v>195</v>
      </c>
      <c r="D9" s="15">
        <v>111</v>
      </c>
      <c r="E9" s="30">
        <v>0</v>
      </c>
      <c r="F9" s="15">
        <v>262</v>
      </c>
      <c r="G9" s="15">
        <v>250</v>
      </c>
      <c r="H9" s="15">
        <v>63</v>
      </c>
      <c r="I9" s="15">
        <v>69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1</v>
      </c>
      <c r="P9" s="24">
        <v>255</v>
      </c>
    </row>
    <row r="10" spans="1:16" ht="33.75" x14ac:dyDescent="0.25">
      <c r="A10" s="29" t="s">
        <v>647</v>
      </c>
      <c r="B10" s="29" t="s">
        <v>648</v>
      </c>
      <c r="C10" s="15">
        <v>1638</v>
      </c>
      <c r="D10" s="15">
        <v>1715</v>
      </c>
      <c r="E10" s="30">
        <v>-1</v>
      </c>
      <c r="F10" s="15">
        <v>2623</v>
      </c>
      <c r="G10" s="15">
        <v>2203</v>
      </c>
      <c r="H10" s="15">
        <v>1246</v>
      </c>
      <c r="I10" s="15">
        <v>1298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7</v>
      </c>
      <c r="P10" s="24">
        <v>1756</v>
      </c>
    </row>
    <row r="11" spans="1:16" ht="45" x14ac:dyDescent="0.25">
      <c r="A11" s="29" t="s">
        <v>649</v>
      </c>
      <c r="B11" s="29" t="s">
        <v>650</v>
      </c>
      <c r="C11" s="15">
        <v>6</v>
      </c>
      <c r="D11" s="15">
        <v>1</v>
      </c>
      <c r="E11" s="30">
        <v>5</v>
      </c>
      <c r="F11" s="15">
        <v>8</v>
      </c>
      <c r="G11" s="15">
        <v>7</v>
      </c>
      <c r="H11" s="15">
        <v>0</v>
      </c>
      <c r="I11" s="15">
        <v>2</v>
      </c>
      <c r="J11" s="15">
        <v>0</v>
      </c>
      <c r="K11" s="15">
        <v>0</v>
      </c>
      <c r="L11" s="15">
        <v>0</v>
      </c>
      <c r="M11" s="15">
        <v>0</v>
      </c>
      <c r="N11" s="15">
        <v>2</v>
      </c>
      <c r="O11" s="15">
        <v>0</v>
      </c>
      <c r="P11" s="24">
        <v>2</v>
      </c>
    </row>
  </sheetData>
  <sheetProtection algorithmName="SHA-512" hashValue="Ebh9g0sSdSavLAWCpG2qFnECxpHqUWgGTBXUFo+dih7Su6DSjiOuwqkLJ+bvYopzgltAlQrzeDX/WwvzIDHTIg==" saltValue="RIRSZoo/o+TVIjrLXCHJLg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2021-05-21T12:16:30Z</dcterms:created>
  <dcterms:modified xsi:type="dcterms:W3CDTF">2021-05-25T10:34:18Z</dcterms:modified>
</cp:coreProperties>
</file>