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6B071D63-FB52-4AEC-9A08-AA774773A589}" xr6:coauthVersionLast="46" xr6:coauthVersionMax="46" xr10:uidLastSave="{00000000-0000-0000-0000-000000000000}"/>
  <workbookProtection workbookAlgorithmName="SHA-512" workbookHashValue="zTGWW3e9UmMLoqAunvOQe0jmC57bgQFYqpdyreezQk8+QSo+Ks8p7w+JRTsXz0KpJ2uhylLoAIEI2eOCfv+ryg==" workbookSaltValue="EvPaGkIkp8hgXancEKqCS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L43" i="12" s="1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K43" i="12"/>
  <c r="J43" i="12"/>
  <c r="I43" i="12"/>
  <c r="H43" i="12"/>
  <c r="G43" i="12"/>
  <c r="E43" i="12"/>
  <c r="D43" i="12"/>
  <c r="F4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AC364F7-B9B8-4EE4-B7E2-FAEEA5DE3A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4FB459-694E-468B-85D0-6053430ED7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11188CC-713F-4ED6-B282-E991C2297A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701846B-5A0D-43E0-845A-DA4605907B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EA0BD16-2867-4205-B549-414D06AFC7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609F038-1F72-439C-8F8A-9E7B4CFAC5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9CC8028-2862-4F46-90FC-51884A8E8A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25C9F21-49ED-484F-AE23-EAC485A534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54504EA-2271-4781-B27E-79732D9121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7CE0922-3968-4AED-9035-25F4C7321B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DB6CE76-7CFF-4ACA-99A4-4D9855D1A3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27AA6A6-4C59-4867-B757-F078B4C28B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05D921E-6C4A-43DE-8EE3-796E845EFC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52ECCA-5971-46E4-ACCC-23BC93BB35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005C520-BB9A-49AB-B64C-B1E834FFE5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10EE68E-9C2A-44E1-A62C-DE1FD98521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8437DAD-957A-4985-B63D-740C3FD194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75E05FD-300B-4DA3-8616-F278C3ED33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1CC82F6-8E2D-4122-A0CD-0EF62F2C68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CEAA94C-66DC-4E1D-ABF5-A4B1623F2B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C9FD614-B7AA-4493-ACFD-A7A26E4095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69FB45F-E20C-4B7E-9DC2-C38710C88E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F07F70A-705C-4E5A-B29F-6DB07EE65D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B42149F-355F-4CDF-B4AB-FFDF1AEF04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CBD3DEB-7528-4A3C-9043-7ABC6369D3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4E0C63D-7DE7-4D92-A1B1-C33BFB02F7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DF3A2E7-BA64-4686-9733-68FBC1CDA7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C05131B-AE05-4D7B-9D55-DB2C732A86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12EE1E8-1F00-4A81-A64D-DEB037C21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C13E636-8896-451E-A4AC-A4A11241CF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6042F0-0EEB-4CB2-B1E5-D1BBC80A00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4004F26-28E3-4350-B91F-5AC765626B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<sst xmlns="http://schemas.openxmlformats.org/spreadsheetml/2006/main" count="2517" uniqueCount="1441">
  <si>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</si>
  <si>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</si>
  <si>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</si>
  <si>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</si>
  <si>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</si>
  <si>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</si>
  <si>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</si>
  <si>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Albacete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</si>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</sst>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32F3F6B7-8ADA-4504-A153-DA02D7848EDA}"/>
    <cellStyle name="Normal" xfId="0" builtinId="0"/>
    <cellStyle name="Normal 2" xfId="1" xr:uid="{77E89B4A-CD3A-4F53-8B3A-2DE9B9DF9B77}"/>
    <cellStyle name="Normal 3" xfId="3" xr:uid="{CDEC1B3D-14AC-4DD0-994D-18EE15C26B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5B-49E4-9B14-29E74BD9E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5B-49E4-9B14-29E74BD9ED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1833</c:v>
                </c:pt>
                <c:pt idx="1">
                  <c:v>6119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5B-49E4-9B14-29E74BD9E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A5-4BF9-B3E0-B3723BC70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A5-4BF9-B3E0-B3723BC70F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A5-4BF9-B3E0-B3723BC70F3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</c:v>
                </c:pt>
                <c:pt idx="1">
                  <c:v>391</c:v>
                </c:pt>
                <c:pt idx="2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A5-4BF9-B3E0-B3723BC70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C4-4446-B2BB-C26E6130D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C4-4446-B2BB-C26E6130D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C4-4446-B2BB-C26E6130DC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702</c:v>
                </c:pt>
                <c:pt idx="1">
                  <c:v>168</c:v>
                </c:pt>
                <c:pt idx="2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C4-4446-B2BB-C26E6130D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2F-4BC1-9AD5-1D7818662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2F-4BC1-9AD5-1D7818662D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164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2F-4BC1-9AD5-1D7818662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DC-4A0E-A7D1-12C7DC265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DC-4A0E-A7D1-12C7DC2650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2231</c:v>
                </c:pt>
                <c:pt idx="1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DC-4A0E-A7D1-12C7DC265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363</c:v>
              </c:pt>
              <c:pt idx="1">
                <c:v>1391</c:v>
              </c:pt>
              <c:pt idx="2">
                <c:v>25</c:v>
              </c:pt>
              <c:pt idx="3">
                <c:v>2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3-C064-4CA5-93C8-C8133EC45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567</c:v>
              </c:pt>
              <c:pt idx="1">
                <c:v>1092</c:v>
              </c:pt>
              <c:pt idx="2">
                <c:v>49</c:v>
              </c:pt>
              <c:pt idx="3">
                <c:v>22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B453-4484-9983-C2819E17E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708910761154855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39</c:v>
              </c:pt>
              <c:pt idx="2">
                <c:v>2</c:v>
              </c:pt>
              <c:pt idx="3">
                <c:v>4</c:v>
              </c:pt>
              <c:pt idx="4">
                <c:v>22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E9EC-4803-A2CC-887A50568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29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3EB0-49FB-B273-E27342A2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1153</c:v>
              </c:pt>
              <c:pt idx="1">
                <c:v>14</c:v>
              </c:pt>
              <c:pt idx="2">
                <c:v>93</c:v>
              </c:pt>
              <c:pt idx="3">
                <c:v>14</c:v>
              </c:pt>
              <c:pt idx="4">
                <c:v>22</c:v>
              </c:pt>
              <c:pt idx="5">
                <c:v>1</c:v>
              </c:pt>
              <c:pt idx="6">
                <c:v>12</c:v>
              </c:pt>
              <c:pt idx="7">
                <c:v>198</c:v>
              </c:pt>
              <c:pt idx="8">
                <c:v>3</c:v>
              </c:pt>
              <c:pt idx="9">
                <c:v>98</c:v>
              </c:pt>
              <c:pt idx="10">
                <c:v>1915</c:v>
              </c:pt>
            </c:numLit>
          </c:val>
          <c:extLst>
            <c:ext xmlns:c16="http://schemas.microsoft.com/office/drawing/2014/chart" uri="{C3380CC4-5D6E-409C-BE32-E72D297353CC}">
              <c16:uniqueId val="{00000003-65EE-4DEE-BC73-4E9A95BFF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1.8607041208456538E-2"/>
          <c:w val="0.26628523622047245"/>
          <c:h val="0.981392958791543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Separación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138</c:v>
              </c:pt>
              <c:pt idx="1">
                <c:v>253</c:v>
              </c:pt>
              <c:pt idx="2">
                <c:v>192</c:v>
              </c:pt>
              <c:pt idx="3">
                <c:v>53</c:v>
              </c:pt>
              <c:pt idx="4">
                <c:v>163</c:v>
              </c:pt>
              <c:pt idx="5">
                <c:v>175</c:v>
              </c:pt>
              <c:pt idx="6">
                <c:v>154</c:v>
              </c:pt>
              <c:pt idx="7">
                <c:v>16</c:v>
              </c:pt>
              <c:pt idx="8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E649-4BD7-97EF-B7BDEBD3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21-4933-AD1D-E56F7CB22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21-4933-AD1D-E56F7CB22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21-4933-AD1D-E56F7CB221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92</c:v>
                </c:pt>
                <c:pt idx="1">
                  <c:v>150</c:v>
                </c:pt>
                <c:pt idx="2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21-4933-AD1D-E56F7CB22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1633</c:v>
              </c:pt>
              <c:pt idx="1">
                <c:v>651</c:v>
              </c:pt>
              <c:pt idx="2">
                <c:v>283</c:v>
              </c:pt>
              <c:pt idx="3">
                <c:v>135</c:v>
              </c:pt>
              <c:pt idx="4">
                <c:v>152</c:v>
              </c:pt>
              <c:pt idx="5">
                <c:v>1548</c:v>
              </c:pt>
              <c:pt idx="6">
                <c:v>255</c:v>
              </c:pt>
              <c:pt idx="7">
                <c:v>132</c:v>
              </c:pt>
              <c:pt idx="8">
                <c:v>235</c:v>
              </c:pt>
              <c:pt idx="9">
                <c:v>219</c:v>
              </c:pt>
              <c:pt idx="10">
                <c:v>2397</c:v>
              </c:pt>
              <c:pt idx="11">
                <c:v>317</c:v>
              </c:pt>
            </c:numLit>
          </c:val>
          <c:extLst>
            <c:ext xmlns:c16="http://schemas.microsoft.com/office/drawing/2014/chart" uri="{C3380CC4-5D6E-409C-BE32-E72D297353CC}">
              <c16:uniqueId val="{00000000-AB5E-470C-94AC-C43098EBE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421</c:v>
              </c:pt>
              <c:pt idx="1">
                <c:v>319</c:v>
              </c:pt>
              <c:pt idx="2">
                <c:v>54</c:v>
              </c:pt>
              <c:pt idx="3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F786-491C-807F-FBFFFF2A0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</c:v>
              </c:pt>
              <c:pt idx="1">
                <c:v>112</c:v>
              </c:pt>
              <c:pt idx="2">
                <c:v>84</c:v>
              </c:pt>
              <c:pt idx="3">
                <c:v>16</c:v>
              </c:pt>
              <c:pt idx="4">
                <c:v>43</c:v>
              </c:pt>
              <c:pt idx="5">
                <c:v>316</c:v>
              </c:pt>
              <c:pt idx="6">
                <c:v>60</c:v>
              </c:pt>
              <c:pt idx="7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3BDB-4365-8098-E71C899BE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128</c:v>
              </c:pt>
              <c:pt idx="1">
                <c:v>157</c:v>
              </c:pt>
              <c:pt idx="2">
                <c:v>99</c:v>
              </c:pt>
              <c:pt idx="3">
                <c:v>454</c:v>
              </c:pt>
              <c:pt idx="4">
                <c:v>108</c:v>
              </c:pt>
              <c:pt idx="5">
                <c:v>111</c:v>
              </c:pt>
              <c:pt idx="6">
                <c:v>76</c:v>
              </c:pt>
              <c:pt idx="7">
                <c:v>85</c:v>
              </c:pt>
              <c:pt idx="8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0-0A7A-4C6B-8B63-FD09C490B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167</c:v>
              </c:pt>
              <c:pt idx="1">
                <c:v>94</c:v>
              </c:pt>
              <c:pt idx="2">
                <c:v>56</c:v>
              </c:pt>
              <c:pt idx="3">
                <c:v>367</c:v>
              </c:pt>
              <c:pt idx="4">
                <c:v>150</c:v>
              </c:pt>
              <c:pt idx="5">
                <c:v>96</c:v>
              </c:pt>
              <c:pt idx="6">
                <c:v>101</c:v>
              </c:pt>
              <c:pt idx="7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5968-4510-A41D-439EAAA9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Derechos trabajadores</c:v>
                </c:pt>
                <c:pt idx="4">
                  <c:v>Seguridad colectiva</c:v>
                </c:pt>
                <c:pt idx="5">
                  <c:v>De la trata de seres humanos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</c:v>
              </c:pt>
              <c:pt idx="2">
                <c:v>14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7F-4812-B272-6B232DF8B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</c:v>
              </c:pt>
              <c:pt idx="2">
                <c:v>5</c:v>
              </c:pt>
              <c:pt idx="3">
                <c:v>16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3C-459D-B796-8E6A2B1E4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Intimidad / propia imagen / inviolabilidad domicilio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26-4D92-BED9-3FB0ED2E3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  <c:pt idx="4">
                  <c:v>Administración Justicia</c:v>
                </c:pt>
                <c:pt idx="5">
                  <c:v>De la trata de seres humanos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BB0-4B22-BDB9-ACFE3E608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Vida / integridad</c:v>
                </c:pt>
                <c:pt idx="1">
                  <c:v>Medio ambiente</c:v>
                </c:pt>
                <c:pt idx="2">
                  <c:v>Drogas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19</c:v>
              </c:pt>
              <c:pt idx="2">
                <c:v>33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9569-40C8-8293-DA1433DB2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FA-4119-8960-4D240B26D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FA-4119-8960-4D240B26D1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325</c:v>
                </c:pt>
                <c:pt idx="1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FA-4119-8960-4D240B26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6</c:v>
              </c:pt>
              <c:pt idx="2">
                <c:v>7</c:v>
              </c:pt>
              <c:pt idx="3">
                <c:v>33</c:v>
              </c:pt>
              <c:pt idx="4">
                <c:v>3</c:v>
              </c:pt>
              <c:pt idx="5">
                <c:v>33</c:v>
              </c:pt>
              <c:pt idx="6">
                <c:v>7</c:v>
              </c:pt>
              <c:pt idx="7">
                <c:v>8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464-4E3F-9568-2F68539B5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155</c:v>
              </c:pt>
              <c:pt idx="1">
                <c:v>129</c:v>
              </c:pt>
              <c:pt idx="2">
                <c:v>92</c:v>
              </c:pt>
              <c:pt idx="3">
                <c:v>203</c:v>
              </c:pt>
              <c:pt idx="4">
                <c:v>369</c:v>
              </c:pt>
              <c:pt idx="5">
                <c:v>83</c:v>
              </c:pt>
              <c:pt idx="6">
                <c:v>80</c:v>
              </c:pt>
              <c:pt idx="7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1BD9-48A8-B7DB-E9DF0DDA1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36-4053-B4A6-9DE3C8AA9F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36-4053-B4A6-9DE3C8AA9F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36-4053-B4A6-9DE3C8AA9F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36-4053-B4A6-9DE3C8AA9FA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6-4053-B4A6-9DE3C8AA9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8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6-4053-B4A6-9DE3C8AA9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68-4D06-A829-4D693B11F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68-4D06-A829-4D693B11F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68-4D06-A829-4D693B11F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E68-4D06-A829-4D693B11F3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E68-4D06-A829-4D693B11F33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8-4D06-A829-4D693B11F33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8-4D06-A829-4D693B11F33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8-4D06-A829-4D693B11F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</c:v>
                </c:pt>
                <c:pt idx="1">
                  <c:v>0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68-4D06-A829-4D693B11F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567</c:v>
              </c:pt>
              <c:pt idx="1">
                <c:v>50</c:v>
              </c:pt>
              <c:pt idx="2">
                <c:v>36</c:v>
              </c:pt>
              <c:pt idx="3">
                <c:v>412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133C-44A2-B128-1EACE07A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145</c:v>
              </c:pt>
              <c:pt idx="1">
                <c:v>26</c:v>
              </c:pt>
              <c:pt idx="2">
                <c:v>1</c:v>
              </c:pt>
              <c:pt idx="3">
                <c:v>121</c:v>
              </c:pt>
              <c:pt idx="4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54D5-4162-8B76-05EB89E30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36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B470-4189-9B6A-ECDC959DD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99</c:v>
              </c:pt>
              <c:pt idx="1">
                <c:v>15</c:v>
              </c:pt>
              <c:pt idx="2">
                <c:v>1</c:v>
              </c:pt>
              <c:pt idx="3">
                <c:v>69</c:v>
              </c:pt>
              <c:pt idx="4">
                <c:v>9</c:v>
              </c:pt>
              <c:pt idx="5">
                <c:v>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F1F-4960-BEC1-3B0FF4007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6797900262469"/>
          <c:y val="0.32863853346456695"/>
          <c:w val="0.25623202099737535"/>
          <c:h val="0.4302226870078740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</c:v>
              </c:pt>
              <c:pt idx="1">
                <c:v>2</c:v>
              </c:pt>
              <c:pt idx="2">
                <c:v>3</c:v>
              </c:pt>
              <c:pt idx="3">
                <c:v>17</c:v>
              </c:pt>
              <c:pt idx="4">
                <c:v>4</c:v>
              </c:pt>
              <c:pt idx="5">
                <c:v>11</c:v>
              </c:pt>
              <c:pt idx="6">
                <c:v>8</c:v>
              </c:pt>
              <c:pt idx="7">
                <c:v>1</c:v>
              </c:pt>
              <c:pt idx="8">
                <c:v>1</c:v>
              </c:pt>
              <c:pt idx="9">
                <c:v>8</c:v>
              </c:pt>
              <c:pt idx="10">
                <c:v>39</c:v>
              </c:pt>
              <c:pt idx="11">
                <c:v>41</c:v>
              </c:pt>
              <c:pt idx="12">
                <c:v>16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62-4CA9-B5CE-3E1E80B19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850000000000001"/>
          <c:y val="7.7707401574803145E-2"/>
          <c:w val="0.83099999999999996"/>
          <c:h val="0.55190803149606305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51</c:v>
              </c:pt>
              <c:pt idx="1">
                <c:v>62</c:v>
              </c:pt>
              <c:pt idx="2">
                <c:v>19</c:v>
              </c:pt>
              <c:pt idx="3">
                <c:v>4</c:v>
              </c:pt>
              <c:pt idx="4">
                <c:v>1</c:v>
              </c:pt>
              <c:pt idx="5">
                <c:v>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E0-46E2-ACA7-66715564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96-4A04-A7F5-F224C23A73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96-4A04-A7F5-F224C23A73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600</c:v>
                </c:pt>
                <c:pt idx="1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96-4A04-A7F5-F224C23A7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16-4D97-A613-0496F4A6A9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16-4D97-A613-0496F4A6A9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6-4D97-A613-0496F4A6A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6D-4B21-8F2E-920E4D95DD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6D-4B21-8F2E-920E4D95DD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6D-4B21-8F2E-920E4D95DD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6D-4B21-8F2E-920E4D95DD7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D-4B21-8F2E-920E4D95DD7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38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6D-4B21-8F2E-920E4D95DD7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147</c:v>
              </c:pt>
              <c:pt idx="1">
                <c:v>16</c:v>
              </c:pt>
              <c:pt idx="2">
                <c:v>3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E7B5-4FBC-B3BF-D1FCEB2A5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50</c:v>
              </c:pt>
              <c:pt idx="1">
                <c:v>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C017-42DF-BB66-A6685032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7</c:v>
              </c:pt>
              <c:pt idx="2">
                <c:v>21</c:v>
              </c:pt>
              <c:pt idx="3">
                <c:v>12</c:v>
              </c:pt>
              <c:pt idx="4">
                <c:v>35</c:v>
              </c:pt>
              <c:pt idx="5">
                <c:v>74</c:v>
              </c:pt>
              <c:pt idx="6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B59B-4FE6-9005-609132A88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99A-4268-AB9B-3DB353AD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40-402A-8D62-A70D66D5B2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40-402A-8D62-A70D66D5B2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27</c:v>
                </c:pt>
                <c:pt idx="1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0-402A-8D62-A70D66D5B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16-44BE-B30E-21EDF1235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16-44BE-B30E-21EDF1235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16-44BE-B30E-21EDF1235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16-44BE-B30E-21EDF1235D6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6-44BE-B30E-21EDF1235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45</c:v>
                </c:pt>
                <c:pt idx="1">
                  <c:v>154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16-44BE-B30E-21EDF123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735</c:v>
              </c:pt>
              <c:pt idx="1">
                <c:v>110</c:v>
              </c:pt>
              <c:pt idx="2">
                <c:v>2</c:v>
              </c:pt>
              <c:pt idx="3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56F0-4C4B-B4A0-536D7FC8E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208</c:v>
              </c:pt>
              <c:pt idx="1">
                <c:v>132</c:v>
              </c:pt>
              <c:pt idx="2">
                <c:v>1</c:v>
              </c:pt>
              <c:pt idx="3">
                <c:v>4</c:v>
              </c:pt>
              <c:pt idx="4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9EBB-49EB-9E8B-BE0085D41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09-4062-9A34-4A54A8FA3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09-4062-9A34-4A54A8FA33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408</c:v>
                </c:pt>
                <c:pt idx="1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09-4062-9A34-4A54A8FA3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EAAA-45D3-85C3-3C3822DF4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E6A0-4106-A113-2DF19A784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2B0-4439-A9A4-2EF34EFC2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606-47EF-B41C-E88131FA6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14-4A50-ADE9-F0F1D40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174</c:v>
              </c:pt>
              <c:pt idx="2">
                <c:v>14</c:v>
              </c:pt>
              <c:pt idx="3">
                <c:v>3</c:v>
              </c:pt>
              <c:pt idx="4">
                <c:v>56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794-4EF7-A924-F002153B4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192</c:v>
              </c:pt>
              <c:pt idx="2">
                <c:v>2</c:v>
              </c:pt>
              <c:pt idx="3">
                <c:v>6</c:v>
              </c:pt>
              <c:pt idx="4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2C1B-42AF-9128-654F3873F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187</c:v>
              </c:pt>
              <c:pt idx="2">
                <c:v>2</c:v>
              </c:pt>
              <c:pt idx="3">
                <c:v>1</c:v>
              </c:pt>
              <c:pt idx="4">
                <c:v>7</c:v>
              </c:pt>
              <c:pt idx="5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6C7F-4DBA-A801-6E930658A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DB-4E8A-9031-0A87BF2535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DB-4E8A-9031-0A87BF2535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29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DB-4E8A-9031-0A87BF253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</c:v>
              </c:pt>
              <c:pt idx="1">
                <c:v>4</c:v>
              </c:pt>
              <c:pt idx="2">
                <c:v>5</c:v>
              </c:pt>
              <c:pt idx="3">
                <c:v>31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6E4-4008-AB74-AA2EBD529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81</c:v>
              </c:pt>
              <c:pt idx="2">
                <c:v>13</c:v>
              </c:pt>
              <c:pt idx="3">
                <c:v>1</c:v>
              </c:pt>
              <c:pt idx="4">
                <c:v>3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3286-42D0-AAC7-2F5BE515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222</c:v>
              </c:pt>
              <c:pt idx="2">
                <c:v>5</c:v>
              </c:pt>
              <c:pt idx="3">
                <c:v>1</c:v>
              </c:pt>
              <c:pt idx="4">
                <c:v>9</c:v>
              </c:pt>
              <c:pt idx="5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6DAD-451B-B190-BC8E5BC75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7</c:v>
              </c:pt>
              <c:pt idx="2">
                <c:v>12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7A9-4944-8CCB-8BC82EAF7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8BC-4193-B05B-10391C9F6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761C-4D4A-89B8-229FF229D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07FB-4E38-85A4-488E91E95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66-42A3-9ADE-CAEF60D32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66-42A3-9ADE-CAEF60D32E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66-42A3-9ADE-CAEF60D32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AD-4F72-96C2-CA65663152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AD-4F72-96C2-CA65663152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AD-4F72-96C2-CA656631528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AD-4F72-96C2-CA6566315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106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AD-4F72-96C2-CA6566315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08-4905-B747-5F557B3C8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08-4905-B747-5F557B3C84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314</c:v>
                </c:pt>
                <c:pt idx="1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08-4905-B747-5F557B3C8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A4C990A-A57A-4CE0-8710-1E8B4C527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A2E3E58-4D61-41C4-A67B-5B8C159733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9B9B145-79FC-4AFC-8FCF-59857B11C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E091BA8-78E9-4305-8B2F-84B0C174E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9316CF4-ECAB-418F-A6F1-2033A477C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EEB42B6-0976-4D90-A7AD-3AB216574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ADD96A9-3D5F-43CD-8664-214122B33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30EB6EB-1648-47A6-8837-E6D203907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3A1A6C4-0296-4300-BCA3-3286C0E72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B45ACAA-ADD0-4588-93E1-5D3FD7ED5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5429AA8-4DD9-43A6-901E-A1C359BEC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58257F9-E5B8-4599-AC56-22D7ED5B8A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C6BF5F-0002-401C-B964-0FE2CE199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4D6798-6F38-4A2D-8519-23E21DCA1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12313A7-F098-4642-AC87-0263DE9D4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100F3DD-A0C1-4A17-9081-8EF3DD20AC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E4B8226-F22A-4BC3-A64B-71FC1BF940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02D495CD-E02C-478A-8C55-AF9645DD0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01923D4-E229-451A-984B-674E24CBF2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0DF19F82-F678-4BD9-89AC-74DEA5024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D835BFA-2048-4474-81AB-E72FCC394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52554C7-D3BE-40FF-83D8-1AC75B90E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D755EC9-22D5-471C-B07F-3D6F5B72A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CCBC23B-0999-4B8A-995D-9B25B4868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76BB1E4-1F79-4B30-AF65-F34FEA1E8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CBA10D5-A937-4A0F-A269-B669F4F7F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DB9B77D-06CC-450E-8C96-9FA4E4386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82CB597-ABE3-4F07-920E-D37E8B715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C546662-7269-4203-8745-6A3C898BF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3AB4C20-E732-4BA3-A3D8-C26EAAD26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F927A35-D615-4DC5-BF4D-0AAC63283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C7A4C5F-5F8E-4623-A211-1B78E9BA6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0C69CE7-40D7-43E9-A59C-CF1DAD6A6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410BFD6-F604-4270-BDAB-00EA871E1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631825</xdr:colOff>
      <xdr:row>7</xdr:row>
      <xdr:rowOff>0</xdr:rowOff>
    </xdr:from>
    <xdr:to>
      <xdr:col>22</xdr:col>
      <xdr:colOff>314325</xdr:colOff>
      <xdr:row>18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2E2D75E-E04F-4FFD-BEF3-715042C732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317500</xdr:colOff>
      <xdr:row>7</xdr:row>
      <xdr:rowOff>76200</xdr:rowOff>
    </xdr:from>
    <xdr:to>
      <xdr:col>54</xdr:col>
      <xdr:colOff>79375</xdr:colOff>
      <xdr:row>16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D8F5EED-8D63-49F9-9EE8-365410367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7DA4034-9022-4C79-8B78-20AA46DF7B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21</xdr:row>
      <xdr:rowOff>85724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A3C134D-FDE1-464F-AAF0-94ECA7C1C3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F0A4E61-4670-481F-97FE-BD42D4117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E502F51-FD3B-4B06-9509-771435042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D5471CD-CA47-4806-9BC9-87EF50B85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3B64695-B885-47A0-91BF-8CBEDE0C8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58D4F95-0716-4518-92F8-E0E568E0AC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560F787-9663-40F9-9E1D-0A4A2CE2A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8AF2CCF-E6A9-48F8-9644-081827D515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5389D89-5E4F-4ACB-871E-FD99750E1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166E1F6-64A2-4E3D-BAAD-9C8D280B2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B2C7D63-CAFB-4984-A3B2-E34B790EB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B4776A5-51C0-4769-93F2-E4C3E8C1BF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ECA50CD-30F9-4399-9651-D33EFE495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015FCE4-FB7C-424F-B946-196DF6B71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D516AA7-7AC8-4F35-A560-24D6B58D2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569C2F0-E3B8-4522-886E-8589672E00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BB990A8-587D-4641-9004-C495885D4B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329C47A-2802-4FD0-A667-65F214777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7C2547B-B5EC-4009-BD60-4CC5A68C0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A8C1C9E-8B60-4D46-A0A9-33BADDD5D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EA6B247-6A13-44E8-B1E1-247E6A9FFF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EF82D49-0246-48A3-890C-55DCFFFF6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4DCFD56-EF77-424B-846F-B43A420D0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C807A96-D762-46C6-8FF3-F8F0BE0C4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A65915D2-B41E-4898-A962-08F0CF6100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81C306C-B8B4-4381-A298-D88A9FAE56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01FDB7E-5432-460A-9BD7-22B22EF01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B7D064F-9844-4ABA-A5CA-668213E6F2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20D9DBD-781B-4818-978F-8003F1962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LFyNQP4WGoMKhOFYcEKaCZGc1cOt1fQ+tr9hk7AHl4j/4/niGnO1PCpC0QTKHCii3GyMHTjup/jn6vAhQhOXBw==" saltValue="K8KQYZyqumBlDdzdPbBSK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6</v>
      </c>
      <c r="D5" s="15">
        <v>1</v>
      </c>
      <c r="E5" s="24">
        <v>1</v>
      </c>
    </row>
    <row r="6" spans="1:5" x14ac:dyDescent="0.25">
      <c r="A6" s="23" t="s">
        <v>1174</v>
      </c>
      <c r="B6" s="18"/>
      <c r="C6" s="15">
        <v>7</v>
      </c>
      <c r="D6" s="15">
        <v>5</v>
      </c>
      <c r="E6" s="24">
        <v>1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12</v>
      </c>
      <c r="D8" s="15">
        <v>0</v>
      </c>
      <c r="E8" s="24">
        <v>9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4">
        <v>1</v>
      </c>
    </row>
    <row r="10" spans="1:5" x14ac:dyDescent="0.25">
      <c r="A10" s="23" t="s">
        <v>1177</v>
      </c>
      <c r="B10" s="18"/>
      <c r="C10" s="15">
        <v>1</v>
      </c>
      <c r="D10" s="15">
        <v>1</v>
      </c>
      <c r="E10" s="24">
        <v>0</v>
      </c>
    </row>
    <row r="11" spans="1:5" x14ac:dyDescent="0.25">
      <c r="A11" s="191" t="s">
        <v>947</v>
      </c>
      <c r="B11" s="192"/>
      <c r="C11" s="33">
        <v>27</v>
      </c>
      <c r="D11" s="33">
        <v>7</v>
      </c>
      <c r="E11" s="33">
        <v>12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1" t="s">
        <v>947</v>
      </c>
      <c r="B17" s="192"/>
      <c r="C17" s="33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6</v>
      </c>
    </row>
    <row r="22" spans="1:3" x14ac:dyDescent="0.25">
      <c r="A22" s="23" t="s">
        <v>1174</v>
      </c>
      <c r="B22" s="18"/>
      <c r="C22" s="24">
        <v>12</v>
      </c>
    </row>
    <row r="23" spans="1:3" x14ac:dyDescent="0.25">
      <c r="A23" s="23" t="s">
        <v>1175</v>
      </c>
      <c r="B23" s="18"/>
      <c r="C23" s="24">
        <v>1</v>
      </c>
    </row>
    <row r="24" spans="1:3" x14ac:dyDescent="0.25">
      <c r="A24" s="23" t="s">
        <v>1176</v>
      </c>
      <c r="B24" s="18"/>
      <c r="C24" s="24">
        <v>21</v>
      </c>
    </row>
    <row r="25" spans="1:3" x14ac:dyDescent="0.25">
      <c r="A25" s="23" t="s">
        <v>606</v>
      </c>
      <c r="B25" s="18"/>
      <c r="C25" s="24">
        <v>18</v>
      </c>
    </row>
    <row r="26" spans="1:3" x14ac:dyDescent="0.25">
      <c r="A26" s="23" t="s">
        <v>1177</v>
      </c>
      <c r="B26" s="18"/>
      <c r="C26" s="24">
        <v>19</v>
      </c>
    </row>
    <row r="27" spans="1:3" x14ac:dyDescent="0.25">
      <c r="A27" s="191" t="s">
        <v>947</v>
      </c>
      <c r="B27" s="192"/>
      <c r="C27" s="33">
        <v>77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0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66</v>
      </c>
    </row>
    <row r="34" spans="1:3" x14ac:dyDescent="0.25">
      <c r="A34" s="23" t="s">
        <v>1116</v>
      </c>
      <c r="B34" s="18"/>
      <c r="C34" s="24">
        <v>6</v>
      </c>
    </row>
    <row r="35" spans="1:3" x14ac:dyDescent="0.25">
      <c r="A35" s="23" t="s">
        <v>1184</v>
      </c>
      <c r="B35" s="18"/>
      <c r="C35" s="24">
        <v>5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1" t="s">
        <v>947</v>
      </c>
      <c r="B40" s="192"/>
      <c r="C40" s="33">
        <v>77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1</v>
      </c>
    </row>
    <row r="45" spans="1:3" x14ac:dyDescent="0.25">
      <c r="A45" s="23" t="s">
        <v>1174</v>
      </c>
      <c r="B45" s="18"/>
      <c r="C45" s="24">
        <v>1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2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1</v>
      </c>
    </row>
    <row r="50" spans="1:3" x14ac:dyDescent="0.25">
      <c r="A50" s="191" t="s">
        <v>947</v>
      </c>
      <c r="B50" s="192"/>
      <c r="C50" s="33">
        <v>5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4">
        <v>1</v>
      </c>
    </row>
    <row r="54" spans="1:3" x14ac:dyDescent="0.25">
      <c r="A54" s="170"/>
      <c r="B54" s="14" t="s">
        <v>79</v>
      </c>
      <c r="C54" s="24">
        <v>0</v>
      </c>
    </row>
    <row r="55" spans="1:3" x14ac:dyDescent="0.25">
      <c r="A55" s="168" t="s">
        <v>1174</v>
      </c>
      <c r="B55" s="14" t="s">
        <v>78</v>
      </c>
      <c r="C55" s="24">
        <v>2</v>
      </c>
    </row>
    <row r="56" spans="1:3" x14ac:dyDescent="0.25">
      <c r="A56" s="170"/>
      <c r="B56" s="14" t="s">
        <v>79</v>
      </c>
      <c r="C56" s="24">
        <v>0</v>
      </c>
    </row>
    <row r="57" spans="1:3" x14ac:dyDescent="0.25">
      <c r="A57" s="168" t="s">
        <v>1175</v>
      </c>
      <c r="B57" s="14" t="s">
        <v>78</v>
      </c>
      <c r="C57" s="24">
        <v>0</v>
      </c>
    </row>
    <row r="58" spans="1:3" x14ac:dyDescent="0.25">
      <c r="A58" s="170"/>
      <c r="B58" s="14" t="s">
        <v>79</v>
      </c>
      <c r="C58" s="24">
        <v>0</v>
      </c>
    </row>
    <row r="59" spans="1:3" x14ac:dyDescent="0.25">
      <c r="A59" s="168" t="s">
        <v>1176</v>
      </c>
      <c r="B59" s="14" t="s">
        <v>78</v>
      </c>
      <c r="C59" s="24">
        <v>0</v>
      </c>
    </row>
    <row r="60" spans="1:3" x14ac:dyDescent="0.25">
      <c r="A60" s="170"/>
      <c r="B60" s="14" t="s">
        <v>79</v>
      </c>
      <c r="C60" s="24">
        <v>1</v>
      </c>
    </row>
    <row r="61" spans="1:3" x14ac:dyDescent="0.25">
      <c r="A61" s="168" t="s">
        <v>606</v>
      </c>
      <c r="B61" s="14" t="s">
        <v>78</v>
      </c>
      <c r="C61" s="24">
        <v>0</v>
      </c>
    </row>
    <row r="62" spans="1:3" x14ac:dyDescent="0.25">
      <c r="A62" s="170"/>
      <c r="B62" s="14" t="s">
        <v>79</v>
      </c>
      <c r="C62" s="24">
        <v>0</v>
      </c>
    </row>
    <row r="63" spans="1:3" x14ac:dyDescent="0.25">
      <c r="A63" s="168" t="s">
        <v>1177</v>
      </c>
      <c r="B63" s="14" t="s">
        <v>78</v>
      </c>
      <c r="C63" s="24">
        <v>3</v>
      </c>
    </row>
    <row r="64" spans="1:3" x14ac:dyDescent="0.25">
      <c r="A64" s="170"/>
      <c r="B64" s="14" t="s">
        <v>79</v>
      </c>
      <c r="C64" s="24">
        <v>0</v>
      </c>
    </row>
    <row r="65" spans="1:3" x14ac:dyDescent="0.25">
      <c r="A65" s="191" t="s">
        <v>947</v>
      </c>
      <c r="B65" s="192"/>
      <c r="C65" s="33">
        <v>7</v>
      </c>
    </row>
  </sheetData>
  <sheetProtection algorithmName="SHA-512" hashValue="zOAtfGIB2Hz0QrgJQiOHxumgwgJs01CNpdoy1TQjgCV08Fgo5s2fIGrkLXb2tMyTPrkIZ5B6Z1t9gSOWSAZ1Uw==" saltValue="wknwalP3kXtwJ/z1BIkQQ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1" t="s">
        <v>1191</v>
      </c>
      <c r="B5" s="48" t="s">
        <v>1192</v>
      </c>
      <c r="C5" s="15">
        <v>7</v>
      </c>
      <c r="D5" s="15">
        <v>1</v>
      </c>
      <c r="E5" s="15">
        <v>2</v>
      </c>
      <c r="F5" s="24">
        <v>0</v>
      </c>
    </row>
    <row r="6" spans="1:6" x14ac:dyDescent="0.25">
      <c r="A6" s="173"/>
      <c r="B6" s="48" t="s">
        <v>1193</v>
      </c>
      <c r="C6" s="15">
        <v>0</v>
      </c>
      <c r="D6" s="15">
        <v>1</v>
      </c>
      <c r="E6" s="15">
        <v>4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1</v>
      </c>
      <c r="D7" s="15">
        <v>0</v>
      </c>
      <c r="E7" s="15">
        <v>0</v>
      </c>
      <c r="F7" s="24">
        <v>0</v>
      </c>
    </row>
    <row r="8" spans="1:6" ht="22.5" x14ac:dyDescent="0.25">
      <c r="A8" s="171" t="s">
        <v>1196</v>
      </c>
      <c r="B8" s="48" t="s">
        <v>1197</v>
      </c>
      <c r="C8" s="15">
        <v>4</v>
      </c>
      <c r="D8" s="15">
        <v>4</v>
      </c>
      <c r="E8" s="15">
        <v>1</v>
      </c>
      <c r="F8" s="24">
        <v>0</v>
      </c>
    </row>
    <row r="9" spans="1:6" x14ac:dyDescent="0.25">
      <c r="A9" s="172"/>
      <c r="B9" s="48" t="s">
        <v>1198</v>
      </c>
      <c r="C9" s="15">
        <v>0</v>
      </c>
      <c r="D9" s="15">
        <v>0</v>
      </c>
      <c r="E9" s="15">
        <v>0</v>
      </c>
      <c r="F9" s="24">
        <v>0</v>
      </c>
    </row>
    <row r="10" spans="1:6" ht="22.5" x14ac:dyDescent="0.25">
      <c r="A10" s="173"/>
      <c r="B10" s="48" t="s">
        <v>1199</v>
      </c>
      <c r="C10" s="15">
        <v>1</v>
      </c>
      <c r="D10" s="15">
        <v>0</v>
      </c>
      <c r="E10" s="15">
        <v>0</v>
      </c>
      <c r="F10" s="24">
        <v>0</v>
      </c>
    </row>
    <row r="11" spans="1:6" ht="22.5" x14ac:dyDescent="0.25">
      <c r="A11" s="171" t="s">
        <v>1200</v>
      </c>
      <c r="B11" s="48" t="s">
        <v>1201</v>
      </c>
      <c r="C11" s="15">
        <v>1</v>
      </c>
      <c r="D11" s="15">
        <v>1</v>
      </c>
      <c r="E11" s="15">
        <v>0</v>
      </c>
      <c r="F11" s="24">
        <v>0</v>
      </c>
    </row>
    <row r="12" spans="1:6" ht="22.5" x14ac:dyDescent="0.25">
      <c r="A12" s="173"/>
      <c r="B12" s="48" t="s">
        <v>1202</v>
      </c>
      <c r="C12" s="15">
        <v>2</v>
      </c>
      <c r="D12" s="15">
        <v>3</v>
      </c>
      <c r="E12" s="15">
        <v>2</v>
      </c>
      <c r="F12" s="24">
        <v>0</v>
      </c>
    </row>
    <row r="13" spans="1:6" ht="22.5" x14ac:dyDescent="0.25">
      <c r="A13" s="13" t="s">
        <v>1203</v>
      </c>
      <c r="B13" s="48" t="s">
        <v>1204</v>
      </c>
      <c r="C13" s="15">
        <v>0</v>
      </c>
      <c r="D13" s="15">
        <v>0</v>
      </c>
      <c r="E13" s="15">
        <v>0</v>
      </c>
      <c r="F13" s="24">
        <v>1</v>
      </c>
    </row>
    <row r="14" spans="1:6" x14ac:dyDescent="0.25">
      <c r="A14" s="171" t="s">
        <v>1205</v>
      </c>
      <c r="B14" s="48" t="s">
        <v>1206</v>
      </c>
      <c r="C14" s="15">
        <v>68</v>
      </c>
      <c r="D14" s="15">
        <v>18</v>
      </c>
      <c r="E14" s="15">
        <v>3</v>
      </c>
      <c r="F14" s="24">
        <v>0</v>
      </c>
    </row>
    <row r="15" spans="1:6" x14ac:dyDescent="0.25">
      <c r="A15" s="172"/>
      <c r="B15" s="48" t="s">
        <v>1207</v>
      </c>
      <c r="C15" s="15">
        <v>0</v>
      </c>
      <c r="D15" s="15">
        <v>1</v>
      </c>
      <c r="E15" s="15">
        <v>0</v>
      </c>
      <c r="F15" s="24">
        <v>0</v>
      </c>
    </row>
    <row r="16" spans="1:6" ht="22.5" x14ac:dyDescent="0.25">
      <c r="A16" s="172"/>
      <c r="B16" s="48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2"/>
      <c r="B17" s="48" t="s">
        <v>1209</v>
      </c>
      <c r="C17" s="15">
        <v>0</v>
      </c>
      <c r="D17" s="15">
        <v>1</v>
      </c>
      <c r="E17" s="15">
        <v>0</v>
      </c>
      <c r="F17" s="24">
        <v>0</v>
      </c>
    </row>
    <row r="18" spans="1:6" ht="22.5" x14ac:dyDescent="0.25">
      <c r="A18" s="173"/>
      <c r="B18" s="48" t="s">
        <v>1210</v>
      </c>
      <c r="C18" s="15">
        <v>7</v>
      </c>
      <c r="D18" s="15">
        <v>1</v>
      </c>
      <c r="E18" s="15">
        <v>0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1</v>
      </c>
      <c r="E19" s="15">
        <v>1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1" t="s">
        <v>947</v>
      </c>
      <c r="B21" s="192"/>
      <c r="C21" s="33">
        <v>91</v>
      </c>
      <c r="D21" s="33">
        <v>32</v>
      </c>
      <c r="E21" s="33">
        <v>13</v>
      </c>
      <c r="F21" s="33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1</v>
      </c>
    </row>
    <row r="25" spans="1:6" x14ac:dyDescent="0.25">
      <c r="A25" s="23" t="s">
        <v>111</v>
      </c>
      <c r="B25" s="18"/>
      <c r="C25" s="24">
        <v>1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1" t="s">
        <v>947</v>
      </c>
      <c r="B27" s="192"/>
      <c r="C27" s="33">
        <v>2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</v>
      </c>
    </row>
    <row r="32" spans="1:6" x14ac:dyDescent="0.25">
      <c r="A32" s="23" t="s">
        <v>1217</v>
      </c>
      <c r="B32" s="18"/>
      <c r="C32" s="24">
        <v>9</v>
      </c>
    </row>
    <row r="33" spans="1:3" x14ac:dyDescent="0.25">
      <c r="A33" s="23" t="s">
        <v>79</v>
      </c>
      <c r="B33" s="18"/>
      <c r="C33" s="24">
        <v>1</v>
      </c>
    </row>
    <row r="34" spans="1:3" x14ac:dyDescent="0.25">
      <c r="A34" s="191" t="s">
        <v>947</v>
      </c>
      <c r="B34" s="192"/>
      <c r="C34" s="33">
        <v>11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35</v>
      </c>
    </row>
    <row r="39" spans="1:3" x14ac:dyDescent="0.25">
      <c r="A39" s="23" t="s">
        <v>1220</v>
      </c>
      <c r="B39" s="18"/>
      <c r="C39" s="24">
        <v>10</v>
      </c>
    </row>
    <row r="40" spans="1:3" x14ac:dyDescent="0.25">
      <c r="A40" s="191" t="s">
        <v>947</v>
      </c>
      <c r="B40" s="192"/>
      <c r="C40" s="33">
        <v>45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MoktYGqArmT3FNKgaXxST2XCyonsImqurcb0bty7DujNnfr98+KxiQKnRBKxERb11JNs4UVChv4l9+2mN/XYjw==" saltValue="ByApO1qnnDJE4CYTqG0Or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1132-26B7-4C0B-8D4C-93BD189555B3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7957</v>
      </c>
      <c r="D7" s="115">
        <f>SUM(DatosGenerales!C15:C19)</f>
        <v>1833</v>
      </c>
      <c r="E7" s="114">
        <f>SUM(DatosGenerales!C12:C14)</f>
        <v>6119</v>
      </c>
      <c r="I7" s="116">
        <f>DatosGenerales!C28</f>
        <v>905</v>
      </c>
      <c r="J7" s="115">
        <f>DatosGenerales!C29</f>
        <v>92</v>
      </c>
      <c r="K7" s="114">
        <f>SUM(DatosGenerales!C30:C31)</f>
        <v>150</v>
      </c>
      <c r="L7" s="115">
        <f>DatosGenerales!C33</f>
        <v>567</v>
      </c>
      <c r="M7" s="114">
        <f>DatosGenerales!C89</f>
        <v>325</v>
      </c>
      <c r="N7" s="117">
        <f>L7-M7</f>
        <v>242</v>
      </c>
      <c r="O7" s="117"/>
      <c r="Q7" s="116">
        <f>DatosGenerales!C33</f>
        <v>567</v>
      </c>
      <c r="R7" s="115">
        <f>DatosGenerales!C46</f>
        <v>1092</v>
      </c>
      <c r="S7" s="115">
        <f>DatosGenerales!C47</f>
        <v>49</v>
      </c>
      <c r="T7" s="115">
        <f>DatosGenerales!C59</f>
        <v>22</v>
      </c>
      <c r="U7" s="115">
        <f>DatosGenerales!C72</f>
        <v>3</v>
      </c>
      <c r="V7" s="118">
        <f>SUM(Q7:U7)</f>
        <v>1733</v>
      </c>
      <c r="Z7" s="116">
        <f>SUM(DatosGenerales!C100,DatosGenerales!C101,DatosGenerales!C103)</f>
        <v>600</v>
      </c>
      <c r="AA7" s="115">
        <f>SUM(DatosGenerales!C102,DatosGenerales!C104)</f>
        <v>225</v>
      </c>
      <c r="AB7" s="115">
        <f>DatosGenerales!C100</f>
        <v>408</v>
      </c>
      <c r="AC7" s="118">
        <f>DatosGenerales!C101</f>
        <v>173</v>
      </c>
      <c r="AH7" s="116">
        <f>SUM(DatosGenerales!C109,DatosGenerales!C110,DatosGenerales!C112)</f>
        <v>37</v>
      </c>
      <c r="AI7" s="115">
        <f>SUM(DatosGenerales!C111,DatosGenerales!C113)</f>
        <v>23</v>
      </c>
      <c r="AJ7" s="115">
        <f>DatosGenerales!C109</f>
        <v>29</v>
      </c>
      <c r="AK7" s="118">
        <f>DatosGenerales!C110</f>
        <v>5</v>
      </c>
      <c r="AP7" s="116">
        <f>SUM(DatosGenerales!C129:C130)</f>
        <v>106</v>
      </c>
      <c r="AQ7" s="115">
        <f>SUM(DatosGenerales!C131:C132)</f>
        <v>0</v>
      </c>
      <c r="AR7" s="118">
        <f>SUM(DatosGenerales!C133:C134)</f>
        <v>1</v>
      </c>
      <c r="AV7" s="116">
        <f>DatosGenerales!C139</f>
        <v>4</v>
      </c>
      <c r="AW7" s="115">
        <f>DatosGenerales!C140</f>
        <v>39</v>
      </c>
      <c r="AX7" s="115">
        <f>DatosGenerales!C141</f>
        <v>2</v>
      </c>
      <c r="AY7" s="115">
        <f>DatosGenerales!C142</f>
        <v>4</v>
      </c>
      <c r="AZ7" s="115">
        <f>DatosGenerales!C143</f>
        <v>22</v>
      </c>
      <c r="BA7" s="118">
        <f>DatosGenerales!C144</f>
        <v>1</v>
      </c>
      <c r="BE7" s="116">
        <f>DatosGenerales!C145</f>
        <v>35</v>
      </c>
      <c r="BF7" s="115">
        <f>DatosGenerales!C146</f>
        <v>29</v>
      </c>
      <c r="BG7" s="118">
        <f>DatosGenerales!C148</f>
        <v>17</v>
      </c>
      <c r="BK7" s="116">
        <f>SUM(DatosGenerales!C258:C272)</f>
        <v>1153</v>
      </c>
      <c r="BL7" s="115">
        <f>SUM(DatosGenerales!C255:C257)</f>
        <v>14</v>
      </c>
      <c r="BM7" s="115">
        <f>SUM(DatosGenerales!C273:C305)</f>
        <v>93</v>
      </c>
      <c r="BN7" s="115">
        <f>SUM(DatosGenerales!C250)</f>
        <v>14</v>
      </c>
      <c r="BO7" s="115">
        <f>SUM(DatosGenerales!C317:C325)</f>
        <v>22</v>
      </c>
      <c r="BP7" s="115">
        <f>SUM(DatosGenerales!C247:C249)</f>
        <v>0</v>
      </c>
      <c r="BQ7" s="115">
        <f>SUM(DatosGenerales!C306:C316)</f>
        <v>1</v>
      </c>
      <c r="BR7" s="115">
        <f>SUM(DatosGenerales!C251:C253)</f>
        <v>12</v>
      </c>
      <c r="BS7" s="118">
        <f>SUM(DatosGenerales!C244:C246)</f>
        <v>198</v>
      </c>
      <c r="BT7" s="118">
        <f>SUM(DatosGenerales!C254)</f>
        <v>3</v>
      </c>
      <c r="BU7" s="118">
        <f>SUM(DatosGenerales!C326:C338)</f>
        <v>98</v>
      </c>
      <c r="BV7" s="118">
        <f>SUM(DatosGenerales!C339:C360)</f>
        <v>1915</v>
      </c>
      <c r="BY7" s="116">
        <f>DatosGenerales!C197</f>
        <v>702</v>
      </c>
      <c r="BZ7" s="115">
        <f>DatosGenerales!C198</f>
        <v>168</v>
      </c>
      <c r="CA7" s="118">
        <f>DatosGenerales!C199</f>
        <v>401</v>
      </c>
      <c r="CF7" s="116">
        <f>DatosGenerales!C206</f>
        <v>164</v>
      </c>
      <c r="CG7" s="118">
        <f>DatosGenerales!C209</f>
        <v>92</v>
      </c>
      <c r="CM7" s="116">
        <f>DatosGenerales!C37</f>
        <v>2231</v>
      </c>
      <c r="CN7" s="118">
        <f>DatosGenerales!C38</f>
        <v>1041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314</v>
      </c>
      <c r="BL53" s="126">
        <f>SUM(DatosGenerales!C272,DatosGenerales!C261,DatosGenerales!C270)</f>
        <v>423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17</v>
      </c>
      <c r="BL66" s="126">
        <f>SUM(DatosGenerales!C260:C261)</f>
        <v>391</v>
      </c>
      <c r="BM66" s="126">
        <f>SUM(DatosGenerales!C269:C270)</f>
        <v>329</v>
      </c>
      <c r="BN66" s="126"/>
      <c r="BO66" s="113"/>
      <c r="BP66" s="113"/>
      <c r="BQ66" s="113"/>
      <c r="BR66" s="113"/>
      <c r="BS66" s="113"/>
    </row>
  </sheetData>
  <sheetProtection algorithmName="SHA-512" hashValue="aaBekWwdXdsQDxKiHYlu3HWA7TgvKYZRi3J2WtzXC5+iEm4Ef9kyX2nd6aTF/8b5oitcz6kA28PgjytUcyFkJg==" saltValue="smCC+K19fR70rGskt7tAG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4F58-5D85-46F6-B1A0-737C5B8E1F75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LgDsXUptgFGd20+64nvcnR6FCBxSQimXJ7+NFotzzhq+fLgF0bGlxURg8iDd7hqH83FgM5/GhYs5Z40DUh9Iyw==" saltValue="ESIc+XHDlivA5iLeiMtr0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F27C-081E-4B55-98A1-319D9F9F11A4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51</v>
      </c>
    </row>
    <row r="8" spans="1:50" s="113" customFormat="1" ht="14.85" customHeight="1" x14ac:dyDescent="0.25">
      <c r="C8" s="199"/>
      <c r="D8" s="115">
        <f>DatosMenores!C56</f>
        <v>567</v>
      </c>
      <c r="E8" s="115">
        <f>DatosMenores!C57</f>
        <v>50</v>
      </c>
      <c r="F8" s="115">
        <f>DatosMenores!C58</f>
        <v>36</v>
      </c>
      <c r="G8" s="115">
        <f>DatosMenores!C59</f>
        <v>412</v>
      </c>
      <c r="H8" s="114">
        <f>DatosMenores!C60</f>
        <v>35</v>
      </c>
      <c r="I8" s="97"/>
      <c r="L8" s="114">
        <f>DatosMenores!C48</f>
        <v>21</v>
      </c>
      <c r="M8" s="115">
        <f>DatosMenores!C49</f>
        <v>36</v>
      </c>
      <c r="N8" s="115">
        <f>DatosMenores!C50</f>
        <v>60</v>
      </c>
      <c r="O8" s="115">
        <f>DatosMenores!C51</f>
        <v>0</v>
      </c>
      <c r="P8" s="114">
        <f>DatosMenores!C52</f>
        <v>0</v>
      </c>
      <c r="S8" s="114">
        <f>DatosMenores!C28</f>
        <v>99</v>
      </c>
      <c r="T8" s="115">
        <f>SUM(DatosMenores!C29:C32)</f>
        <v>15</v>
      </c>
      <c r="U8" s="115">
        <f>DatosMenores!C33</f>
        <v>1</v>
      </c>
      <c r="V8" s="115">
        <f>DatosMenores!C34</f>
        <v>69</v>
      </c>
      <c r="W8" s="115">
        <f>DatosMenores!C35</f>
        <v>9</v>
      </c>
      <c r="X8" s="115">
        <f>DatosMenores!C36</f>
        <v>0</v>
      </c>
      <c r="Y8" s="115">
        <f>DatosMenores!C38</f>
        <v>3</v>
      </c>
      <c r="Z8" s="115">
        <f>DatosMenores!C37</f>
        <v>3</v>
      </c>
      <c r="AA8" s="114">
        <f>DatosMenores!C39</f>
        <v>0</v>
      </c>
      <c r="AC8" s="99"/>
      <c r="AE8" s="116">
        <f>DatosMenores!C5</f>
        <v>0</v>
      </c>
      <c r="AF8" s="115">
        <f>DatosMenores!C6</f>
        <v>7</v>
      </c>
      <c r="AG8" s="115">
        <f>DatosMenores!C7</f>
        <v>2</v>
      </c>
      <c r="AH8" s="115">
        <f>DatosMenores!C8</f>
        <v>3</v>
      </c>
      <c r="AI8" s="115">
        <f>DatosMenores!C9</f>
        <v>17</v>
      </c>
      <c r="AJ8" s="114">
        <f>DatosMenores!C10</f>
        <v>4</v>
      </c>
      <c r="AK8" s="115">
        <f>DatosMenores!C11</f>
        <v>11</v>
      </c>
      <c r="AL8" s="115">
        <f>DatosMenores!C12</f>
        <v>8</v>
      </c>
      <c r="AM8" s="114">
        <f>DatosMenores!C13</f>
        <v>0</v>
      </c>
      <c r="AN8" s="99"/>
      <c r="AP8" s="116">
        <f>DatosMenores!C69</f>
        <v>51</v>
      </c>
      <c r="AQ8" s="116">
        <f>DatosMenores!C70</f>
        <v>62</v>
      </c>
      <c r="AR8" s="115">
        <f>DatosMenores!C71</f>
        <v>19</v>
      </c>
      <c r="AS8" s="115">
        <f>DatosMenores!C74</f>
        <v>1</v>
      </c>
      <c r="AT8" s="115">
        <f>DatosMenores!C75</f>
        <v>6</v>
      </c>
      <c r="AU8" s="114">
        <f>DatosMenores!C76</f>
        <v>0</v>
      </c>
      <c r="AW8" s="137" t="s">
        <v>1271</v>
      </c>
      <c r="AX8" s="138">
        <f>DatosMenores!C70</f>
        <v>62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19</v>
      </c>
    </row>
    <row r="10" spans="1:50" ht="29.85" customHeight="1" x14ac:dyDescent="0.25">
      <c r="C10" s="199"/>
      <c r="D10" s="114">
        <f>DatosMenores!C61</f>
        <v>145</v>
      </c>
      <c r="E10" s="115">
        <f>DatosMenores!C62</f>
        <v>26</v>
      </c>
      <c r="F10" s="118">
        <f>DatosMenores!C63</f>
        <v>1</v>
      </c>
      <c r="G10" s="118">
        <f>DatosMenores!C64</f>
        <v>121</v>
      </c>
      <c r="H10" s="118">
        <f>DatosMenores!C65</f>
        <v>58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1</v>
      </c>
      <c r="AF11" s="115">
        <f>DatosMenores!C15</f>
        <v>1</v>
      </c>
      <c r="AG11" s="115">
        <f>DatosMenores!C16</f>
        <v>8</v>
      </c>
      <c r="AH11" s="115">
        <f>DatosMenores!C17</f>
        <v>39</v>
      </c>
      <c r="AI11" s="115">
        <f>DatosMenores!C18</f>
        <v>0</v>
      </c>
      <c r="AJ11" s="115">
        <f>DatosMenores!C20</f>
        <v>16</v>
      </c>
      <c r="AK11" s="115">
        <f>DatosMenores!C21</f>
        <v>2</v>
      </c>
      <c r="AL11" s="114">
        <f>DatosMenores!C19</f>
        <v>41</v>
      </c>
      <c r="AP11" s="116">
        <f>DatosMenores!C78</f>
        <v>0</v>
      </c>
      <c r="AQ11" s="115">
        <f>DatosMenores!C77</f>
        <v>1</v>
      </c>
      <c r="AR11" s="115">
        <f>DatosMenores!C79</f>
        <v>0</v>
      </c>
      <c r="AS11" s="116">
        <f>DatosMenores!C72</f>
        <v>0</v>
      </c>
      <c r="AT11" s="114">
        <f>DatosMenores!C73</f>
        <v>4</v>
      </c>
      <c r="AW11" s="137" t="s">
        <v>1414</v>
      </c>
      <c r="AX11" s="138">
        <f>DatosMenores!C73</f>
        <v>4</v>
      </c>
    </row>
    <row r="12" spans="1:50" ht="12.75" customHeight="1" x14ac:dyDescent="0.25">
      <c r="AW12" s="137" t="s">
        <v>1273</v>
      </c>
      <c r="AX12" s="138">
        <f>DatosMenores!C74</f>
        <v>1</v>
      </c>
    </row>
    <row r="13" spans="1:50" ht="12.75" customHeight="1" x14ac:dyDescent="0.25">
      <c r="AW13" s="137" t="s">
        <v>1011</v>
      </c>
      <c r="AX13" s="138">
        <f>DatosMenores!C75</f>
        <v>6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1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LDrFTOQTCVM/nzj18HxG7tphN9UXRgGscr6cXo5XeoaRUE3NaBs2TD6LlIlFtI/1UFltdFsYYM4iJQH1Zoh0WA==" saltValue="3ARgCbo0kuTbg2FIIvi5b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8732-915D-4C33-B6A6-23569AEADB94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62</v>
      </c>
      <c r="F4" s="151" t="s">
        <v>1422</v>
      </c>
      <c r="G4" s="153">
        <f>DatosViolenciaDoméstica!E67</f>
        <v>15</v>
      </c>
      <c r="H4" s="154"/>
    </row>
    <row r="5" spans="1:30" x14ac:dyDescent="0.2">
      <c r="C5" s="151" t="s">
        <v>13</v>
      </c>
      <c r="D5" s="152">
        <f>DatosViolenciaDoméstica!C6</f>
        <v>103</v>
      </c>
      <c r="F5" s="151" t="s">
        <v>1423</v>
      </c>
      <c r="G5" s="155">
        <f>DatosViolenciaDoméstica!F67</f>
        <v>14</v>
      </c>
      <c r="H5" s="154"/>
    </row>
    <row r="6" spans="1:30" x14ac:dyDescent="0.2">
      <c r="C6" s="151" t="s">
        <v>1424</v>
      </c>
      <c r="D6" s="152">
        <f>DatosViolenciaDoméstica!C7</f>
        <v>40</v>
      </c>
    </row>
    <row r="7" spans="1:30" x14ac:dyDescent="0.2">
      <c r="C7" s="151" t="s">
        <v>57</v>
      </c>
      <c r="D7" s="152">
        <f>DatosViolenciaDoméstica!C8</f>
        <v>1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zAFLiQ7EZWzSc/HGdphJAH6FIYYpQOA+R1WOIgHKXMKVG9RXvhAIR9tRpdZCuUQnoaFlsMwx80I7nkNazUf8oA==" saltValue="s/osyT3WKbkapR5CrqghQ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4AE5-61B8-4411-B35E-CA11ACDD7EB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393</v>
      </c>
      <c r="F4" s="151" t="s">
        <v>1422</v>
      </c>
      <c r="G4" s="153">
        <f>DatosViolenciaGénero!E82</f>
        <v>138</v>
      </c>
      <c r="H4" s="154"/>
    </row>
    <row r="5" spans="1:30" x14ac:dyDescent="0.2">
      <c r="C5" s="151" t="s">
        <v>37</v>
      </c>
      <c r="D5" s="152">
        <f>DatosViolenciaGénero!C5</f>
        <v>418</v>
      </c>
      <c r="F5" s="151" t="s">
        <v>1423</v>
      </c>
      <c r="G5" s="153">
        <f>DatosViolenciaGénero!F82</f>
        <v>135</v>
      </c>
      <c r="H5" s="154"/>
    </row>
    <row r="6" spans="1:30" x14ac:dyDescent="0.2">
      <c r="C6" s="151" t="s">
        <v>1424</v>
      </c>
      <c r="D6" s="161">
        <f>DatosViolenciaGénero!C8</f>
        <v>98</v>
      </c>
    </row>
    <row r="7" spans="1:30" x14ac:dyDescent="0.2">
      <c r="C7" s="151" t="s">
        <v>57</v>
      </c>
      <c r="D7" s="161">
        <f>DatosViolenciaGénero!C9</f>
        <v>8</v>
      </c>
    </row>
    <row r="8" spans="1:30" x14ac:dyDescent="0.2">
      <c r="C8" s="151" t="s">
        <v>1428</v>
      </c>
      <c r="D8" s="152">
        <f>DatosViolenciaGénero!C11</f>
        <v>0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1">
        <f>DatosViolenciaGénero!C6</f>
        <v>138</v>
      </c>
    </row>
    <row r="11" spans="1:30" x14ac:dyDescent="0.2">
      <c r="C11" s="151" t="s">
        <v>1425</v>
      </c>
      <c r="D11" s="161">
        <f>DatosViolenciaGénero!C10</f>
        <v>0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MfpHf1Xqvm0EMJzqFUSJEJksGrjO2bw6emDPI68Wc3kT4ldDWCpo+KGFXJheAYE1pdqyZs37Mj0XvfJCX3Xjdg==" saltValue="sdxMJpvDvk4amKS68YBvn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7F65-773C-4310-B481-E42BBD76F01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JvpJlD36SoyJfQhhx9Ev0Od68qkbFznv2PPcI+GclOM2uUt6/Ey4Tp7Vs54Q/DIXEN+0iYoz1mSFbwpAIHIfiQ==" saltValue="aOZ5YC1DhoT5ymloQHs8d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342C-28E3-4274-9D92-0C74515969C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iSPGNXHXzE0buo2/MOUDiH3FjgpKyxy/VDXOiLjSXh7LM+sbyonHEksoMXeteorcvr9n0XN/P5cydA2+RvS5Sw==" saltValue="vIzSz/wBNIQ3i3sou9Eyy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B48F-41E5-4AA5-A717-85E17BE7EF28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1</v>
      </c>
      <c r="N6" s="166">
        <f>DatosMedioAmbiente!C55</f>
        <v>2</v>
      </c>
      <c r="O6" s="166">
        <f>DatosMedioAmbiente!C57</f>
        <v>0</v>
      </c>
      <c r="P6" s="166">
        <f>DatosMedioAmbiente!C59</f>
        <v>0</v>
      </c>
      <c r="Q6" s="166">
        <f>DatosMedioAmbiente!C61</f>
        <v>0</v>
      </c>
      <c r="R6" s="166">
        <f>DatosMedioAmbiente!C63</f>
        <v>3</v>
      </c>
      <c r="S6" s="164"/>
      <c r="U6" s="167">
        <f>DatosMedioAmbiente!C54</f>
        <v>0</v>
      </c>
      <c r="V6" s="167">
        <f>DatosMedioAmbiente!C56</f>
        <v>0</v>
      </c>
      <c r="W6" s="167">
        <f>DatosMedioAmbiente!C58</f>
        <v>0</v>
      </c>
      <c r="X6" s="167">
        <f>DatosMedioAmbiente!C60</f>
        <v>1</v>
      </c>
      <c r="Y6" s="167">
        <f>DatosMedioAmbiente!C62</f>
        <v>0</v>
      </c>
      <c r="Z6" s="167">
        <f>DatosMedioAmbiente!C64</f>
        <v>0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TVKcEp0cOFolMhyyDG0ae28lqYmG5fP5tmB+fucXrv+MJz2PxWZ9iedY4p7MnHgxrey9AEDG4ZX6hKlbo7lEzg==" saltValue="xqNvBSpGm0lClh0cf/9CS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3483</v>
      </c>
      <c r="D7" s="15">
        <v>3315</v>
      </c>
      <c r="E7" s="16">
        <v>5.0678733031674202E-2</v>
      </c>
    </row>
    <row r="8" spans="1:5" x14ac:dyDescent="0.25">
      <c r="A8" s="172"/>
      <c r="B8" s="14" t="s">
        <v>20</v>
      </c>
      <c r="C8" s="15">
        <v>7957</v>
      </c>
      <c r="D8" s="15">
        <v>9289</v>
      </c>
      <c r="E8" s="16">
        <v>-0.14339541393045499</v>
      </c>
    </row>
    <row r="9" spans="1:5" x14ac:dyDescent="0.25">
      <c r="A9" s="172"/>
      <c r="B9" s="14" t="s">
        <v>21</v>
      </c>
      <c r="C9" s="15">
        <v>6755</v>
      </c>
      <c r="D9" s="15">
        <v>7600</v>
      </c>
      <c r="E9" s="16">
        <v>-0.111184210526316</v>
      </c>
    </row>
    <row r="10" spans="1:5" x14ac:dyDescent="0.25">
      <c r="A10" s="172"/>
      <c r="B10" s="14" t="s">
        <v>22</v>
      </c>
      <c r="C10" s="15">
        <v>55</v>
      </c>
      <c r="D10" s="15">
        <v>32</v>
      </c>
      <c r="E10" s="16">
        <v>0.71875</v>
      </c>
    </row>
    <row r="11" spans="1:5" x14ac:dyDescent="0.25">
      <c r="A11" s="173"/>
      <c r="B11" s="14" t="s">
        <v>23</v>
      </c>
      <c r="C11" s="15">
        <v>3543</v>
      </c>
      <c r="D11" s="15">
        <v>3483</v>
      </c>
      <c r="E11" s="16">
        <v>1.7226528854435801E-2</v>
      </c>
    </row>
    <row r="12" spans="1:5" x14ac:dyDescent="0.25">
      <c r="A12" s="171" t="s">
        <v>24</v>
      </c>
      <c r="B12" s="14" t="s">
        <v>25</v>
      </c>
      <c r="C12" s="15">
        <v>1625</v>
      </c>
      <c r="D12" s="15">
        <v>1409</v>
      </c>
      <c r="E12" s="16">
        <v>0.153300212916962</v>
      </c>
    </row>
    <row r="13" spans="1:5" x14ac:dyDescent="0.25">
      <c r="A13" s="172"/>
      <c r="B13" s="14" t="s">
        <v>26</v>
      </c>
      <c r="C13" s="15">
        <v>251</v>
      </c>
      <c r="D13" s="15">
        <v>271</v>
      </c>
      <c r="E13" s="16">
        <v>-7.3800738007380101E-2</v>
      </c>
    </row>
    <row r="14" spans="1:5" x14ac:dyDescent="0.25">
      <c r="A14" s="173"/>
      <c r="B14" s="14" t="s">
        <v>27</v>
      </c>
      <c r="C14" s="15">
        <v>4243</v>
      </c>
      <c r="D14" s="15">
        <v>5133</v>
      </c>
      <c r="E14" s="16">
        <v>-0.173387882330021</v>
      </c>
    </row>
    <row r="15" spans="1:5" x14ac:dyDescent="0.25">
      <c r="A15" s="171" t="s">
        <v>28</v>
      </c>
      <c r="B15" s="14" t="s">
        <v>29</v>
      </c>
      <c r="C15" s="15">
        <v>363</v>
      </c>
      <c r="D15" s="15">
        <v>561</v>
      </c>
      <c r="E15" s="16">
        <v>-0.35294117647058798</v>
      </c>
    </row>
    <row r="16" spans="1:5" x14ac:dyDescent="0.25">
      <c r="A16" s="172"/>
      <c r="B16" s="14" t="s">
        <v>30</v>
      </c>
      <c r="C16" s="15">
        <v>1391</v>
      </c>
      <c r="D16" s="15">
        <v>1669</v>
      </c>
      <c r="E16" s="16">
        <v>-0.16656680647094099</v>
      </c>
    </row>
    <row r="17" spans="1:5" x14ac:dyDescent="0.25">
      <c r="A17" s="172"/>
      <c r="B17" s="14" t="s">
        <v>31</v>
      </c>
      <c r="C17" s="15">
        <v>25</v>
      </c>
      <c r="D17" s="15">
        <v>19</v>
      </c>
      <c r="E17" s="16">
        <v>0.31578947368421101</v>
      </c>
    </row>
    <row r="18" spans="1:5" x14ac:dyDescent="0.25">
      <c r="A18" s="172"/>
      <c r="B18" s="14" t="s">
        <v>32</v>
      </c>
      <c r="C18" s="15">
        <v>2</v>
      </c>
      <c r="D18" s="15">
        <v>2</v>
      </c>
      <c r="E18" s="16">
        <v>0</v>
      </c>
    </row>
    <row r="19" spans="1:5" x14ac:dyDescent="0.25">
      <c r="A19" s="173"/>
      <c r="B19" s="14" t="s">
        <v>33</v>
      </c>
      <c r="C19" s="15">
        <v>52</v>
      </c>
      <c r="D19" s="15">
        <v>89</v>
      </c>
      <c r="E19" s="16">
        <v>-0.41573033707865198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175</v>
      </c>
      <c r="D23" s="15">
        <v>429</v>
      </c>
      <c r="E23" s="16">
        <v>-0.59207459207459201</v>
      </c>
    </row>
    <row r="24" spans="1:5" x14ac:dyDescent="0.25">
      <c r="A24" s="13" t="s">
        <v>36</v>
      </c>
      <c r="B24" s="18"/>
      <c r="C24" s="15">
        <v>84</v>
      </c>
      <c r="D24" s="15">
        <v>190</v>
      </c>
      <c r="E24" s="16">
        <v>-0.557894736842105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905</v>
      </c>
      <c r="D28" s="15">
        <v>1204</v>
      </c>
      <c r="E28" s="16">
        <v>-0.24833887043189401</v>
      </c>
    </row>
    <row r="29" spans="1:5" x14ac:dyDescent="0.25">
      <c r="A29" s="171" t="s">
        <v>39</v>
      </c>
      <c r="B29" s="14" t="s">
        <v>40</v>
      </c>
      <c r="C29" s="15">
        <v>92</v>
      </c>
      <c r="D29" s="15">
        <v>105</v>
      </c>
      <c r="E29" s="16">
        <v>-0.12380952380952399</v>
      </c>
    </row>
    <row r="30" spans="1:5" x14ac:dyDescent="0.25">
      <c r="A30" s="172"/>
      <c r="B30" s="14" t="s">
        <v>41</v>
      </c>
      <c r="C30" s="15">
        <v>108</v>
      </c>
      <c r="D30" s="15">
        <v>160</v>
      </c>
      <c r="E30" s="16">
        <v>-0.32500000000000001</v>
      </c>
    </row>
    <row r="31" spans="1:5" x14ac:dyDescent="0.25">
      <c r="A31" s="172"/>
      <c r="B31" s="14" t="s">
        <v>42</v>
      </c>
      <c r="C31" s="15">
        <v>42</v>
      </c>
      <c r="D31" s="15">
        <v>38</v>
      </c>
      <c r="E31" s="16">
        <v>0.105263157894737</v>
      </c>
    </row>
    <row r="32" spans="1:5" x14ac:dyDescent="0.25">
      <c r="A32" s="172"/>
      <c r="B32" s="14" t="s">
        <v>43</v>
      </c>
      <c r="C32" s="15">
        <v>96</v>
      </c>
      <c r="D32" s="15">
        <v>123</v>
      </c>
      <c r="E32" s="16">
        <v>-0.219512195121951</v>
      </c>
    </row>
    <row r="33" spans="1:5" x14ac:dyDescent="0.25">
      <c r="A33" s="173"/>
      <c r="B33" s="14" t="s">
        <v>44</v>
      </c>
      <c r="C33" s="15">
        <v>567</v>
      </c>
      <c r="D33" s="15">
        <v>778</v>
      </c>
      <c r="E33" s="16">
        <v>-0.27120822622107998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2231</v>
      </c>
      <c r="D37" s="15">
        <v>2795</v>
      </c>
      <c r="E37" s="16">
        <v>-0.201788908765653</v>
      </c>
    </row>
    <row r="38" spans="1:5" x14ac:dyDescent="0.25">
      <c r="A38" s="13" t="s">
        <v>47</v>
      </c>
      <c r="B38" s="18"/>
      <c r="C38" s="15">
        <v>1041</v>
      </c>
      <c r="D38" s="15">
        <v>1262</v>
      </c>
      <c r="E38" s="16">
        <v>-0.175118858954041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1168</v>
      </c>
      <c r="D42" s="15">
        <v>898</v>
      </c>
      <c r="E42" s="16">
        <v>0.30066815144766101</v>
      </c>
    </row>
    <row r="43" spans="1:5" x14ac:dyDescent="0.25">
      <c r="A43" s="172"/>
      <c r="B43" s="14" t="s">
        <v>50</v>
      </c>
      <c r="C43" s="15">
        <v>16</v>
      </c>
      <c r="D43" s="15">
        <v>27</v>
      </c>
      <c r="E43" s="16">
        <v>-0.407407407407407</v>
      </c>
    </row>
    <row r="44" spans="1:5" x14ac:dyDescent="0.25">
      <c r="A44" s="172"/>
      <c r="B44" s="14" t="s">
        <v>51</v>
      </c>
      <c r="C44" s="15">
        <v>1391</v>
      </c>
      <c r="D44" s="15">
        <v>1669</v>
      </c>
      <c r="E44" s="16">
        <v>-0.16656680647094099</v>
      </c>
    </row>
    <row r="45" spans="1:5" x14ac:dyDescent="0.25">
      <c r="A45" s="173"/>
      <c r="B45" s="14" t="s">
        <v>23</v>
      </c>
      <c r="C45" s="15">
        <v>1043</v>
      </c>
      <c r="D45" s="15">
        <v>1168</v>
      </c>
      <c r="E45" s="16">
        <v>-0.10702054794520501</v>
      </c>
    </row>
    <row r="46" spans="1:5" x14ac:dyDescent="0.25">
      <c r="A46" s="171" t="s">
        <v>52</v>
      </c>
      <c r="B46" s="14" t="s">
        <v>53</v>
      </c>
      <c r="C46" s="15">
        <v>1092</v>
      </c>
      <c r="D46" s="15">
        <v>1007</v>
      </c>
      <c r="E46" s="16">
        <v>8.4409136047666297E-2</v>
      </c>
    </row>
    <row r="47" spans="1:5" x14ac:dyDescent="0.25">
      <c r="A47" s="172"/>
      <c r="B47" s="14" t="s">
        <v>54</v>
      </c>
      <c r="C47" s="15">
        <v>49</v>
      </c>
      <c r="D47" s="15">
        <v>50</v>
      </c>
      <c r="E47" s="16">
        <v>-0.02</v>
      </c>
    </row>
    <row r="48" spans="1:5" x14ac:dyDescent="0.25">
      <c r="A48" s="172"/>
      <c r="B48" s="14" t="s">
        <v>55</v>
      </c>
      <c r="C48" s="15">
        <v>193</v>
      </c>
      <c r="D48" s="15">
        <v>174</v>
      </c>
      <c r="E48" s="16">
        <v>0.10919540229885</v>
      </c>
    </row>
    <row r="49" spans="1:5" x14ac:dyDescent="0.25">
      <c r="A49" s="173"/>
      <c r="B49" s="14" t="s">
        <v>56</v>
      </c>
      <c r="C49" s="15">
        <v>198</v>
      </c>
      <c r="D49" s="15">
        <v>195</v>
      </c>
      <c r="E49" s="16">
        <v>1.5384615384615399E-2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25</v>
      </c>
      <c r="D53" s="15">
        <v>24</v>
      </c>
      <c r="E53" s="16">
        <v>4.1666666666666699E-2</v>
      </c>
    </row>
    <row r="54" spans="1:5" x14ac:dyDescent="0.25">
      <c r="A54" s="172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2"/>
      <c r="B55" s="14" t="s">
        <v>19</v>
      </c>
      <c r="C55" s="15">
        <v>21</v>
      </c>
      <c r="D55" s="15">
        <v>17</v>
      </c>
      <c r="E55" s="16">
        <v>0.23529411764705899</v>
      </c>
    </row>
    <row r="56" spans="1:5" x14ac:dyDescent="0.25">
      <c r="A56" s="172"/>
      <c r="B56" s="14" t="s">
        <v>23</v>
      </c>
      <c r="C56" s="15">
        <v>20</v>
      </c>
      <c r="D56" s="15">
        <v>21</v>
      </c>
      <c r="E56" s="16">
        <v>-4.7619047619047603E-2</v>
      </c>
    </row>
    <row r="57" spans="1:5" x14ac:dyDescent="0.25">
      <c r="A57" s="172"/>
      <c r="B57" s="14" t="s">
        <v>59</v>
      </c>
      <c r="C57" s="15">
        <v>26</v>
      </c>
      <c r="D57" s="15">
        <v>19</v>
      </c>
      <c r="E57" s="16">
        <v>0.36842105263157898</v>
      </c>
    </row>
    <row r="58" spans="1:5" x14ac:dyDescent="0.25">
      <c r="A58" s="173"/>
      <c r="B58" s="14" t="s">
        <v>60</v>
      </c>
      <c r="C58" s="15">
        <v>2</v>
      </c>
      <c r="D58" s="15">
        <v>1</v>
      </c>
      <c r="E58" s="16">
        <v>1</v>
      </c>
    </row>
    <row r="59" spans="1:5" x14ac:dyDescent="0.25">
      <c r="A59" s="171" t="s">
        <v>61</v>
      </c>
      <c r="B59" s="14" t="s">
        <v>62</v>
      </c>
      <c r="C59" s="15">
        <v>22</v>
      </c>
      <c r="D59" s="15">
        <v>11</v>
      </c>
      <c r="E59" s="16">
        <v>1</v>
      </c>
    </row>
    <row r="60" spans="1:5" x14ac:dyDescent="0.25">
      <c r="A60" s="172"/>
      <c r="B60" s="14" t="s">
        <v>55</v>
      </c>
      <c r="C60" s="15">
        <v>2</v>
      </c>
      <c r="D60" s="15">
        <v>1</v>
      </c>
      <c r="E60" s="16">
        <v>1</v>
      </c>
    </row>
    <row r="61" spans="1:5" x14ac:dyDescent="0.25">
      <c r="A61" s="173"/>
      <c r="B61" s="14" t="s">
        <v>63</v>
      </c>
      <c r="C61" s="15">
        <v>4</v>
      </c>
      <c r="D61" s="15">
        <v>7</v>
      </c>
      <c r="E61" s="16">
        <v>-0.42857142857142799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</v>
      </c>
      <c r="D65" s="15">
        <v>3</v>
      </c>
      <c r="E65" s="16">
        <v>-0.66666666666666696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2</v>
      </c>
      <c r="D70" s="15">
        <v>2</v>
      </c>
      <c r="E70" s="16">
        <v>0</v>
      </c>
    </row>
    <row r="71" spans="1:5" x14ac:dyDescent="0.25">
      <c r="A71" s="175"/>
      <c r="B71" s="14" t="s">
        <v>55</v>
      </c>
      <c r="C71" s="15">
        <v>0</v>
      </c>
      <c r="D71" s="20"/>
      <c r="E71" s="16">
        <v>0</v>
      </c>
    </row>
    <row r="72" spans="1:5" x14ac:dyDescent="0.25">
      <c r="A72" s="175"/>
      <c r="B72" s="14" t="s">
        <v>62</v>
      </c>
      <c r="C72" s="15">
        <v>3</v>
      </c>
      <c r="D72" s="15">
        <v>3</v>
      </c>
      <c r="E72" s="16">
        <v>0</v>
      </c>
    </row>
    <row r="73" spans="1:5" x14ac:dyDescent="0.25">
      <c r="A73" s="175"/>
      <c r="B73" s="14" t="s">
        <v>66</v>
      </c>
      <c r="C73" s="15">
        <v>3</v>
      </c>
      <c r="D73" s="15">
        <v>4</v>
      </c>
      <c r="E73" s="16">
        <v>-0.25</v>
      </c>
    </row>
    <row r="74" spans="1:5" x14ac:dyDescent="0.25">
      <c r="A74" s="176"/>
      <c r="B74" s="14" t="s">
        <v>67</v>
      </c>
      <c r="C74" s="15">
        <v>0</v>
      </c>
      <c r="D74" s="20"/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1041</v>
      </c>
      <c r="D78" s="15">
        <v>1262</v>
      </c>
      <c r="E78" s="16">
        <v>-0.175118858954041</v>
      </c>
    </row>
    <row r="79" spans="1:5" x14ac:dyDescent="0.25">
      <c r="A79" s="173"/>
      <c r="B79" s="14" t="s">
        <v>71</v>
      </c>
      <c r="C79" s="15">
        <v>659</v>
      </c>
      <c r="D79" s="15">
        <v>463</v>
      </c>
      <c r="E79" s="16">
        <v>0.42332613390928697</v>
      </c>
    </row>
    <row r="80" spans="1:5" x14ac:dyDescent="0.25">
      <c r="A80" s="171" t="s">
        <v>72</v>
      </c>
      <c r="B80" s="14" t="s">
        <v>70</v>
      </c>
      <c r="C80" s="15">
        <v>830</v>
      </c>
      <c r="D80" s="15">
        <v>1112</v>
      </c>
      <c r="E80" s="16">
        <v>-0.25359712230215797</v>
      </c>
    </row>
    <row r="81" spans="1:5" x14ac:dyDescent="0.25">
      <c r="A81" s="173"/>
      <c r="B81" s="14" t="s">
        <v>71</v>
      </c>
      <c r="C81" s="15">
        <v>806</v>
      </c>
      <c r="D81" s="15">
        <v>422</v>
      </c>
      <c r="E81" s="16">
        <v>0.90995260663507105</v>
      </c>
    </row>
    <row r="82" spans="1:5" x14ac:dyDescent="0.25">
      <c r="A82" s="171" t="s">
        <v>73</v>
      </c>
      <c r="B82" s="14" t="s">
        <v>70</v>
      </c>
      <c r="C82" s="15">
        <v>69</v>
      </c>
      <c r="D82" s="15">
        <v>34</v>
      </c>
      <c r="E82" s="16">
        <v>1.02941176470588</v>
      </c>
    </row>
    <row r="83" spans="1:5" x14ac:dyDescent="0.25">
      <c r="A83" s="173"/>
      <c r="B83" s="14" t="s">
        <v>71</v>
      </c>
      <c r="C83" s="15">
        <v>73</v>
      </c>
      <c r="D83" s="15">
        <v>7</v>
      </c>
      <c r="E83" s="16">
        <v>9.4285714285714306</v>
      </c>
    </row>
    <row r="84" spans="1:5" x14ac:dyDescent="0.25">
      <c r="A84" s="171" t="s">
        <v>74</v>
      </c>
      <c r="B84" s="14" t="s">
        <v>70</v>
      </c>
      <c r="C84" s="15">
        <v>0</v>
      </c>
      <c r="D84" s="20"/>
      <c r="E84" s="16">
        <v>0</v>
      </c>
    </row>
    <row r="85" spans="1:5" x14ac:dyDescent="0.25">
      <c r="A85" s="173"/>
      <c r="B85" s="14" t="s">
        <v>71</v>
      </c>
      <c r="C85" s="15">
        <v>0</v>
      </c>
      <c r="D85" s="20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325</v>
      </c>
      <c r="D89" s="15">
        <v>429</v>
      </c>
      <c r="E89" s="16">
        <v>-0.24242424242424199</v>
      </c>
    </row>
    <row r="90" spans="1:5" x14ac:dyDescent="0.25">
      <c r="A90" s="13" t="s">
        <v>76</v>
      </c>
      <c r="B90" s="18"/>
      <c r="C90" s="15">
        <v>0</v>
      </c>
      <c r="D90" s="15">
        <v>9</v>
      </c>
      <c r="E90" s="16">
        <v>-1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627</v>
      </c>
      <c r="D94" s="15">
        <v>678</v>
      </c>
      <c r="E94" s="16">
        <v>-7.5221238938053103E-2</v>
      </c>
    </row>
    <row r="95" spans="1:5" x14ac:dyDescent="0.25">
      <c r="A95" s="13" t="s">
        <v>79</v>
      </c>
      <c r="B95" s="18"/>
      <c r="C95" s="15">
        <v>407</v>
      </c>
      <c r="D95" s="15">
        <v>459</v>
      </c>
      <c r="E95" s="16">
        <v>-0.113289760348584</v>
      </c>
    </row>
    <row r="96" spans="1:5" x14ac:dyDescent="0.25">
      <c r="A96" s="13" t="s">
        <v>76</v>
      </c>
      <c r="B96" s="18"/>
      <c r="C96" s="15">
        <v>9</v>
      </c>
      <c r="D96" s="15">
        <v>11</v>
      </c>
      <c r="E96" s="16">
        <v>-0.18181818181818199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408</v>
      </c>
      <c r="D100" s="15">
        <v>514</v>
      </c>
      <c r="E100" s="16">
        <v>-0.20622568093385199</v>
      </c>
    </row>
    <row r="101" spans="1:5" x14ac:dyDescent="0.25">
      <c r="A101" s="172"/>
      <c r="B101" s="14" t="s">
        <v>82</v>
      </c>
      <c r="C101" s="15">
        <v>173</v>
      </c>
      <c r="D101" s="15">
        <v>268</v>
      </c>
      <c r="E101" s="16">
        <v>-0.35447761194029898</v>
      </c>
    </row>
    <row r="102" spans="1:5" x14ac:dyDescent="0.25">
      <c r="A102" s="173"/>
      <c r="B102" s="14" t="s">
        <v>83</v>
      </c>
      <c r="C102" s="15">
        <v>23</v>
      </c>
      <c r="D102" s="15">
        <v>43</v>
      </c>
      <c r="E102" s="16">
        <v>-0.46511627906976699</v>
      </c>
    </row>
    <row r="103" spans="1:5" x14ac:dyDescent="0.25">
      <c r="A103" s="171" t="s">
        <v>79</v>
      </c>
      <c r="B103" s="14" t="s">
        <v>84</v>
      </c>
      <c r="C103" s="15">
        <v>19</v>
      </c>
      <c r="D103" s="15">
        <v>22</v>
      </c>
      <c r="E103" s="16">
        <v>-0.13636363636363599</v>
      </c>
    </row>
    <row r="104" spans="1:5" x14ac:dyDescent="0.25">
      <c r="A104" s="173"/>
      <c r="B104" s="14" t="s">
        <v>83</v>
      </c>
      <c r="C104" s="15">
        <v>202</v>
      </c>
      <c r="D104" s="15">
        <v>257</v>
      </c>
      <c r="E104" s="16">
        <v>-0.214007782101167</v>
      </c>
    </row>
    <row r="105" spans="1:5" x14ac:dyDescent="0.25">
      <c r="A105" s="13" t="s">
        <v>76</v>
      </c>
      <c r="B105" s="18"/>
      <c r="C105" s="15">
        <v>5</v>
      </c>
      <c r="D105" s="15">
        <v>19</v>
      </c>
      <c r="E105" s="16">
        <v>-0.73684210526315796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29</v>
      </c>
      <c r="D109" s="15">
        <v>15</v>
      </c>
      <c r="E109" s="16">
        <v>0.93333333333333302</v>
      </c>
    </row>
    <row r="110" spans="1:5" x14ac:dyDescent="0.25">
      <c r="A110" s="172"/>
      <c r="B110" s="14" t="s">
        <v>82</v>
      </c>
      <c r="C110" s="15">
        <v>5</v>
      </c>
      <c r="D110" s="15">
        <v>8</v>
      </c>
      <c r="E110" s="16">
        <v>-0.375</v>
      </c>
    </row>
    <row r="111" spans="1:5" x14ac:dyDescent="0.25">
      <c r="A111" s="173"/>
      <c r="B111" s="14" t="s">
        <v>83</v>
      </c>
      <c r="C111" s="15">
        <v>16</v>
      </c>
      <c r="D111" s="15">
        <v>3</v>
      </c>
      <c r="E111" s="16">
        <v>4.3333333333333304</v>
      </c>
    </row>
    <row r="112" spans="1:5" x14ac:dyDescent="0.25">
      <c r="A112" s="171" t="s">
        <v>79</v>
      </c>
      <c r="B112" s="14" t="s">
        <v>84</v>
      </c>
      <c r="C112" s="15">
        <v>3</v>
      </c>
      <c r="D112" s="20"/>
      <c r="E112" s="16">
        <v>0</v>
      </c>
    </row>
    <row r="113" spans="1:5" x14ac:dyDescent="0.25">
      <c r="A113" s="173"/>
      <c r="B113" s="14" t="s">
        <v>83</v>
      </c>
      <c r="C113" s="15">
        <v>7</v>
      </c>
      <c r="D113" s="15">
        <v>8</v>
      </c>
      <c r="E113" s="16">
        <v>-0.125</v>
      </c>
    </row>
    <row r="114" spans="1:5" x14ac:dyDescent="0.25">
      <c r="A114" s="13" t="s">
        <v>76</v>
      </c>
      <c r="B114" s="18"/>
      <c r="C114" s="15">
        <v>1</v>
      </c>
      <c r="D114" s="15">
        <v>2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5">
        <v>0</v>
      </c>
      <c r="D118" s="20"/>
      <c r="E118" s="16">
        <v>0</v>
      </c>
    </row>
    <row r="119" spans="1:5" x14ac:dyDescent="0.25">
      <c r="A119" s="173"/>
      <c r="B119" s="14" t="s">
        <v>89</v>
      </c>
      <c r="C119" s="15">
        <v>0</v>
      </c>
      <c r="D119" s="20"/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405</v>
      </c>
      <c r="D120" s="15">
        <v>177</v>
      </c>
      <c r="E120" s="16">
        <v>1.28813559322034</v>
      </c>
    </row>
    <row r="121" spans="1:5" x14ac:dyDescent="0.25">
      <c r="A121" s="173"/>
      <c r="B121" s="14" t="s">
        <v>89</v>
      </c>
      <c r="C121" s="15">
        <v>549</v>
      </c>
      <c r="D121" s="15">
        <v>246</v>
      </c>
      <c r="E121" s="16">
        <v>1.23170731707317</v>
      </c>
    </row>
    <row r="122" spans="1:5" x14ac:dyDescent="0.25">
      <c r="A122" s="171" t="s">
        <v>91</v>
      </c>
      <c r="B122" s="14" t="s">
        <v>88</v>
      </c>
      <c r="C122" s="15">
        <v>1202</v>
      </c>
      <c r="D122" s="15">
        <v>717</v>
      </c>
      <c r="E122" s="16">
        <v>0.67642956764295703</v>
      </c>
    </row>
    <row r="123" spans="1:5" x14ac:dyDescent="0.25">
      <c r="A123" s="173"/>
      <c r="B123" s="14" t="s">
        <v>89</v>
      </c>
      <c r="C123" s="15">
        <v>2255</v>
      </c>
      <c r="D123" s="15">
        <v>1346</v>
      </c>
      <c r="E123" s="16">
        <v>0.67533432392273396</v>
      </c>
    </row>
    <row r="124" spans="1:5" x14ac:dyDescent="0.25">
      <c r="A124" s="171" t="s">
        <v>92</v>
      </c>
      <c r="B124" s="14" t="s">
        <v>88</v>
      </c>
      <c r="C124" s="15">
        <v>405</v>
      </c>
      <c r="D124" s="15">
        <v>177</v>
      </c>
      <c r="E124" s="16">
        <v>1.28813559322034</v>
      </c>
    </row>
    <row r="125" spans="1:5" x14ac:dyDescent="0.25">
      <c r="A125" s="173"/>
      <c r="B125" s="14" t="s">
        <v>89</v>
      </c>
      <c r="C125" s="15">
        <v>549</v>
      </c>
      <c r="D125" s="15">
        <v>246</v>
      </c>
      <c r="E125" s="16">
        <v>1.23170731707317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106</v>
      </c>
      <c r="D129" s="15">
        <v>128</v>
      </c>
      <c r="E129" s="16">
        <v>-0.171875</v>
      </c>
    </row>
    <row r="130" spans="1:5" x14ac:dyDescent="0.25">
      <c r="A130" s="173"/>
      <c r="B130" s="14" t="s">
        <v>96</v>
      </c>
      <c r="C130" s="15">
        <v>0</v>
      </c>
      <c r="D130" s="20"/>
      <c r="E130" s="16">
        <v>0</v>
      </c>
    </row>
    <row r="131" spans="1:5" x14ac:dyDescent="0.25">
      <c r="A131" s="171" t="s">
        <v>97</v>
      </c>
      <c r="B131" s="14" t="s">
        <v>95</v>
      </c>
      <c r="C131" s="15">
        <v>0</v>
      </c>
      <c r="D131" s="20"/>
      <c r="E131" s="16">
        <v>0</v>
      </c>
    </row>
    <row r="132" spans="1:5" x14ac:dyDescent="0.25">
      <c r="A132" s="173"/>
      <c r="B132" s="14" t="s">
        <v>96</v>
      </c>
      <c r="C132" s="15">
        <v>0</v>
      </c>
      <c r="D132" s="20"/>
      <c r="E132" s="16">
        <v>0</v>
      </c>
    </row>
    <row r="133" spans="1:5" x14ac:dyDescent="0.25">
      <c r="A133" s="171" t="s">
        <v>98</v>
      </c>
      <c r="B133" s="14" t="s">
        <v>95</v>
      </c>
      <c r="C133" s="15">
        <v>1</v>
      </c>
      <c r="D133" s="15">
        <v>4</v>
      </c>
      <c r="E133" s="16">
        <v>-0.75</v>
      </c>
    </row>
    <row r="134" spans="1:5" x14ac:dyDescent="0.25">
      <c r="A134" s="173"/>
      <c r="B134" s="14" t="s">
        <v>99</v>
      </c>
      <c r="C134" s="15">
        <v>0</v>
      </c>
      <c r="D134" s="20"/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72</v>
      </c>
      <c r="D138" s="15">
        <v>57</v>
      </c>
      <c r="E138" s="16">
        <v>0.26315789473684198</v>
      </c>
    </row>
    <row r="139" spans="1:5" x14ac:dyDescent="0.25">
      <c r="A139" s="171" t="s">
        <v>102</v>
      </c>
      <c r="B139" s="14" t="s">
        <v>103</v>
      </c>
      <c r="C139" s="15">
        <v>4</v>
      </c>
      <c r="D139" s="15">
        <v>1</v>
      </c>
      <c r="E139" s="16">
        <v>3</v>
      </c>
    </row>
    <row r="140" spans="1:5" x14ac:dyDescent="0.25">
      <c r="A140" s="172"/>
      <c r="B140" s="14" t="s">
        <v>104</v>
      </c>
      <c r="C140" s="15">
        <v>39</v>
      </c>
      <c r="D140" s="15">
        <v>24</v>
      </c>
      <c r="E140" s="16">
        <v>0.625</v>
      </c>
    </row>
    <row r="141" spans="1:5" x14ac:dyDescent="0.25">
      <c r="A141" s="172"/>
      <c r="B141" s="14" t="s">
        <v>105</v>
      </c>
      <c r="C141" s="15">
        <v>2</v>
      </c>
      <c r="D141" s="15">
        <v>4</v>
      </c>
      <c r="E141" s="16">
        <v>-0.5</v>
      </c>
    </row>
    <row r="142" spans="1:5" x14ac:dyDescent="0.25">
      <c r="A142" s="172"/>
      <c r="B142" s="14" t="s">
        <v>106</v>
      </c>
      <c r="C142" s="15">
        <v>4</v>
      </c>
      <c r="D142" s="15">
        <v>2</v>
      </c>
      <c r="E142" s="16">
        <v>1</v>
      </c>
    </row>
    <row r="143" spans="1:5" x14ac:dyDescent="0.25">
      <c r="A143" s="172"/>
      <c r="B143" s="14" t="s">
        <v>107</v>
      </c>
      <c r="C143" s="15">
        <v>22</v>
      </c>
      <c r="D143" s="15">
        <v>25</v>
      </c>
      <c r="E143" s="16">
        <v>-0.12</v>
      </c>
    </row>
    <row r="144" spans="1:5" x14ac:dyDescent="0.25">
      <c r="A144" s="173"/>
      <c r="B144" s="14" t="s">
        <v>108</v>
      </c>
      <c r="C144" s="15">
        <v>1</v>
      </c>
      <c r="D144" s="15">
        <v>1</v>
      </c>
      <c r="E144" s="16">
        <v>0</v>
      </c>
    </row>
    <row r="145" spans="1:5" x14ac:dyDescent="0.25">
      <c r="A145" s="171" t="s">
        <v>109</v>
      </c>
      <c r="B145" s="14" t="s">
        <v>110</v>
      </c>
      <c r="C145" s="15">
        <v>35</v>
      </c>
      <c r="D145" s="15">
        <v>31</v>
      </c>
      <c r="E145" s="16">
        <v>0.12903225806451599</v>
      </c>
    </row>
    <row r="146" spans="1:5" x14ac:dyDescent="0.25">
      <c r="A146" s="173"/>
      <c r="B146" s="14" t="s">
        <v>111</v>
      </c>
      <c r="C146" s="15">
        <v>29</v>
      </c>
      <c r="D146" s="15">
        <v>31</v>
      </c>
      <c r="E146" s="16">
        <v>-6.4516129032258104E-2</v>
      </c>
    </row>
    <row r="147" spans="1:5" x14ac:dyDescent="0.25">
      <c r="A147" s="171" t="s">
        <v>112</v>
      </c>
      <c r="B147" s="14" t="s">
        <v>19</v>
      </c>
      <c r="C147" s="15">
        <v>9</v>
      </c>
      <c r="D147" s="15">
        <v>14</v>
      </c>
      <c r="E147" s="16">
        <v>-0.35714285714285698</v>
      </c>
    </row>
    <row r="148" spans="1:5" x14ac:dyDescent="0.25">
      <c r="A148" s="173"/>
      <c r="B148" s="14" t="s">
        <v>23</v>
      </c>
      <c r="C148" s="15">
        <v>17</v>
      </c>
      <c r="D148" s="15">
        <v>9</v>
      </c>
      <c r="E148" s="16">
        <v>0.88888888888888895</v>
      </c>
    </row>
    <row r="149" spans="1:5" x14ac:dyDescent="0.25">
      <c r="A149" s="13" t="s">
        <v>113</v>
      </c>
      <c r="B149" s="18"/>
      <c r="C149" s="15">
        <v>0</v>
      </c>
      <c r="D149" s="20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20"/>
      <c r="D153" s="20"/>
      <c r="E153" s="16">
        <v>0</v>
      </c>
    </row>
    <row r="154" spans="1:5" x14ac:dyDescent="0.25">
      <c r="A154" s="172"/>
      <c r="B154" s="14" t="s">
        <v>117</v>
      </c>
      <c r="C154" s="20"/>
      <c r="D154" s="20"/>
      <c r="E154" s="16">
        <v>0</v>
      </c>
    </row>
    <row r="155" spans="1:5" x14ac:dyDescent="0.25">
      <c r="A155" s="172"/>
      <c r="B155" s="14" t="s">
        <v>118</v>
      </c>
      <c r="C155" s="20"/>
      <c r="D155" s="20"/>
      <c r="E155" s="16">
        <v>0</v>
      </c>
    </row>
    <row r="156" spans="1:5" x14ac:dyDescent="0.25">
      <c r="A156" s="172"/>
      <c r="B156" s="14" t="s">
        <v>119</v>
      </c>
      <c r="C156" s="20"/>
      <c r="D156" s="20"/>
      <c r="E156" s="16">
        <v>0</v>
      </c>
    </row>
    <row r="157" spans="1:5" x14ac:dyDescent="0.25">
      <c r="A157" s="172"/>
      <c r="B157" s="14" t="s">
        <v>120</v>
      </c>
      <c r="C157" s="20"/>
      <c r="D157" s="20"/>
      <c r="E157" s="16">
        <v>0</v>
      </c>
    </row>
    <row r="158" spans="1:5" x14ac:dyDescent="0.25">
      <c r="A158" s="172"/>
      <c r="B158" s="14" t="s">
        <v>121</v>
      </c>
      <c r="C158" s="20"/>
      <c r="D158" s="20"/>
      <c r="E158" s="16">
        <v>0</v>
      </c>
    </row>
    <row r="159" spans="1:5" x14ac:dyDescent="0.25">
      <c r="A159" s="172"/>
      <c r="B159" s="14" t="s">
        <v>122</v>
      </c>
      <c r="C159" s="20"/>
      <c r="D159" s="20"/>
      <c r="E159" s="16">
        <v>0</v>
      </c>
    </row>
    <row r="160" spans="1:5" x14ac:dyDescent="0.25">
      <c r="A160" s="172"/>
      <c r="B160" s="14" t="s">
        <v>123</v>
      </c>
      <c r="C160" s="20"/>
      <c r="D160" s="20"/>
      <c r="E160" s="16">
        <v>0</v>
      </c>
    </row>
    <row r="161" spans="1:5" x14ac:dyDescent="0.25">
      <c r="A161" s="172"/>
      <c r="B161" s="14" t="s">
        <v>124</v>
      </c>
      <c r="C161" s="20"/>
      <c r="D161" s="20"/>
      <c r="E161" s="16">
        <v>0</v>
      </c>
    </row>
    <row r="162" spans="1:5" x14ac:dyDescent="0.25">
      <c r="A162" s="172"/>
      <c r="B162" s="14" t="s">
        <v>125</v>
      </c>
      <c r="C162" s="20"/>
      <c r="D162" s="20"/>
      <c r="E162" s="16">
        <v>0</v>
      </c>
    </row>
    <row r="163" spans="1:5" x14ac:dyDescent="0.25">
      <c r="A163" s="172"/>
      <c r="B163" s="14" t="s">
        <v>126</v>
      </c>
      <c r="C163" s="20"/>
      <c r="D163" s="20"/>
      <c r="E163" s="16">
        <v>0</v>
      </c>
    </row>
    <row r="164" spans="1:5" x14ac:dyDescent="0.25">
      <c r="A164" s="172"/>
      <c r="B164" s="14" t="s">
        <v>127</v>
      </c>
      <c r="C164" s="20"/>
      <c r="D164" s="20"/>
      <c r="E164" s="16">
        <v>0</v>
      </c>
    </row>
    <row r="165" spans="1:5" x14ac:dyDescent="0.25">
      <c r="A165" s="172"/>
      <c r="B165" s="14" t="s">
        <v>128</v>
      </c>
      <c r="C165" s="20"/>
      <c r="D165" s="20"/>
      <c r="E165" s="16">
        <v>0</v>
      </c>
    </row>
    <row r="166" spans="1:5" x14ac:dyDescent="0.25">
      <c r="A166" s="172"/>
      <c r="B166" s="14" t="s">
        <v>129</v>
      </c>
      <c r="C166" s="20"/>
      <c r="D166" s="20"/>
      <c r="E166" s="16">
        <v>0</v>
      </c>
    </row>
    <row r="167" spans="1:5" x14ac:dyDescent="0.25">
      <c r="A167" s="172"/>
      <c r="B167" s="14" t="s">
        <v>130</v>
      </c>
      <c r="C167" s="20"/>
      <c r="D167" s="20"/>
      <c r="E167" s="16">
        <v>0</v>
      </c>
    </row>
    <row r="168" spans="1:5" x14ac:dyDescent="0.25">
      <c r="A168" s="172"/>
      <c r="B168" s="14" t="s">
        <v>131</v>
      </c>
      <c r="C168" s="20"/>
      <c r="D168" s="20"/>
      <c r="E168" s="16">
        <v>0</v>
      </c>
    </row>
    <row r="169" spans="1:5" x14ac:dyDescent="0.25">
      <c r="A169" s="172"/>
      <c r="B169" s="14" t="s">
        <v>132</v>
      </c>
      <c r="C169" s="20"/>
      <c r="D169" s="20"/>
      <c r="E169" s="16">
        <v>0</v>
      </c>
    </row>
    <row r="170" spans="1:5" x14ac:dyDescent="0.25">
      <c r="A170" s="172"/>
      <c r="B170" s="14" t="s">
        <v>133</v>
      </c>
      <c r="C170" s="20"/>
      <c r="D170" s="20"/>
      <c r="E170" s="16">
        <v>0</v>
      </c>
    </row>
    <row r="171" spans="1:5" x14ac:dyDescent="0.25">
      <c r="A171" s="172"/>
      <c r="B171" s="14" t="s">
        <v>134</v>
      </c>
      <c r="C171" s="20"/>
      <c r="D171" s="20"/>
      <c r="E171" s="16">
        <v>0</v>
      </c>
    </row>
    <row r="172" spans="1:5" x14ac:dyDescent="0.25">
      <c r="A172" s="173"/>
      <c r="B172" s="14" t="s">
        <v>135</v>
      </c>
      <c r="C172" s="20"/>
      <c r="D172" s="20"/>
      <c r="E172" s="16">
        <v>0</v>
      </c>
    </row>
    <row r="173" spans="1:5" x14ac:dyDescent="0.25">
      <c r="A173" s="171" t="s">
        <v>136</v>
      </c>
      <c r="B173" s="14" t="s">
        <v>116</v>
      </c>
      <c r="C173" s="20"/>
      <c r="D173" s="20"/>
      <c r="E173" s="16">
        <v>0</v>
      </c>
    </row>
    <row r="174" spans="1:5" x14ac:dyDescent="0.25">
      <c r="A174" s="172"/>
      <c r="B174" s="14" t="s">
        <v>117</v>
      </c>
      <c r="C174" s="20"/>
      <c r="D174" s="20"/>
      <c r="E174" s="16">
        <v>0</v>
      </c>
    </row>
    <row r="175" spans="1:5" x14ac:dyDescent="0.25">
      <c r="A175" s="172"/>
      <c r="B175" s="14" t="s">
        <v>118</v>
      </c>
      <c r="C175" s="20"/>
      <c r="D175" s="20"/>
      <c r="E175" s="16">
        <v>0</v>
      </c>
    </row>
    <row r="176" spans="1:5" x14ac:dyDescent="0.25">
      <c r="A176" s="172"/>
      <c r="B176" s="14" t="s">
        <v>119</v>
      </c>
      <c r="C176" s="20"/>
      <c r="D176" s="20"/>
      <c r="E176" s="16">
        <v>0</v>
      </c>
    </row>
    <row r="177" spans="1:5" x14ac:dyDescent="0.25">
      <c r="A177" s="172"/>
      <c r="B177" s="14" t="s">
        <v>120</v>
      </c>
      <c r="C177" s="20"/>
      <c r="D177" s="20"/>
      <c r="E177" s="16">
        <v>0</v>
      </c>
    </row>
    <row r="178" spans="1:5" x14ac:dyDescent="0.25">
      <c r="A178" s="172"/>
      <c r="B178" s="14" t="s">
        <v>121</v>
      </c>
      <c r="C178" s="20"/>
      <c r="D178" s="20"/>
      <c r="E178" s="16">
        <v>0</v>
      </c>
    </row>
    <row r="179" spans="1:5" x14ac:dyDescent="0.25">
      <c r="A179" s="172"/>
      <c r="B179" s="14" t="s">
        <v>122</v>
      </c>
      <c r="C179" s="20"/>
      <c r="D179" s="20"/>
      <c r="E179" s="16">
        <v>0</v>
      </c>
    </row>
    <row r="180" spans="1:5" x14ac:dyDescent="0.25">
      <c r="A180" s="172"/>
      <c r="B180" s="14" t="s">
        <v>123</v>
      </c>
      <c r="C180" s="20"/>
      <c r="D180" s="20"/>
      <c r="E180" s="16">
        <v>0</v>
      </c>
    </row>
    <row r="181" spans="1:5" x14ac:dyDescent="0.25">
      <c r="A181" s="172"/>
      <c r="B181" s="14" t="s">
        <v>124</v>
      </c>
      <c r="C181" s="20"/>
      <c r="D181" s="20"/>
      <c r="E181" s="16">
        <v>0</v>
      </c>
    </row>
    <row r="182" spans="1:5" x14ac:dyDescent="0.25">
      <c r="A182" s="172"/>
      <c r="B182" s="14" t="s">
        <v>125</v>
      </c>
      <c r="C182" s="20"/>
      <c r="D182" s="20"/>
      <c r="E182" s="16">
        <v>0</v>
      </c>
    </row>
    <row r="183" spans="1:5" x14ac:dyDescent="0.25">
      <c r="A183" s="172"/>
      <c r="B183" s="14" t="s">
        <v>126</v>
      </c>
      <c r="C183" s="20"/>
      <c r="D183" s="20"/>
      <c r="E183" s="16">
        <v>0</v>
      </c>
    </row>
    <row r="184" spans="1:5" x14ac:dyDescent="0.25">
      <c r="A184" s="172"/>
      <c r="B184" s="14" t="s">
        <v>127</v>
      </c>
      <c r="C184" s="20"/>
      <c r="D184" s="20"/>
      <c r="E184" s="16">
        <v>0</v>
      </c>
    </row>
    <row r="185" spans="1:5" x14ac:dyDescent="0.25">
      <c r="A185" s="172"/>
      <c r="B185" s="14" t="s">
        <v>128</v>
      </c>
      <c r="C185" s="20"/>
      <c r="D185" s="20"/>
      <c r="E185" s="16">
        <v>0</v>
      </c>
    </row>
    <row r="186" spans="1:5" x14ac:dyDescent="0.25">
      <c r="A186" s="172"/>
      <c r="B186" s="14" t="s">
        <v>129</v>
      </c>
      <c r="C186" s="20"/>
      <c r="D186" s="20"/>
      <c r="E186" s="16">
        <v>0</v>
      </c>
    </row>
    <row r="187" spans="1:5" x14ac:dyDescent="0.25">
      <c r="A187" s="172"/>
      <c r="B187" s="14" t="s">
        <v>130</v>
      </c>
      <c r="C187" s="20"/>
      <c r="D187" s="20"/>
      <c r="E187" s="16">
        <v>0</v>
      </c>
    </row>
    <row r="188" spans="1:5" x14ac:dyDescent="0.25">
      <c r="A188" s="172"/>
      <c r="B188" s="14" t="s">
        <v>131</v>
      </c>
      <c r="C188" s="20"/>
      <c r="D188" s="20"/>
      <c r="E188" s="16">
        <v>0</v>
      </c>
    </row>
    <row r="189" spans="1:5" x14ac:dyDescent="0.25">
      <c r="A189" s="172"/>
      <c r="B189" s="14" t="s">
        <v>132</v>
      </c>
      <c r="C189" s="20"/>
      <c r="D189" s="20"/>
      <c r="E189" s="16">
        <v>0</v>
      </c>
    </row>
    <row r="190" spans="1:5" x14ac:dyDescent="0.25">
      <c r="A190" s="172"/>
      <c r="B190" s="14" t="s">
        <v>133</v>
      </c>
      <c r="C190" s="20"/>
      <c r="D190" s="20"/>
      <c r="E190" s="16">
        <v>0</v>
      </c>
    </row>
    <row r="191" spans="1:5" x14ac:dyDescent="0.25">
      <c r="A191" s="172"/>
      <c r="B191" s="14" t="s">
        <v>137</v>
      </c>
      <c r="C191" s="20"/>
      <c r="D191" s="20"/>
      <c r="E191" s="16">
        <v>0</v>
      </c>
    </row>
    <row r="192" spans="1:5" x14ac:dyDescent="0.25">
      <c r="A192" s="172"/>
      <c r="B192" s="14" t="s">
        <v>134</v>
      </c>
      <c r="C192" s="20"/>
      <c r="D192" s="20"/>
      <c r="E192" s="16">
        <v>0</v>
      </c>
    </row>
    <row r="193" spans="1:5" x14ac:dyDescent="0.25">
      <c r="A193" s="173"/>
      <c r="B193" s="14" t="s">
        <v>135</v>
      </c>
      <c r="C193" s="20"/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702</v>
      </c>
      <c r="D197" s="15">
        <v>958</v>
      </c>
      <c r="E197" s="16">
        <v>-0.26722338204592899</v>
      </c>
    </row>
    <row r="198" spans="1:5" x14ac:dyDescent="0.25">
      <c r="A198" s="13" t="s">
        <v>140</v>
      </c>
      <c r="B198" s="18"/>
      <c r="C198" s="15">
        <v>168</v>
      </c>
      <c r="D198" s="15">
        <v>304</v>
      </c>
      <c r="E198" s="16">
        <v>-0.44736842105263103</v>
      </c>
    </row>
    <row r="199" spans="1:5" x14ac:dyDescent="0.25">
      <c r="A199" s="13" t="s">
        <v>141</v>
      </c>
      <c r="B199" s="18"/>
      <c r="C199" s="15">
        <v>401</v>
      </c>
      <c r="D199" s="15">
        <v>406</v>
      </c>
      <c r="E199" s="16">
        <v>-1.23152709359606E-2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177</v>
      </c>
      <c r="D203" s="15">
        <v>243</v>
      </c>
      <c r="E203" s="16">
        <v>-0.27160493827160498</v>
      </c>
    </row>
    <row r="204" spans="1:5" x14ac:dyDescent="0.25">
      <c r="A204" s="172"/>
      <c r="B204" s="14" t="s">
        <v>19</v>
      </c>
      <c r="C204" s="15">
        <v>111</v>
      </c>
      <c r="D204" s="15">
        <v>110</v>
      </c>
      <c r="E204" s="16">
        <v>9.0909090909090905E-3</v>
      </c>
    </row>
    <row r="205" spans="1:5" x14ac:dyDescent="0.25">
      <c r="A205" s="173"/>
      <c r="B205" s="14" t="s">
        <v>23</v>
      </c>
      <c r="C205" s="15">
        <v>56</v>
      </c>
      <c r="D205" s="15">
        <v>111</v>
      </c>
      <c r="E205" s="16">
        <v>-0.49549549549549499</v>
      </c>
    </row>
    <row r="206" spans="1:5" x14ac:dyDescent="0.25">
      <c r="A206" s="171" t="s">
        <v>145</v>
      </c>
      <c r="B206" s="14" t="s">
        <v>146</v>
      </c>
      <c r="C206" s="15">
        <v>164</v>
      </c>
      <c r="D206" s="15">
        <v>298</v>
      </c>
      <c r="E206" s="16">
        <v>-0.44966442953020103</v>
      </c>
    </row>
    <row r="207" spans="1:5" x14ac:dyDescent="0.25">
      <c r="A207" s="172"/>
      <c r="B207" s="14" t="s">
        <v>147</v>
      </c>
      <c r="C207" s="15">
        <v>111</v>
      </c>
      <c r="D207" s="15">
        <v>215</v>
      </c>
      <c r="E207" s="16">
        <v>-0.48372093023255802</v>
      </c>
    </row>
    <row r="208" spans="1:5" x14ac:dyDescent="0.25">
      <c r="A208" s="173"/>
      <c r="B208" s="14" t="s">
        <v>148</v>
      </c>
      <c r="C208" s="15">
        <v>4</v>
      </c>
      <c r="D208" s="15">
        <v>5</v>
      </c>
      <c r="E208" s="16">
        <v>-0.2</v>
      </c>
    </row>
    <row r="209" spans="1:5" x14ac:dyDescent="0.25">
      <c r="A209" s="13" t="s">
        <v>149</v>
      </c>
      <c r="B209" s="18"/>
      <c r="C209" s="15">
        <v>92</v>
      </c>
      <c r="D209" s="15">
        <v>97</v>
      </c>
      <c r="E209" s="16">
        <v>-5.1546391752577303E-2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68</v>
      </c>
      <c r="D213" s="15">
        <v>106</v>
      </c>
      <c r="E213" s="16">
        <v>-0.35849056603773599</v>
      </c>
    </row>
    <row r="214" spans="1:5" x14ac:dyDescent="0.25">
      <c r="A214" s="171" t="s">
        <v>152</v>
      </c>
      <c r="B214" s="14" t="s">
        <v>153</v>
      </c>
      <c r="C214" s="15">
        <v>5</v>
      </c>
      <c r="D214" s="15">
        <v>3</v>
      </c>
      <c r="E214" s="16">
        <v>0.66666666666666696</v>
      </c>
    </row>
    <row r="215" spans="1:5" x14ac:dyDescent="0.25">
      <c r="A215" s="172"/>
      <c r="B215" s="14" t="s">
        <v>154</v>
      </c>
      <c r="C215" s="15">
        <v>0</v>
      </c>
      <c r="D215" s="15">
        <v>1</v>
      </c>
      <c r="E215" s="16">
        <v>-1</v>
      </c>
    </row>
    <row r="216" spans="1:5" x14ac:dyDescent="0.25">
      <c r="A216" s="173"/>
      <c r="B216" s="14" t="s">
        <v>155</v>
      </c>
      <c r="C216" s="15">
        <v>1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1</v>
      </c>
      <c r="D217" s="15">
        <v>1</v>
      </c>
      <c r="E217" s="16">
        <v>0</v>
      </c>
    </row>
    <row r="218" spans="1:5" x14ac:dyDescent="0.25">
      <c r="A218" s="13" t="s">
        <v>157</v>
      </c>
      <c r="B218" s="18"/>
      <c r="C218" s="15">
        <v>22</v>
      </c>
      <c r="D218" s="15">
        <v>12</v>
      </c>
      <c r="E218" s="16">
        <v>0.83333333333333304</v>
      </c>
    </row>
    <row r="219" spans="1:5" x14ac:dyDescent="0.25">
      <c r="A219" s="13" t="s">
        <v>108</v>
      </c>
      <c r="B219" s="18"/>
      <c r="C219" s="15">
        <v>42</v>
      </c>
      <c r="D219" s="15">
        <v>2</v>
      </c>
      <c r="E219" s="16">
        <v>20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26</v>
      </c>
      <c r="D223" s="15">
        <v>31</v>
      </c>
      <c r="E223" s="16">
        <v>-0.16129032258064499</v>
      </c>
    </row>
    <row r="224" spans="1:5" x14ac:dyDescent="0.25">
      <c r="A224" s="171" t="s">
        <v>66</v>
      </c>
      <c r="B224" s="14" t="s">
        <v>160</v>
      </c>
      <c r="C224" s="15">
        <v>37</v>
      </c>
      <c r="D224" s="15">
        <v>92</v>
      </c>
      <c r="E224" s="16">
        <v>-0.59782608695652195</v>
      </c>
    </row>
    <row r="225" spans="1:5" x14ac:dyDescent="0.25">
      <c r="A225" s="173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1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23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0</v>
      </c>
      <c r="D232" s="15">
        <v>6</v>
      </c>
      <c r="E232" s="16">
        <v>-1</v>
      </c>
    </row>
    <row r="233" spans="1:5" x14ac:dyDescent="0.25">
      <c r="A233" s="173"/>
      <c r="B233" s="14" t="s">
        <v>167</v>
      </c>
      <c r="C233" s="15">
        <v>12</v>
      </c>
      <c r="D233" s="15">
        <v>24</v>
      </c>
      <c r="E233" s="16">
        <v>-0.5</v>
      </c>
    </row>
    <row r="234" spans="1:5" x14ac:dyDescent="0.25">
      <c r="A234" s="13" t="s">
        <v>168</v>
      </c>
      <c r="B234" s="18"/>
      <c r="C234" s="15">
        <v>2</v>
      </c>
      <c r="D234" s="15">
        <v>4</v>
      </c>
      <c r="E234" s="16">
        <v>-0.5</v>
      </c>
    </row>
    <row r="235" spans="1:5" x14ac:dyDescent="0.25">
      <c r="A235" s="13" t="s">
        <v>169</v>
      </c>
      <c r="B235" s="18"/>
      <c r="C235" s="15">
        <v>0</v>
      </c>
      <c r="D235" s="20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20"/>
      <c r="D239" s="20"/>
      <c r="E239" s="16">
        <v>0</v>
      </c>
    </row>
    <row r="240" spans="1:5" x14ac:dyDescent="0.25">
      <c r="A240" s="13" t="s">
        <v>172</v>
      </c>
      <c r="B240" s="18"/>
      <c r="C240" s="20"/>
      <c r="D240" s="20"/>
      <c r="E240" s="16">
        <v>0</v>
      </c>
    </row>
    <row r="241" spans="1:5" x14ac:dyDescent="0.25">
      <c r="A241" s="13" t="s">
        <v>173</v>
      </c>
      <c r="B241" s="18"/>
      <c r="C241" s="20"/>
      <c r="D241" s="20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9"/>
      <c r="B245" s="14" t="s">
        <v>178</v>
      </c>
      <c r="C245" s="15">
        <v>195</v>
      </c>
      <c r="D245" s="15">
        <v>216</v>
      </c>
      <c r="E245" s="24">
        <v>0</v>
      </c>
    </row>
    <row r="246" spans="1:5" x14ac:dyDescent="0.25">
      <c r="A246" s="170"/>
      <c r="B246" s="14" t="s">
        <v>179</v>
      </c>
      <c r="C246" s="15">
        <v>3</v>
      </c>
      <c r="D246" s="15">
        <v>3</v>
      </c>
      <c r="E246" s="24">
        <v>0</v>
      </c>
    </row>
    <row r="247" spans="1:5" x14ac:dyDescent="0.25">
      <c r="A247" s="168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9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0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14</v>
      </c>
      <c r="D250" s="15">
        <v>22</v>
      </c>
      <c r="E250" s="24">
        <v>11</v>
      </c>
    </row>
    <row r="251" spans="1:5" x14ac:dyDescent="0.25">
      <c r="A251" s="168" t="s">
        <v>186</v>
      </c>
      <c r="B251" s="14" t="s">
        <v>187</v>
      </c>
      <c r="C251" s="15">
        <v>4</v>
      </c>
      <c r="D251" s="15">
        <v>6</v>
      </c>
      <c r="E251" s="24">
        <v>0</v>
      </c>
    </row>
    <row r="252" spans="1:5" x14ac:dyDescent="0.25">
      <c r="A252" s="169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0"/>
      <c r="B253" s="14" t="s">
        <v>189</v>
      </c>
      <c r="C253" s="15">
        <v>8</v>
      </c>
      <c r="D253" s="15">
        <v>12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3</v>
      </c>
      <c r="D254" s="15">
        <v>0</v>
      </c>
      <c r="E254" s="24">
        <v>3</v>
      </c>
    </row>
    <row r="255" spans="1:5" x14ac:dyDescent="0.25">
      <c r="A255" s="168" t="s">
        <v>192</v>
      </c>
      <c r="B255" s="14" t="s">
        <v>183</v>
      </c>
      <c r="C255" s="15">
        <v>1</v>
      </c>
      <c r="D255" s="15">
        <v>0</v>
      </c>
      <c r="E255" s="24">
        <v>1</v>
      </c>
    </row>
    <row r="256" spans="1:5" x14ac:dyDescent="0.25">
      <c r="A256" s="169"/>
      <c r="B256" s="14" t="s">
        <v>193</v>
      </c>
      <c r="C256" s="15">
        <v>11</v>
      </c>
      <c r="D256" s="15">
        <v>29</v>
      </c>
      <c r="E256" s="24">
        <v>10</v>
      </c>
    </row>
    <row r="257" spans="1:5" x14ac:dyDescent="0.25">
      <c r="A257" s="170"/>
      <c r="B257" s="14" t="s">
        <v>194</v>
      </c>
      <c r="C257" s="15">
        <v>2</v>
      </c>
      <c r="D257" s="15">
        <v>0</v>
      </c>
      <c r="E257" s="24">
        <v>2</v>
      </c>
    </row>
    <row r="258" spans="1:5" x14ac:dyDescent="0.25">
      <c r="A258" s="168" t="s">
        <v>195</v>
      </c>
      <c r="B258" s="14" t="s">
        <v>196</v>
      </c>
      <c r="C258" s="15">
        <v>0</v>
      </c>
      <c r="D258" s="15">
        <v>0</v>
      </c>
      <c r="E258" s="24">
        <v>0</v>
      </c>
    </row>
    <row r="259" spans="1:5" x14ac:dyDescent="0.25">
      <c r="A259" s="169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9"/>
      <c r="B260" s="14" t="s">
        <v>198</v>
      </c>
      <c r="C260" s="15">
        <v>138</v>
      </c>
      <c r="D260" s="15">
        <v>237</v>
      </c>
      <c r="E260" s="24">
        <v>59</v>
      </c>
    </row>
    <row r="261" spans="1:5" x14ac:dyDescent="0.25">
      <c r="A261" s="169"/>
      <c r="B261" s="14" t="s">
        <v>199</v>
      </c>
      <c r="C261" s="15">
        <v>253</v>
      </c>
      <c r="D261" s="15">
        <v>238</v>
      </c>
      <c r="E261" s="24">
        <v>0</v>
      </c>
    </row>
    <row r="262" spans="1:5" x14ac:dyDescent="0.25">
      <c r="A262" s="169"/>
      <c r="B262" s="14" t="s">
        <v>200</v>
      </c>
      <c r="C262" s="15">
        <v>6</v>
      </c>
      <c r="D262" s="15">
        <v>14</v>
      </c>
      <c r="E262" s="24">
        <v>3</v>
      </c>
    </row>
    <row r="263" spans="1:5" x14ac:dyDescent="0.25">
      <c r="A263" s="169"/>
      <c r="B263" s="14" t="s">
        <v>201</v>
      </c>
      <c r="C263" s="15">
        <v>192</v>
      </c>
      <c r="D263" s="15">
        <v>328</v>
      </c>
      <c r="E263" s="24">
        <v>146</v>
      </c>
    </row>
    <row r="264" spans="1:5" x14ac:dyDescent="0.25">
      <c r="A264" s="169"/>
      <c r="B264" s="14" t="s">
        <v>202</v>
      </c>
      <c r="C264" s="15">
        <v>53</v>
      </c>
      <c r="D264" s="15">
        <v>49</v>
      </c>
      <c r="E264" s="24">
        <v>0</v>
      </c>
    </row>
    <row r="265" spans="1:5" x14ac:dyDescent="0.25">
      <c r="A265" s="169"/>
      <c r="B265" s="14" t="s">
        <v>203</v>
      </c>
      <c r="C265" s="15">
        <v>1</v>
      </c>
      <c r="D265" s="15">
        <v>1</v>
      </c>
      <c r="E265" s="24">
        <v>0</v>
      </c>
    </row>
    <row r="266" spans="1:5" x14ac:dyDescent="0.25">
      <c r="A266" s="169"/>
      <c r="B266" s="14" t="s">
        <v>204</v>
      </c>
      <c r="C266" s="15">
        <v>163</v>
      </c>
      <c r="D266" s="15">
        <v>16</v>
      </c>
      <c r="E266" s="24">
        <v>66</v>
      </c>
    </row>
    <row r="267" spans="1:5" x14ac:dyDescent="0.25">
      <c r="A267" s="169"/>
      <c r="B267" s="14" t="s">
        <v>205</v>
      </c>
      <c r="C267" s="15">
        <v>0</v>
      </c>
      <c r="D267" s="15">
        <v>2</v>
      </c>
      <c r="E267" s="24">
        <v>1</v>
      </c>
    </row>
    <row r="268" spans="1:5" x14ac:dyDescent="0.25">
      <c r="A268" s="169"/>
      <c r="B268" s="14" t="s">
        <v>206</v>
      </c>
      <c r="C268" s="15">
        <v>1</v>
      </c>
      <c r="D268" s="15">
        <v>3</v>
      </c>
      <c r="E268" s="24">
        <v>0</v>
      </c>
    </row>
    <row r="269" spans="1:5" x14ac:dyDescent="0.25">
      <c r="A269" s="169"/>
      <c r="B269" s="14" t="s">
        <v>207</v>
      </c>
      <c r="C269" s="15">
        <v>175</v>
      </c>
      <c r="D269" s="15">
        <v>246</v>
      </c>
      <c r="E269" s="24">
        <v>81</v>
      </c>
    </row>
    <row r="270" spans="1:5" x14ac:dyDescent="0.25">
      <c r="A270" s="169"/>
      <c r="B270" s="14" t="s">
        <v>208</v>
      </c>
      <c r="C270" s="15">
        <v>154</v>
      </c>
      <c r="D270" s="15">
        <v>150</v>
      </c>
      <c r="E270" s="24">
        <v>0</v>
      </c>
    </row>
    <row r="271" spans="1:5" x14ac:dyDescent="0.25">
      <c r="A271" s="169"/>
      <c r="B271" s="14" t="s">
        <v>209</v>
      </c>
      <c r="C271" s="15">
        <v>1</v>
      </c>
      <c r="D271" s="15">
        <v>1</v>
      </c>
      <c r="E271" s="24">
        <v>0</v>
      </c>
    </row>
    <row r="272" spans="1:5" x14ac:dyDescent="0.25">
      <c r="A272" s="170"/>
      <c r="B272" s="14" t="s">
        <v>210</v>
      </c>
      <c r="C272" s="15">
        <v>16</v>
      </c>
      <c r="D272" s="15">
        <v>18</v>
      </c>
      <c r="E272" s="24">
        <v>0</v>
      </c>
    </row>
    <row r="273" spans="1:5" x14ac:dyDescent="0.25">
      <c r="A273" s="168" t="s">
        <v>211</v>
      </c>
      <c r="B273" s="14" t="s">
        <v>212</v>
      </c>
      <c r="C273" s="15">
        <v>1</v>
      </c>
      <c r="D273" s="15">
        <v>1</v>
      </c>
      <c r="E273" s="24">
        <v>0</v>
      </c>
    </row>
    <row r="274" spans="1:5" x14ac:dyDescent="0.25">
      <c r="A274" s="169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9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9"/>
      <c r="B276" s="14" t="s">
        <v>215</v>
      </c>
      <c r="C276" s="20"/>
      <c r="D276" s="20"/>
      <c r="E276" s="25"/>
    </row>
    <row r="277" spans="1:5" x14ac:dyDescent="0.25">
      <c r="A277" s="169"/>
      <c r="B277" s="14" t="s">
        <v>216</v>
      </c>
      <c r="C277" s="15">
        <v>6</v>
      </c>
      <c r="D277" s="15">
        <v>9</v>
      </c>
      <c r="E277" s="24">
        <v>0</v>
      </c>
    </row>
    <row r="278" spans="1:5" x14ac:dyDescent="0.25">
      <c r="A278" s="169"/>
      <c r="B278" s="14" t="s">
        <v>217</v>
      </c>
      <c r="C278" s="20"/>
      <c r="D278" s="20"/>
      <c r="E278" s="25"/>
    </row>
    <row r="279" spans="1:5" x14ac:dyDescent="0.25">
      <c r="A279" s="169"/>
      <c r="B279" s="14" t="s">
        <v>218</v>
      </c>
      <c r="C279" s="20"/>
      <c r="D279" s="20"/>
      <c r="E279" s="25"/>
    </row>
    <row r="280" spans="1:5" x14ac:dyDescent="0.25">
      <c r="A280" s="169"/>
      <c r="B280" s="14" t="s">
        <v>219</v>
      </c>
      <c r="C280" s="15">
        <v>5</v>
      </c>
      <c r="D280" s="15">
        <v>8</v>
      </c>
      <c r="E280" s="24">
        <v>0</v>
      </c>
    </row>
    <row r="281" spans="1:5" x14ac:dyDescent="0.25">
      <c r="A281" s="169"/>
      <c r="B281" s="14" t="s">
        <v>220</v>
      </c>
      <c r="C281" s="15">
        <v>13</v>
      </c>
      <c r="D281" s="15">
        <v>6</v>
      </c>
      <c r="E281" s="24">
        <v>0</v>
      </c>
    </row>
    <row r="282" spans="1:5" x14ac:dyDescent="0.25">
      <c r="A282" s="169"/>
      <c r="B282" s="14" t="s">
        <v>221</v>
      </c>
      <c r="C282" s="15">
        <v>11</v>
      </c>
      <c r="D282" s="15">
        <v>13</v>
      </c>
      <c r="E282" s="24">
        <v>1</v>
      </c>
    </row>
    <row r="283" spans="1:5" x14ac:dyDescent="0.25">
      <c r="A283" s="169"/>
      <c r="B283" s="14" t="s">
        <v>222</v>
      </c>
      <c r="C283" s="15">
        <v>8</v>
      </c>
      <c r="D283" s="15">
        <v>12</v>
      </c>
      <c r="E283" s="24">
        <v>5</v>
      </c>
    </row>
    <row r="284" spans="1:5" x14ac:dyDescent="0.25">
      <c r="A284" s="169"/>
      <c r="B284" s="14" t="s">
        <v>223</v>
      </c>
      <c r="C284" s="15">
        <v>1</v>
      </c>
      <c r="D284" s="15">
        <v>1</v>
      </c>
      <c r="E284" s="24">
        <v>0</v>
      </c>
    </row>
    <row r="285" spans="1:5" x14ac:dyDescent="0.25">
      <c r="A285" s="169"/>
      <c r="B285" s="14" t="s">
        <v>224</v>
      </c>
      <c r="C285" s="20"/>
      <c r="D285" s="20"/>
      <c r="E285" s="25"/>
    </row>
    <row r="286" spans="1:5" x14ac:dyDescent="0.25">
      <c r="A286" s="169"/>
      <c r="B286" s="14" t="s">
        <v>225</v>
      </c>
      <c r="C286" s="20"/>
      <c r="D286" s="20"/>
      <c r="E286" s="25"/>
    </row>
    <row r="287" spans="1:5" x14ac:dyDescent="0.25">
      <c r="A287" s="169"/>
      <c r="B287" s="14" t="s">
        <v>226</v>
      </c>
      <c r="C287" s="20"/>
      <c r="D287" s="20"/>
      <c r="E287" s="25"/>
    </row>
    <row r="288" spans="1:5" x14ac:dyDescent="0.25">
      <c r="A288" s="169"/>
      <c r="B288" s="14" t="s">
        <v>227</v>
      </c>
      <c r="C288" s="20"/>
      <c r="D288" s="20"/>
      <c r="E288" s="25"/>
    </row>
    <row r="289" spans="1:5" x14ac:dyDescent="0.25">
      <c r="A289" s="169"/>
      <c r="B289" s="14" t="s">
        <v>228</v>
      </c>
      <c r="C289" s="20"/>
      <c r="D289" s="20"/>
      <c r="E289" s="25"/>
    </row>
    <row r="290" spans="1:5" x14ac:dyDescent="0.25">
      <c r="A290" s="169"/>
      <c r="B290" s="14" t="s">
        <v>229</v>
      </c>
      <c r="C290" s="15">
        <v>0</v>
      </c>
      <c r="D290" s="15">
        <v>1</v>
      </c>
      <c r="E290" s="24">
        <v>0</v>
      </c>
    </row>
    <row r="291" spans="1:5" x14ac:dyDescent="0.25">
      <c r="A291" s="169"/>
      <c r="B291" s="14" t="s">
        <v>230</v>
      </c>
      <c r="C291" s="15">
        <v>4</v>
      </c>
      <c r="D291" s="15">
        <v>9</v>
      </c>
      <c r="E291" s="24">
        <v>4</v>
      </c>
    </row>
    <row r="292" spans="1:5" x14ac:dyDescent="0.25">
      <c r="A292" s="169"/>
      <c r="B292" s="14" t="s">
        <v>231</v>
      </c>
      <c r="C292" s="15">
        <v>1</v>
      </c>
      <c r="D292" s="15">
        <v>1</v>
      </c>
      <c r="E292" s="24">
        <v>0</v>
      </c>
    </row>
    <row r="293" spans="1:5" x14ac:dyDescent="0.25">
      <c r="A293" s="169"/>
      <c r="B293" s="14" t="s">
        <v>232</v>
      </c>
      <c r="C293" s="15">
        <v>1</v>
      </c>
      <c r="D293" s="15">
        <v>1</v>
      </c>
      <c r="E293" s="24">
        <v>0</v>
      </c>
    </row>
    <row r="294" spans="1:5" x14ac:dyDescent="0.25">
      <c r="A294" s="169"/>
      <c r="B294" s="14" t="s">
        <v>233</v>
      </c>
      <c r="C294" s="15">
        <v>5</v>
      </c>
      <c r="D294" s="15">
        <v>6</v>
      </c>
      <c r="E294" s="24">
        <v>3</v>
      </c>
    </row>
    <row r="295" spans="1:5" x14ac:dyDescent="0.25">
      <c r="A295" s="169"/>
      <c r="B295" s="14" t="s">
        <v>234</v>
      </c>
      <c r="C295" s="20"/>
      <c r="D295" s="20"/>
      <c r="E295" s="25"/>
    </row>
    <row r="296" spans="1:5" x14ac:dyDescent="0.25">
      <c r="A296" s="169"/>
      <c r="B296" s="14" t="s">
        <v>235</v>
      </c>
      <c r="C296" s="15">
        <v>4</v>
      </c>
      <c r="D296" s="15">
        <v>4</v>
      </c>
      <c r="E296" s="24">
        <v>1</v>
      </c>
    </row>
    <row r="297" spans="1:5" x14ac:dyDescent="0.25">
      <c r="A297" s="169"/>
      <c r="B297" s="14" t="s">
        <v>236</v>
      </c>
      <c r="C297" s="15">
        <v>30</v>
      </c>
      <c r="D297" s="15">
        <v>14</v>
      </c>
      <c r="E297" s="24">
        <v>15</v>
      </c>
    </row>
    <row r="298" spans="1:5" x14ac:dyDescent="0.25">
      <c r="A298" s="169"/>
      <c r="B298" s="14" t="s">
        <v>237</v>
      </c>
      <c r="C298" s="20"/>
      <c r="D298" s="20"/>
      <c r="E298" s="25"/>
    </row>
    <row r="299" spans="1:5" x14ac:dyDescent="0.25">
      <c r="A299" s="169"/>
      <c r="B299" s="14" t="s">
        <v>238</v>
      </c>
      <c r="C299" s="20"/>
      <c r="D299" s="20"/>
      <c r="E299" s="25"/>
    </row>
    <row r="300" spans="1:5" x14ac:dyDescent="0.25">
      <c r="A300" s="169"/>
      <c r="B300" s="14" t="s">
        <v>239</v>
      </c>
      <c r="C300" s="20"/>
      <c r="D300" s="20"/>
      <c r="E300" s="25"/>
    </row>
    <row r="301" spans="1:5" x14ac:dyDescent="0.25">
      <c r="A301" s="169"/>
      <c r="B301" s="14" t="s">
        <v>240</v>
      </c>
      <c r="C301" s="20"/>
      <c r="D301" s="20"/>
      <c r="E301" s="25"/>
    </row>
    <row r="302" spans="1:5" x14ac:dyDescent="0.25">
      <c r="A302" s="169"/>
      <c r="B302" s="14" t="s">
        <v>241</v>
      </c>
      <c r="C302" s="20"/>
      <c r="D302" s="20"/>
      <c r="E302" s="25"/>
    </row>
    <row r="303" spans="1:5" x14ac:dyDescent="0.25">
      <c r="A303" s="169"/>
      <c r="B303" s="14" t="s">
        <v>242</v>
      </c>
      <c r="C303" s="20"/>
      <c r="D303" s="20"/>
      <c r="E303" s="25"/>
    </row>
    <row r="304" spans="1:5" x14ac:dyDescent="0.25">
      <c r="A304" s="169"/>
      <c r="B304" s="14" t="s">
        <v>243</v>
      </c>
      <c r="C304" s="20"/>
      <c r="D304" s="20"/>
      <c r="E304" s="25"/>
    </row>
    <row r="305" spans="1:5" x14ac:dyDescent="0.25">
      <c r="A305" s="170"/>
      <c r="B305" s="14" t="s">
        <v>244</v>
      </c>
      <c r="C305" s="15">
        <v>3</v>
      </c>
      <c r="D305" s="15">
        <v>6</v>
      </c>
      <c r="E305" s="24">
        <v>1</v>
      </c>
    </row>
    <row r="306" spans="1:5" x14ac:dyDescent="0.25">
      <c r="A306" s="168" t="s">
        <v>245</v>
      </c>
      <c r="B306" s="14" t="s">
        <v>246</v>
      </c>
      <c r="C306" s="20"/>
      <c r="D306" s="20"/>
      <c r="E306" s="25"/>
    </row>
    <row r="307" spans="1:5" x14ac:dyDescent="0.25">
      <c r="A307" s="169"/>
      <c r="B307" s="14" t="s">
        <v>247</v>
      </c>
      <c r="C307" s="20"/>
      <c r="D307" s="20"/>
      <c r="E307" s="25"/>
    </row>
    <row r="308" spans="1:5" x14ac:dyDescent="0.25">
      <c r="A308" s="169"/>
      <c r="B308" s="14" t="s">
        <v>248</v>
      </c>
      <c r="C308" s="20"/>
      <c r="D308" s="20"/>
      <c r="E308" s="25"/>
    </row>
    <row r="309" spans="1:5" x14ac:dyDescent="0.25">
      <c r="A309" s="169"/>
      <c r="B309" s="14" t="s">
        <v>249</v>
      </c>
      <c r="C309" s="20"/>
      <c r="D309" s="20"/>
      <c r="E309" s="25"/>
    </row>
    <row r="310" spans="1:5" x14ac:dyDescent="0.25">
      <c r="A310" s="169"/>
      <c r="B310" s="14" t="s">
        <v>250</v>
      </c>
      <c r="C310" s="20"/>
      <c r="D310" s="20"/>
      <c r="E310" s="25"/>
    </row>
    <row r="311" spans="1:5" x14ac:dyDescent="0.25">
      <c r="A311" s="169"/>
      <c r="B311" s="14" t="s">
        <v>251</v>
      </c>
      <c r="C311" s="20"/>
      <c r="D311" s="20"/>
      <c r="E311" s="25"/>
    </row>
    <row r="312" spans="1:5" x14ac:dyDescent="0.25">
      <c r="A312" s="169"/>
      <c r="B312" s="14" t="s">
        <v>252</v>
      </c>
      <c r="C312" s="20"/>
      <c r="D312" s="20"/>
      <c r="E312" s="25"/>
    </row>
    <row r="313" spans="1:5" x14ac:dyDescent="0.25">
      <c r="A313" s="169"/>
      <c r="B313" s="14" t="s">
        <v>253</v>
      </c>
      <c r="C313" s="20"/>
      <c r="D313" s="20"/>
      <c r="E313" s="25"/>
    </row>
    <row r="314" spans="1:5" x14ac:dyDescent="0.25">
      <c r="A314" s="169"/>
      <c r="B314" s="14" t="s">
        <v>254</v>
      </c>
      <c r="C314" s="15">
        <v>1</v>
      </c>
      <c r="D314" s="15">
        <v>2</v>
      </c>
      <c r="E314" s="24">
        <v>0</v>
      </c>
    </row>
    <row r="315" spans="1:5" x14ac:dyDescent="0.25">
      <c r="A315" s="169"/>
      <c r="B315" s="14" t="s">
        <v>255</v>
      </c>
      <c r="C315" s="20"/>
      <c r="D315" s="20"/>
      <c r="E315" s="25"/>
    </row>
    <row r="316" spans="1:5" x14ac:dyDescent="0.25">
      <c r="A316" s="170"/>
      <c r="B316" s="14" t="s">
        <v>256</v>
      </c>
      <c r="C316" s="20"/>
      <c r="D316" s="20"/>
      <c r="E316" s="25"/>
    </row>
    <row r="317" spans="1:5" x14ac:dyDescent="0.25">
      <c r="A317" s="168" t="s">
        <v>257</v>
      </c>
      <c r="B317" s="14" t="s">
        <v>258</v>
      </c>
      <c r="C317" s="15">
        <v>19</v>
      </c>
      <c r="D317" s="15">
        <v>23</v>
      </c>
      <c r="E317" s="24">
        <v>0</v>
      </c>
    </row>
    <row r="318" spans="1:5" x14ac:dyDescent="0.25">
      <c r="A318" s="169"/>
      <c r="B318" s="14" t="s">
        <v>259</v>
      </c>
      <c r="C318" s="20"/>
      <c r="D318" s="20"/>
      <c r="E318" s="25"/>
    </row>
    <row r="319" spans="1:5" x14ac:dyDescent="0.25">
      <c r="A319" s="169"/>
      <c r="B319" s="14" t="s">
        <v>260</v>
      </c>
      <c r="C319" s="15">
        <v>1</v>
      </c>
      <c r="D319" s="15">
        <v>1</v>
      </c>
      <c r="E319" s="24">
        <v>0</v>
      </c>
    </row>
    <row r="320" spans="1:5" x14ac:dyDescent="0.25">
      <c r="A320" s="169"/>
      <c r="B320" s="14" t="s">
        <v>261</v>
      </c>
      <c r="C320" s="15">
        <v>0</v>
      </c>
      <c r="D320" s="15">
        <v>3</v>
      </c>
      <c r="E320" s="24">
        <v>0</v>
      </c>
    </row>
    <row r="321" spans="1:5" x14ac:dyDescent="0.25">
      <c r="A321" s="169"/>
      <c r="B321" s="14" t="s">
        <v>262</v>
      </c>
      <c r="C321" s="15">
        <v>2</v>
      </c>
      <c r="D321" s="15">
        <v>3</v>
      </c>
      <c r="E321" s="24">
        <v>0</v>
      </c>
    </row>
    <row r="322" spans="1:5" x14ac:dyDescent="0.25">
      <c r="A322" s="169"/>
      <c r="B322" s="14" t="s">
        <v>263</v>
      </c>
      <c r="C322" s="20"/>
      <c r="D322" s="20"/>
      <c r="E322" s="25"/>
    </row>
    <row r="323" spans="1:5" x14ac:dyDescent="0.25">
      <c r="A323" s="169"/>
      <c r="B323" s="14" t="s">
        <v>264</v>
      </c>
      <c r="C323" s="20"/>
      <c r="D323" s="20"/>
      <c r="E323" s="25"/>
    </row>
    <row r="324" spans="1:5" x14ac:dyDescent="0.25">
      <c r="A324" s="169"/>
      <c r="B324" s="14" t="s">
        <v>265</v>
      </c>
      <c r="C324" s="20"/>
      <c r="D324" s="20"/>
      <c r="E324" s="25"/>
    </row>
    <row r="325" spans="1:5" x14ac:dyDescent="0.25">
      <c r="A325" s="170"/>
      <c r="B325" s="14" t="s">
        <v>266</v>
      </c>
      <c r="C325" s="20"/>
      <c r="D325" s="20"/>
      <c r="E325" s="25"/>
    </row>
    <row r="326" spans="1:5" x14ac:dyDescent="0.25">
      <c r="A326" s="168" t="s">
        <v>267</v>
      </c>
      <c r="B326" s="14" t="s">
        <v>268</v>
      </c>
      <c r="C326" s="20"/>
      <c r="D326" s="20"/>
      <c r="E326" s="25"/>
    </row>
    <row r="327" spans="1:5" x14ac:dyDescent="0.25">
      <c r="A327" s="169"/>
      <c r="B327" s="14" t="s">
        <v>269</v>
      </c>
      <c r="C327" s="15">
        <v>31</v>
      </c>
      <c r="D327" s="15">
        <v>0</v>
      </c>
      <c r="E327" s="24">
        <v>0</v>
      </c>
    </row>
    <row r="328" spans="1:5" x14ac:dyDescent="0.25">
      <c r="A328" s="169"/>
      <c r="B328" s="14" t="s">
        <v>270</v>
      </c>
      <c r="C328" s="20"/>
      <c r="D328" s="20"/>
      <c r="E328" s="25"/>
    </row>
    <row r="329" spans="1:5" x14ac:dyDescent="0.25">
      <c r="A329" s="169"/>
      <c r="B329" s="14" t="s">
        <v>271</v>
      </c>
      <c r="C329" s="15">
        <v>3</v>
      </c>
      <c r="D329" s="15">
        <v>0</v>
      </c>
      <c r="E329" s="24">
        <v>0</v>
      </c>
    </row>
    <row r="330" spans="1:5" x14ac:dyDescent="0.25">
      <c r="A330" s="169"/>
      <c r="B330" s="14" t="s">
        <v>187</v>
      </c>
      <c r="C330" s="20"/>
      <c r="D330" s="20"/>
      <c r="E330" s="25"/>
    </row>
    <row r="331" spans="1:5" x14ac:dyDescent="0.25">
      <c r="A331" s="169"/>
      <c r="B331" s="14" t="s">
        <v>272</v>
      </c>
      <c r="C331" s="20"/>
      <c r="D331" s="20"/>
      <c r="E331" s="25"/>
    </row>
    <row r="332" spans="1:5" x14ac:dyDescent="0.25">
      <c r="A332" s="169"/>
      <c r="B332" s="14" t="s">
        <v>273</v>
      </c>
      <c r="C332" s="20"/>
      <c r="D332" s="20"/>
      <c r="E332" s="25"/>
    </row>
    <row r="333" spans="1:5" x14ac:dyDescent="0.25">
      <c r="A333" s="169"/>
      <c r="B333" s="14" t="s">
        <v>274</v>
      </c>
      <c r="C333" s="15">
        <v>34</v>
      </c>
      <c r="D333" s="15">
        <v>41</v>
      </c>
      <c r="E333" s="24">
        <v>0</v>
      </c>
    </row>
    <row r="334" spans="1:5" x14ac:dyDescent="0.25">
      <c r="A334" s="169"/>
      <c r="B334" s="14" t="s">
        <v>275</v>
      </c>
      <c r="C334" s="15">
        <v>30</v>
      </c>
      <c r="D334" s="15">
        <v>76</v>
      </c>
      <c r="E334" s="24">
        <v>12</v>
      </c>
    </row>
    <row r="335" spans="1:5" x14ac:dyDescent="0.25">
      <c r="A335" s="169"/>
      <c r="B335" s="14" t="s">
        <v>276</v>
      </c>
      <c r="C335" s="20"/>
      <c r="D335" s="20"/>
      <c r="E335" s="25"/>
    </row>
    <row r="336" spans="1:5" x14ac:dyDescent="0.25">
      <c r="A336" s="169"/>
      <c r="B336" s="14" t="s">
        <v>277</v>
      </c>
      <c r="C336" s="20"/>
      <c r="D336" s="20"/>
      <c r="E336" s="25"/>
    </row>
    <row r="337" spans="1:5" x14ac:dyDescent="0.25">
      <c r="A337" s="169"/>
      <c r="B337" s="14" t="s">
        <v>278</v>
      </c>
      <c r="C337" s="20"/>
      <c r="D337" s="20"/>
      <c r="E337" s="25"/>
    </row>
    <row r="338" spans="1:5" x14ac:dyDescent="0.25">
      <c r="A338" s="170"/>
      <c r="B338" s="14" t="s">
        <v>279</v>
      </c>
      <c r="C338" s="20"/>
      <c r="D338" s="20"/>
      <c r="E338" s="25"/>
    </row>
    <row r="339" spans="1:5" x14ac:dyDescent="0.25">
      <c r="A339" s="168" t="s">
        <v>280</v>
      </c>
      <c r="B339" s="14" t="s">
        <v>281</v>
      </c>
      <c r="C339" s="20"/>
      <c r="D339" s="20"/>
      <c r="E339" s="25"/>
    </row>
    <row r="340" spans="1:5" x14ac:dyDescent="0.25">
      <c r="A340" s="169"/>
      <c r="B340" s="14" t="s">
        <v>282</v>
      </c>
      <c r="C340" s="15">
        <v>4</v>
      </c>
      <c r="D340" s="15">
        <v>5</v>
      </c>
      <c r="E340" s="24">
        <v>0</v>
      </c>
    </row>
    <row r="341" spans="1:5" x14ac:dyDescent="0.25">
      <c r="A341" s="169"/>
      <c r="B341" s="14" t="s">
        <v>218</v>
      </c>
      <c r="C341" s="20"/>
      <c r="D341" s="20"/>
      <c r="E341" s="25"/>
    </row>
    <row r="342" spans="1:5" x14ac:dyDescent="0.25">
      <c r="A342" s="169"/>
      <c r="B342" s="14" t="s">
        <v>219</v>
      </c>
      <c r="C342" s="15">
        <v>79</v>
      </c>
      <c r="D342" s="15">
        <v>94</v>
      </c>
      <c r="E342" s="24">
        <v>5</v>
      </c>
    </row>
    <row r="343" spans="1:5" x14ac:dyDescent="0.25">
      <c r="A343" s="169"/>
      <c r="B343" s="14" t="s">
        <v>220</v>
      </c>
      <c r="C343" s="15">
        <v>2</v>
      </c>
      <c r="D343" s="15">
        <v>5</v>
      </c>
      <c r="E343" s="24">
        <v>0</v>
      </c>
    </row>
    <row r="344" spans="1:5" x14ac:dyDescent="0.25">
      <c r="A344" s="169"/>
      <c r="B344" s="14" t="s">
        <v>221</v>
      </c>
      <c r="C344" s="15">
        <v>0</v>
      </c>
      <c r="D344" s="15">
        <v>1</v>
      </c>
      <c r="E344" s="24">
        <v>0</v>
      </c>
    </row>
    <row r="345" spans="1:5" x14ac:dyDescent="0.25">
      <c r="A345" s="169"/>
      <c r="B345" s="14" t="s">
        <v>283</v>
      </c>
      <c r="C345" s="20"/>
      <c r="D345" s="20"/>
      <c r="E345" s="25"/>
    </row>
    <row r="346" spans="1:5" x14ac:dyDescent="0.25">
      <c r="A346" s="169"/>
      <c r="B346" s="14" t="s">
        <v>284</v>
      </c>
      <c r="C346" s="20"/>
      <c r="D346" s="20"/>
      <c r="E346" s="25"/>
    </row>
    <row r="347" spans="1:5" x14ac:dyDescent="0.25">
      <c r="A347" s="169"/>
      <c r="B347" s="14" t="s">
        <v>285</v>
      </c>
      <c r="C347" s="15">
        <v>25</v>
      </c>
      <c r="D347" s="15">
        <v>29</v>
      </c>
      <c r="E347" s="24">
        <v>4</v>
      </c>
    </row>
    <row r="348" spans="1:5" x14ac:dyDescent="0.25">
      <c r="A348" s="169"/>
      <c r="B348" s="14" t="s">
        <v>228</v>
      </c>
      <c r="C348" s="20"/>
      <c r="D348" s="20"/>
      <c r="E348" s="25"/>
    </row>
    <row r="349" spans="1:5" x14ac:dyDescent="0.25">
      <c r="A349" s="169"/>
      <c r="B349" s="14" t="s">
        <v>286</v>
      </c>
      <c r="C349" s="20"/>
      <c r="D349" s="20"/>
      <c r="E349" s="25"/>
    </row>
    <row r="350" spans="1:5" x14ac:dyDescent="0.25">
      <c r="A350" s="169"/>
      <c r="B350" s="14" t="s">
        <v>231</v>
      </c>
      <c r="C350" s="20"/>
      <c r="D350" s="20"/>
      <c r="E350" s="25"/>
    </row>
    <row r="351" spans="1:5" x14ac:dyDescent="0.25">
      <c r="A351" s="169"/>
      <c r="B351" s="14" t="s">
        <v>232</v>
      </c>
      <c r="C351" s="15">
        <v>0</v>
      </c>
      <c r="D351" s="15">
        <v>2</v>
      </c>
      <c r="E351" s="24">
        <v>0</v>
      </c>
    </row>
    <row r="352" spans="1:5" x14ac:dyDescent="0.25">
      <c r="A352" s="169"/>
      <c r="B352" s="14" t="s">
        <v>287</v>
      </c>
      <c r="C352" s="15">
        <v>346</v>
      </c>
      <c r="D352" s="15">
        <v>388</v>
      </c>
      <c r="E352" s="24">
        <v>0</v>
      </c>
    </row>
    <row r="353" spans="1:5" x14ac:dyDescent="0.25">
      <c r="A353" s="169"/>
      <c r="B353" s="14" t="s">
        <v>288</v>
      </c>
      <c r="C353" s="15">
        <v>12</v>
      </c>
      <c r="D353" s="15">
        <v>8</v>
      </c>
      <c r="E353" s="24">
        <v>3</v>
      </c>
    </row>
    <row r="354" spans="1:5" x14ac:dyDescent="0.25">
      <c r="A354" s="169"/>
      <c r="B354" s="14" t="s">
        <v>289</v>
      </c>
      <c r="C354" s="15">
        <v>261</v>
      </c>
      <c r="D354" s="15">
        <v>581</v>
      </c>
      <c r="E354" s="24">
        <v>169</v>
      </c>
    </row>
    <row r="355" spans="1:5" x14ac:dyDescent="0.25">
      <c r="A355" s="169"/>
      <c r="B355" s="14" t="s">
        <v>236</v>
      </c>
      <c r="C355" s="20"/>
      <c r="D355" s="20"/>
      <c r="E355" s="25"/>
    </row>
    <row r="356" spans="1:5" x14ac:dyDescent="0.25">
      <c r="A356" s="169"/>
      <c r="B356" s="14" t="s">
        <v>290</v>
      </c>
      <c r="C356" s="20"/>
      <c r="D356" s="20"/>
      <c r="E356" s="25"/>
    </row>
    <row r="357" spans="1:5" x14ac:dyDescent="0.25">
      <c r="A357" s="169"/>
      <c r="B357" s="14" t="s">
        <v>291</v>
      </c>
      <c r="C357" s="20"/>
      <c r="D357" s="20"/>
      <c r="E357" s="25"/>
    </row>
    <row r="358" spans="1:5" x14ac:dyDescent="0.25">
      <c r="A358" s="169"/>
      <c r="B358" s="14" t="s">
        <v>292</v>
      </c>
      <c r="C358" s="15">
        <v>10</v>
      </c>
      <c r="D358" s="15">
        <v>14</v>
      </c>
      <c r="E358" s="24">
        <v>3</v>
      </c>
    </row>
    <row r="359" spans="1:5" x14ac:dyDescent="0.25">
      <c r="A359" s="169"/>
      <c r="B359" s="14" t="s">
        <v>241</v>
      </c>
      <c r="C359" s="15">
        <v>888</v>
      </c>
      <c r="D359" s="15">
        <v>888</v>
      </c>
      <c r="E359" s="24">
        <v>0</v>
      </c>
    </row>
    <row r="360" spans="1:5" x14ac:dyDescent="0.25">
      <c r="A360" s="170"/>
      <c r="B360" s="14" t="s">
        <v>293</v>
      </c>
      <c r="C360" s="15">
        <v>288</v>
      </c>
      <c r="D360" s="15">
        <v>498</v>
      </c>
      <c r="E360" s="24">
        <v>2</v>
      </c>
    </row>
  </sheetData>
  <sheetProtection algorithmName="SHA-512" hashValue="3mJIX1swlhpy0nX98GIgHRCfFzL/vbgqWMcF8632lAnbCM6Q4QJX7RIPBZDkzzkYdtmh9+Xbn+bnnIyDFOnGzQ==" saltValue="vDRc+6udR4bfiXJ0eww6VA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F390-7AA3-4D58-8703-4020D9132330}">
  <dimension ref="A1:BI15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1232</v>
      </c>
      <c r="G2" s="81" t="s">
        <v>1233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1238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1183</v>
      </c>
      <c r="AI2" s="81" t="s">
        <v>198</v>
      </c>
      <c r="AL2" s="81" t="s">
        <v>638</v>
      </c>
      <c r="AM2" s="81" t="s">
        <v>638</v>
      </c>
      <c r="AN2" s="81" t="s">
        <v>640</v>
      </c>
      <c r="AO2" s="81" t="s">
        <v>638</v>
      </c>
      <c r="AV2" s="81" t="s">
        <v>638</v>
      </c>
      <c r="AW2" s="81" t="s">
        <v>1173</v>
      </c>
      <c r="AX2" s="81" t="s">
        <v>1176</v>
      </c>
      <c r="AY2" s="81" t="s">
        <v>20</v>
      </c>
      <c r="AZ2" s="81" t="s">
        <v>999</v>
      </c>
      <c r="BA2" s="81" t="s">
        <v>79</v>
      </c>
      <c r="BC2" s="81" t="s">
        <v>970</v>
      </c>
      <c r="BD2" s="81" t="s">
        <v>325</v>
      </c>
      <c r="BE2" s="81" t="s">
        <v>1270</v>
      </c>
      <c r="BF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1173</v>
      </c>
      <c r="G3" s="81" t="s">
        <v>1247</v>
      </c>
      <c r="H3" s="81" t="s">
        <v>1233</v>
      </c>
      <c r="I3" s="81" t="s">
        <v>1233</v>
      </c>
      <c r="J3" s="81" t="s">
        <v>1234</v>
      </c>
      <c r="K3" s="81" t="s">
        <v>1233</v>
      </c>
      <c r="L3" s="81" t="s">
        <v>1233</v>
      </c>
      <c r="M3" s="81" t="s">
        <v>966</v>
      </c>
      <c r="N3" s="81" t="s">
        <v>1234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1116</v>
      </c>
      <c r="AI3" s="81" t="s">
        <v>199</v>
      </c>
      <c r="AL3" s="81" t="s">
        <v>640</v>
      </c>
      <c r="AM3" s="81" t="s">
        <v>640</v>
      </c>
      <c r="AN3" s="81" t="s">
        <v>642</v>
      </c>
      <c r="AO3" s="81" t="s">
        <v>640</v>
      </c>
      <c r="AV3" s="81" t="s">
        <v>640</v>
      </c>
      <c r="AW3" s="81" t="s">
        <v>1174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952</v>
      </c>
      <c r="BE3" s="81" t="s">
        <v>1271</v>
      </c>
      <c r="BF3" s="81" t="s">
        <v>1050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1236</v>
      </c>
      <c r="F4" s="81" t="s">
        <v>1246</v>
      </c>
      <c r="G4" s="81" t="s">
        <v>1256</v>
      </c>
      <c r="H4" s="81" t="s">
        <v>1234</v>
      </c>
      <c r="I4" s="81" t="s">
        <v>1240</v>
      </c>
      <c r="J4" s="81" t="s">
        <v>1240</v>
      </c>
      <c r="K4" s="81" t="s">
        <v>1236</v>
      </c>
      <c r="L4" s="81" t="s">
        <v>1234</v>
      </c>
      <c r="N4" s="81" t="s">
        <v>1238</v>
      </c>
      <c r="O4" s="81" t="s">
        <v>1234</v>
      </c>
      <c r="P4" s="81" t="s">
        <v>1281</v>
      </c>
      <c r="Q4" s="81" t="s">
        <v>1284</v>
      </c>
      <c r="R4" s="81" t="s">
        <v>1032</v>
      </c>
      <c r="S4" s="81" t="s">
        <v>1281</v>
      </c>
      <c r="T4" s="81" t="s">
        <v>1281</v>
      </c>
      <c r="V4" s="81" t="s">
        <v>31</v>
      </c>
      <c r="W4" s="81" t="s">
        <v>1377</v>
      </c>
      <c r="AD4" s="81" t="s">
        <v>642</v>
      </c>
      <c r="AE4" s="81" t="s">
        <v>1176</v>
      </c>
      <c r="AF4" s="81" t="s">
        <v>1184</v>
      </c>
      <c r="AI4" s="81" t="s">
        <v>201</v>
      </c>
      <c r="AL4" s="81" t="s">
        <v>642</v>
      </c>
      <c r="AM4" s="81" t="s">
        <v>642</v>
      </c>
      <c r="AN4" s="81" t="s">
        <v>646</v>
      </c>
      <c r="AO4" s="81" t="s">
        <v>642</v>
      </c>
      <c r="AV4" s="81" t="s">
        <v>642</v>
      </c>
      <c r="AW4" s="81" t="s">
        <v>1177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953</v>
      </c>
      <c r="BE4" s="81" t="s">
        <v>1272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966</v>
      </c>
      <c r="F5" s="81" t="s">
        <v>108</v>
      </c>
      <c r="G5" s="81" t="s">
        <v>108</v>
      </c>
      <c r="H5" s="81" t="s">
        <v>966</v>
      </c>
      <c r="I5" s="81" t="s">
        <v>966</v>
      </c>
      <c r="J5" s="81" t="s">
        <v>966</v>
      </c>
      <c r="K5" s="81" t="s">
        <v>1242</v>
      </c>
      <c r="L5" s="81" t="s">
        <v>1236</v>
      </c>
      <c r="N5" s="81" t="s">
        <v>1249</v>
      </c>
      <c r="O5" s="81" t="s">
        <v>966</v>
      </c>
      <c r="P5" s="81" t="s">
        <v>1284</v>
      </c>
      <c r="R5" s="81" t="s">
        <v>1033</v>
      </c>
      <c r="S5" s="81" t="s">
        <v>1284</v>
      </c>
      <c r="T5" s="81" t="s">
        <v>1282</v>
      </c>
      <c r="V5" s="81" t="s">
        <v>32</v>
      </c>
      <c r="AD5" s="81" t="s">
        <v>646</v>
      </c>
      <c r="AE5" s="81" t="s">
        <v>606</v>
      </c>
      <c r="AI5" s="81" t="s">
        <v>202</v>
      </c>
      <c r="AL5" s="81" t="s">
        <v>646</v>
      </c>
      <c r="AM5" s="81" t="s">
        <v>644</v>
      </c>
      <c r="AN5" s="81" t="s">
        <v>648</v>
      </c>
      <c r="AO5" s="81" t="s">
        <v>644</v>
      </c>
      <c r="AV5" s="81" t="s">
        <v>644</v>
      </c>
      <c r="AY5" s="81" t="s">
        <v>996</v>
      </c>
      <c r="AZ5" s="81" t="s">
        <v>1002</v>
      </c>
      <c r="BC5" s="81" t="s">
        <v>976</v>
      </c>
      <c r="BD5" s="81" t="s">
        <v>954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1240</v>
      </c>
      <c r="E6" s="81" t="s">
        <v>1245</v>
      </c>
      <c r="H6" s="81" t="s">
        <v>1246</v>
      </c>
      <c r="I6" s="81" t="s">
        <v>1247</v>
      </c>
      <c r="J6" s="81" t="s">
        <v>1247</v>
      </c>
      <c r="K6" s="81" t="s">
        <v>1245</v>
      </c>
      <c r="L6" s="81" t="s">
        <v>1246</v>
      </c>
      <c r="N6" s="81" t="s">
        <v>1250</v>
      </c>
      <c r="O6" s="81" t="s">
        <v>1247</v>
      </c>
      <c r="R6" s="81" t="s">
        <v>1034</v>
      </c>
      <c r="T6" s="81" t="s">
        <v>1284</v>
      </c>
      <c r="V6" s="81" t="s">
        <v>33</v>
      </c>
      <c r="AD6" s="81" t="s">
        <v>648</v>
      </c>
      <c r="AE6" s="81" t="s">
        <v>1177</v>
      </c>
      <c r="AI6" s="81" t="s">
        <v>204</v>
      </c>
      <c r="AL6" s="81" t="s">
        <v>648</v>
      </c>
      <c r="AM6" s="81" t="s">
        <v>646</v>
      </c>
      <c r="AN6" s="81" t="s">
        <v>650</v>
      </c>
      <c r="AO6" s="81" t="s">
        <v>646</v>
      </c>
      <c r="AV6" s="81" t="s">
        <v>646</v>
      </c>
      <c r="AY6" s="81" t="s">
        <v>997</v>
      </c>
      <c r="AZ6" s="81" t="s">
        <v>997</v>
      </c>
      <c r="BC6" s="81" t="s">
        <v>977</v>
      </c>
      <c r="BD6" s="81" t="s">
        <v>955</v>
      </c>
      <c r="BE6" s="81" t="s">
        <v>1273</v>
      </c>
    </row>
    <row r="7" spans="1:61" x14ac:dyDescent="0.2">
      <c r="B7" s="81" t="s">
        <v>108</v>
      </c>
      <c r="C7" s="81" t="s">
        <v>1354</v>
      </c>
      <c r="D7" s="81" t="s">
        <v>966</v>
      </c>
      <c r="E7" s="81" t="s">
        <v>1246</v>
      </c>
      <c r="H7" s="81" t="s">
        <v>1247</v>
      </c>
      <c r="I7" s="81" t="s">
        <v>1250</v>
      </c>
      <c r="J7" s="81" t="s">
        <v>1250</v>
      </c>
      <c r="K7" s="81" t="s">
        <v>1257</v>
      </c>
      <c r="L7" s="81" t="s">
        <v>1250</v>
      </c>
      <c r="N7" s="81" t="s">
        <v>1257</v>
      </c>
      <c r="O7" s="81" t="s">
        <v>1250</v>
      </c>
      <c r="R7" s="81" t="s">
        <v>1035</v>
      </c>
      <c r="AD7" s="81" t="s">
        <v>650</v>
      </c>
      <c r="AI7" s="81" t="s">
        <v>207</v>
      </c>
      <c r="AM7" s="81" t="s">
        <v>648</v>
      </c>
      <c r="AO7" s="81" t="s">
        <v>648</v>
      </c>
      <c r="AV7" s="81" t="s">
        <v>648</v>
      </c>
      <c r="BC7" s="81" t="s">
        <v>1411</v>
      </c>
      <c r="BD7" s="81" t="s">
        <v>956</v>
      </c>
      <c r="BE7" s="81" t="s">
        <v>1011</v>
      </c>
    </row>
    <row r="8" spans="1:61" x14ac:dyDescent="0.2">
      <c r="C8" s="81" t="s">
        <v>187</v>
      </c>
      <c r="D8" s="81" t="s">
        <v>1247</v>
      </c>
      <c r="E8" s="81" t="s">
        <v>1250</v>
      </c>
      <c r="H8" s="81" t="s">
        <v>1250</v>
      </c>
      <c r="I8" s="81" t="s">
        <v>1252</v>
      </c>
      <c r="J8" s="81" t="s">
        <v>1252</v>
      </c>
      <c r="O8" s="81" t="s">
        <v>1252</v>
      </c>
      <c r="R8" s="81" t="s">
        <v>1039</v>
      </c>
      <c r="AI8" s="81" t="s">
        <v>208</v>
      </c>
      <c r="BC8" s="81" t="s">
        <v>979</v>
      </c>
      <c r="BD8" s="81" t="s">
        <v>509</v>
      </c>
      <c r="BE8" s="81" t="s">
        <v>1275</v>
      </c>
    </row>
    <row r="9" spans="1:61" x14ac:dyDescent="0.2">
      <c r="C9" s="81" t="s">
        <v>1355</v>
      </c>
      <c r="D9" s="81" t="s">
        <v>1248</v>
      </c>
      <c r="E9" s="81" t="s">
        <v>1252</v>
      </c>
      <c r="H9" s="81" t="s">
        <v>108</v>
      </c>
      <c r="I9" s="81" t="s">
        <v>1256</v>
      </c>
      <c r="J9" s="81" t="s">
        <v>108</v>
      </c>
      <c r="O9" s="81" t="s">
        <v>108</v>
      </c>
      <c r="AI9" s="81" t="s">
        <v>210</v>
      </c>
      <c r="BD9" s="81" t="s">
        <v>958</v>
      </c>
    </row>
    <row r="10" spans="1:61" x14ac:dyDescent="0.2">
      <c r="C10" s="81" t="s">
        <v>1356</v>
      </c>
      <c r="D10" s="81" t="s">
        <v>1250</v>
      </c>
      <c r="E10" s="81" t="s">
        <v>1257</v>
      </c>
      <c r="I10" s="81" t="s">
        <v>108</v>
      </c>
      <c r="AI10" s="81" t="s">
        <v>108</v>
      </c>
      <c r="BD10" s="81" t="s">
        <v>642</v>
      </c>
    </row>
    <row r="11" spans="1:61" x14ac:dyDescent="0.2">
      <c r="C11" s="81" t="s">
        <v>267</v>
      </c>
      <c r="D11" s="81" t="s">
        <v>1252</v>
      </c>
      <c r="BD11" s="81" t="s">
        <v>959</v>
      </c>
    </row>
    <row r="12" spans="1:61" x14ac:dyDescent="0.2">
      <c r="C12" s="81" t="s">
        <v>1357</v>
      </c>
      <c r="D12" s="81" t="s">
        <v>1256</v>
      </c>
      <c r="BD12" s="81" t="s">
        <v>960</v>
      </c>
    </row>
    <row r="13" spans="1:61" x14ac:dyDescent="0.2">
      <c r="D13" s="81" t="s">
        <v>108</v>
      </c>
      <c r="BD13" s="81" t="s">
        <v>108</v>
      </c>
    </row>
    <row r="14" spans="1:61" x14ac:dyDescent="0.2">
      <c r="BD14" s="81" t="s">
        <v>963</v>
      </c>
    </row>
    <row r="15" spans="1:61" x14ac:dyDescent="0.2">
      <c r="BD15" s="81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6BD3-F7C2-4842-8DA8-23C3E417B466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735</v>
      </c>
      <c r="D4" s="89">
        <f>SUM(DatosViolenciaGénero!D63:D69)</f>
        <v>208</v>
      </c>
    </row>
    <row r="5" spans="2:4" x14ac:dyDescent="0.2">
      <c r="B5" s="88" t="s">
        <v>1234</v>
      </c>
      <c r="C5" s="89">
        <f>SUM(DatosViolenciaGénero!C70:C73)</f>
        <v>110</v>
      </c>
      <c r="D5" s="89">
        <f>SUM(DatosViolenciaGénero!D70:D73)</f>
        <v>132</v>
      </c>
    </row>
    <row r="6" spans="2:4" ht="12.75" customHeight="1" x14ac:dyDescent="0.2">
      <c r="B6" s="88" t="s">
        <v>1280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2</v>
      </c>
      <c r="D7" s="89">
        <f>SUM(DatosViolenciaGénero!D75:D77)</f>
        <v>1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4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128</v>
      </c>
      <c r="D10" s="89">
        <f>SUM(DatosViolenciaGénero!D79:D80)</f>
        <v>82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27</v>
      </c>
    </row>
    <row r="16" spans="2:4" ht="13.5" thickBot="1" x14ac:dyDescent="0.25">
      <c r="B16" s="92" t="s">
        <v>1287</v>
      </c>
      <c r="C16" s="93">
        <f>DatosViolenciaGénero!C39</f>
        <v>241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49F5-E25B-42A2-9067-462C646914B1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147</v>
      </c>
      <c r="D4" s="89">
        <f>SUM(DatosViolenciaDoméstica!D48:D54)</f>
        <v>50</v>
      </c>
    </row>
    <row r="5" spans="2:4" x14ac:dyDescent="0.2">
      <c r="B5" s="88" t="s">
        <v>1234</v>
      </c>
      <c r="C5" s="89">
        <f>SUM(DatosViolenciaDoméstica!C55:C58)</f>
        <v>16</v>
      </c>
      <c r="D5" s="89">
        <f>SUM(DatosViolenciaDoméstica!D55:D58)</f>
        <v>7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3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24</v>
      </c>
      <c r="D10" s="89">
        <f>SUM(DatosViolenciaDoméstica!D64:D65)</f>
        <v>17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21</v>
      </c>
    </row>
    <row r="16" spans="2:4" ht="13.5" thickBot="1" x14ac:dyDescent="0.25">
      <c r="B16" s="92" t="s">
        <v>1287</v>
      </c>
      <c r="C16" s="93">
        <f>DatosViolenciaDoméstica!C34</f>
        <v>24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F985-892B-471A-9468-2A2BFDB2CCB9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51</v>
      </c>
    </row>
    <row r="5" spans="2:3" x14ac:dyDescent="0.2">
      <c r="B5" s="82" t="s">
        <v>1271</v>
      </c>
      <c r="C5" s="84">
        <f>DatosMenores!C70</f>
        <v>62</v>
      </c>
    </row>
    <row r="6" spans="2:3" x14ac:dyDescent="0.2">
      <c r="B6" s="82" t="s">
        <v>1272</v>
      </c>
      <c r="C6" s="84">
        <f>DatosMenores!C71</f>
        <v>19</v>
      </c>
    </row>
    <row r="7" spans="2:3" ht="25.5" x14ac:dyDescent="0.2">
      <c r="B7" s="82" t="s">
        <v>1273</v>
      </c>
      <c r="C7" s="84">
        <f>DatosMenores!C74</f>
        <v>1</v>
      </c>
    </row>
    <row r="8" spans="2:3" ht="25.5" x14ac:dyDescent="0.2">
      <c r="B8" s="82" t="s">
        <v>1011</v>
      </c>
      <c r="C8" s="84">
        <f>DatosMenores!C75</f>
        <v>6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1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2958-9054-4385-A6DB-924484628D83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1633</v>
      </c>
      <c r="E11" s="67">
        <f>DatosDelitos!H6+DatosDelitos!H14-DatosDelitos!H18</f>
        <v>128</v>
      </c>
      <c r="F11" s="67">
        <f>DatosDelitos!I6+DatosDelitos!I14-DatosDelitos!I18</f>
        <v>167</v>
      </c>
      <c r="G11" s="67">
        <f>DatosDelitos!J6+DatosDelitos!J14-DatosDelitos!J18</f>
        <v>5</v>
      </c>
      <c r="H11" s="68">
        <f>DatosDelitos!K6+DatosDelitos!K14-DatosDelitos!K18</f>
        <v>13</v>
      </c>
      <c r="I11" s="68">
        <f>DatosDelitos!L6+DatosDelitos!L14-DatosDelitos!L18</f>
        <v>0</v>
      </c>
      <c r="J11" s="68">
        <f>DatosDelitos!M6+DatosDelitos!M14-DatosDelitos!M18</f>
        <v>1</v>
      </c>
      <c r="K11" s="68">
        <f>DatosDelitos!O6+DatosDelitos!O14-DatosDelitos!O18</f>
        <v>7</v>
      </c>
      <c r="L11" s="69">
        <f>DatosDelitos!P6+DatosDelitos!P14-DatosDelitos!P18</f>
        <v>155</v>
      </c>
    </row>
    <row r="12" spans="2:13" ht="13.15" customHeight="1" x14ac:dyDescent="0.2">
      <c r="B12" s="209" t="s">
        <v>281</v>
      </c>
      <c r="C12" s="209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2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651</v>
      </c>
      <c r="E15" s="71">
        <f>DatosDelitos!H18+DatosDelitos!H45</f>
        <v>157</v>
      </c>
      <c r="F15" s="71">
        <f>DatosDelitos!I17+DatosDelitos!I45</f>
        <v>32</v>
      </c>
      <c r="G15" s="71">
        <f>DatosDelitos!J18+DatosDelitos!J45</f>
        <v>3</v>
      </c>
      <c r="H15" s="71">
        <f>DatosDelitos!K18+DatosDelitos!K45</f>
        <v>1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6</v>
      </c>
      <c r="L15" s="72">
        <f>DatosDelitos!P18+DatosDelitos!P45</f>
        <v>129</v>
      </c>
    </row>
    <row r="16" spans="2:13" ht="13.15" customHeight="1" x14ac:dyDescent="0.2">
      <c r="B16" s="209" t="s">
        <v>1234</v>
      </c>
      <c r="C16" s="209"/>
      <c r="D16" s="70">
        <f>DatosDelitos!C31</f>
        <v>283</v>
      </c>
      <c r="E16" s="71">
        <f>DatosDelitos!H31</f>
        <v>37</v>
      </c>
      <c r="F16" s="71">
        <f>DatosDelitos!I31</f>
        <v>94</v>
      </c>
      <c r="G16" s="71">
        <f>DatosDelitos!J31</f>
        <v>0</v>
      </c>
      <c r="H16" s="71">
        <f>DatosDelitos!K31</f>
        <v>5</v>
      </c>
      <c r="I16" s="71">
        <f>DatosDelitos!L31</f>
        <v>0</v>
      </c>
      <c r="J16" s="71">
        <f>DatosDelitos!M31</f>
        <v>1</v>
      </c>
      <c r="K16" s="71">
        <f>DatosDelitos!O31</f>
        <v>0</v>
      </c>
      <c r="L16" s="72">
        <f>DatosDelitos!P31</f>
        <v>92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10</v>
      </c>
      <c r="E17" s="71">
        <f>DatosDelitos!H43-DatosDelitos!H45</f>
        <v>0</v>
      </c>
      <c r="F17" s="71">
        <f>DatosDelitos!I43-DatosDelitos!I45</f>
        <v>0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0</v>
      </c>
    </row>
    <row r="18" spans="2:12" ht="13.15" customHeight="1" x14ac:dyDescent="0.2">
      <c r="B18" s="209" t="s">
        <v>1236</v>
      </c>
      <c r="C18" s="209"/>
      <c r="D18" s="70">
        <f>DatosDelitos!C51</f>
        <v>135</v>
      </c>
      <c r="E18" s="71">
        <f>DatosDelitos!H51</f>
        <v>35</v>
      </c>
      <c r="F18" s="71">
        <f>DatosDelitos!I51</f>
        <v>27</v>
      </c>
      <c r="G18" s="71">
        <f>DatosDelitos!J51</f>
        <v>14</v>
      </c>
      <c r="H18" s="71">
        <f>DatosDelitos!K51</f>
        <v>16</v>
      </c>
      <c r="I18" s="71">
        <f>DatosDelitos!L51</f>
        <v>0</v>
      </c>
      <c r="J18" s="71">
        <f>DatosDelitos!M51</f>
        <v>0</v>
      </c>
      <c r="K18" s="71">
        <f>DatosDelitos!O51</f>
        <v>7</v>
      </c>
      <c r="L18" s="72">
        <f>DatosDelitos!P51</f>
        <v>18</v>
      </c>
    </row>
    <row r="19" spans="2:12" ht="13.15" customHeight="1" x14ac:dyDescent="0.2">
      <c r="B19" s="209" t="s">
        <v>1237</v>
      </c>
      <c r="C19" s="209"/>
      <c r="D19" s="70">
        <f>DatosDelitos!C73</f>
        <v>1</v>
      </c>
      <c r="E19" s="71">
        <f>DatosDelitos!H73</f>
        <v>0</v>
      </c>
      <c r="F19" s="71">
        <f>DatosDelitos!I73</f>
        <v>1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0</v>
      </c>
    </row>
    <row r="20" spans="2:12" ht="27" customHeight="1" x14ac:dyDescent="0.2">
      <c r="B20" s="209" t="s">
        <v>1238</v>
      </c>
      <c r="C20" s="209"/>
      <c r="D20" s="70">
        <f>DatosDelitos!C75</f>
        <v>16</v>
      </c>
      <c r="E20" s="71">
        <f>DatosDelitos!H75</f>
        <v>5</v>
      </c>
      <c r="F20" s="71">
        <f>DatosDelitos!I75</f>
        <v>5</v>
      </c>
      <c r="G20" s="71">
        <f>DatosDelitos!J75</f>
        <v>0</v>
      </c>
      <c r="H20" s="71">
        <f>DatosDelitos!K75</f>
        <v>0</v>
      </c>
      <c r="I20" s="71">
        <f>DatosDelitos!L75</f>
        <v>1</v>
      </c>
      <c r="J20" s="71">
        <f>DatosDelitos!M75</f>
        <v>1</v>
      </c>
      <c r="K20" s="71">
        <f>DatosDelitos!O75</f>
        <v>0</v>
      </c>
      <c r="L20" s="72">
        <f>DatosDelitos!P75</f>
        <v>5</v>
      </c>
    </row>
    <row r="21" spans="2:12" ht="13.15" customHeight="1" x14ac:dyDescent="0.2">
      <c r="B21" s="210" t="s">
        <v>1239</v>
      </c>
      <c r="C21" s="210"/>
      <c r="D21" s="70">
        <f>DatosDelitos!C83</f>
        <v>43</v>
      </c>
      <c r="E21" s="71">
        <f>DatosDelitos!H83</f>
        <v>1</v>
      </c>
      <c r="F21" s="71">
        <f>DatosDelitos!I83</f>
        <v>20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12</v>
      </c>
    </row>
    <row r="22" spans="2:12" ht="13.15" customHeight="1" x14ac:dyDescent="0.2">
      <c r="B22" s="209" t="s">
        <v>1240</v>
      </c>
      <c r="C22" s="209"/>
      <c r="D22" s="70">
        <f>DatosDelitos!C86</f>
        <v>152</v>
      </c>
      <c r="E22" s="71">
        <f>DatosDelitos!H86</f>
        <v>99</v>
      </c>
      <c r="F22" s="71">
        <f>DatosDelitos!I86</f>
        <v>56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21</v>
      </c>
    </row>
    <row r="23" spans="2:12" ht="13.15" customHeight="1" x14ac:dyDescent="0.2">
      <c r="B23" s="209" t="s">
        <v>966</v>
      </c>
      <c r="C23" s="209"/>
      <c r="D23" s="70">
        <f>DatosDelitos!C98</f>
        <v>1548</v>
      </c>
      <c r="E23" s="71">
        <f>DatosDelitos!H98</f>
        <v>454</v>
      </c>
      <c r="F23" s="71">
        <f>DatosDelitos!I98</f>
        <v>367</v>
      </c>
      <c r="G23" s="71">
        <f>DatosDelitos!J98</f>
        <v>0</v>
      </c>
      <c r="H23" s="71">
        <f>DatosDelitos!K98</f>
        <v>0</v>
      </c>
      <c r="I23" s="71">
        <f>DatosDelitos!L98</f>
        <v>1</v>
      </c>
      <c r="J23" s="71">
        <f>DatosDelitos!M98</f>
        <v>0</v>
      </c>
      <c r="K23" s="71">
        <f>DatosDelitos!O98</f>
        <v>33</v>
      </c>
      <c r="L23" s="72">
        <f>DatosDelitos!P98</f>
        <v>203</v>
      </c>
    </row>
    <row r="24" spans="2:12" ht="27" customHeight="1" x14ac:dyDescent="0.2">
      <c r="B24" s="209" t="s">
        <v>1241</v>
      </c>
      <c r="C24" s="209"/>
      <c r="D24" s="70">
        <f>DatosDelitos!C132</f>
        <v>6</v>
      </c>
      <c r="E24" s="71">
        <f>DatosDelitos!H132</f>
        <v>4</v>
      </c>
      <c r="F24" s="71">
        <f>DatosDelitos!I132</f>
        <v>3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2</v>
      </c>
    </row>
    <row r="25" spans="2:12" ht="13.15" customHeight="1" x14ac:dyDescent="0.2">
      <c r="B25" s="209" t="s">
        <v>1242</v>
      </c>
      <c r="C25" s="209"/>
      <c r="D25" s="70">
        <f>DatosDelitos!C138</f>
        <v>40</v>
      </c>
      <c r="E25" s="71">
        <f>DatosDelitos!H138</f>
        <v>6</v>
      </c>
      <c r="F25" s="71">
        <f>DatosDelitos!I138</f>
        <v>8</v>
      </c>
      <c r="G25" s="71">
        <f>DatosDelitos!J138</f>
        <v>1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2</v>
      </c>
    </row>
    <row r="26" spans="2:12" ht="13.15" customHeight="1" x14ac:dyDescent="0.2">
      <c r="B26" s="210" t="s">
        <v>1243</v>
      </c>
      <c r="C26" s="210"/>
      <c r="D26" s="70">
        <f>DatosDelitos!C145</f>
        <v>0</v>
      </c>
      <c r="E26" s="71">
        <f>DatosDelitos!H145</f>
        <v>1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60</v>
      </c>
      <c r="E27" s="71">
        <f>DatosDelitos!H148</f>
        <v>11</v>
      </c>
      <c r="F27" s="71">
        <f>DatosDelitos!I148</f>
        <v>5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7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63</v>
      </c>
      <c r="E28" s="71">
        <f>DatosDelitos!H157+SUM(DatosDelitos!H168:H173)</f>
        <v>7</v>
      </c>
      <c r="F28" s="71">
        <f>DatosDelitos!I157+SUM(DatosDelitos!I168:I173)</f>
        <v>1</v>
      </c>
      <c r="G28" s="71">
        <f>DatosDelitos!J157+SUM(DatosDelitos!J168:J173)</f>
        <v>1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3</v>
      </c>
      <c r="L28" s="71">
        <f>DatosDelitos!P157+SUM(DatosDelitos!P168:Q173)</f>
        <v>1</v>
      </c>
    </row>
    <row r="29" spans="2:12" ht="13.15" customHeight="1" x14ac:dyDescent="0.2">
      <c r="B29" s="209" t="s">
        <v>1246</v>
      </c>
      <c r="C29" s="209"/>
      <c r="D29" s="70">
        <f>SUM(DatosDelitos!C174:C178)</f>
        <v>63</v>
      </c>
      <c r="E29" s="71">
        <f>SUM(DatosDelitos!H174:H178)</f>
        <v>43</v>
      </c>
      <c r="F29" s="71">
        <f>SUM(DatosDelitos!I174:I178)</f>
        <v>33</v>
      </c>
      <c r="G29" s="71">
        <f>SUM(DatosDelitos!J174:J178)</f>
        <v>0</v>
      </c>
      <c r="H29" s="71">
        <f>SUM(DatosDelitos!K174:K178)</f>
        <v>2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33</v>
      </c>
      <c r="L29" s="71">
        <f>SUM(DatosDelitos!P174:P178)</f>
        <v>28</v>
      </c>
    </row>
    <row r="30" spans="2:12" ht="13.15" customHeight="1" x14ac:dyDescent="0.2">
      <c r="B30" s="209" t="s">
        <v>1247</v>
      </c>
      <c r="C30" s="209"/>
      <c r="D30" s="70">
        <f>DatosDelitos!C179</f>
        <v>255</v>
      </c>
      <c r="E30" s="71">
        <f>DatosDelitos!H179</f>
        <v>108</v>
      </c>
      <c r="F30" s="71">
        <f>DatosDelitos!I179</f>
        <v>150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369</v>
      </c>
    </row>
    <row r="31" spans="2:12" ht="13.15" customHeight="1" x14ac:dyDescent="0.2">
      <c r="B31" s="209" t="s">
        <v>1248</v>
      </c>
      <c r="C31" s="209"/>
      <c r="D31" s="70">
        <f>DatosDelitos!C187</f>
        <v>132</v>
      </c>
      <c r="E31" s="71">
        <f>DatosDelitos!H187</f>
        <v>43</v>
      </c>
      <c r="F31" s="71">
        <f>DatosDelitos!I187</f>
        <v>41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15</v>
      </c>
    </row>
    <row r="32" spans="2:12" ht="13.15" customHeight="1" x14ac:dyDescent="0.2">
      <c r="B32" s="209" t="s">
        <v>1249</v>
      </c>
      <c r="C32" s="209"/>
      <c r="D32" s="70">
        <f>DatosDelitos!C202</f>
        <v>9</v>
      </c>
      <c r="E32" s="71">
        <f>DatosDelitos!H202</f>
        <v>4</v>
      </c>
      <c r="F32" s="71">
        <f>DatosDelitos!I202</f>
        <v>2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1</v>
      </c>
      <c r="K32" s="71">
        <f>DatosDelitos!O202</f>
        <v>0</v>
      </c>
      <c r="L32" s="71">
        <f>DatosDelitos!P202</f>
        <v>6</v>
      </c>
    </row>
    <row r="33" spans="2:13" ht="13.15" customHeight="1" x14ac:dyDescent="0.2">
      <c r="B33" s="209" t="s">
        <v>1250</v>
      </c>
      <c r="C33" s="209"/>
      <c r="D33" s="70">
        <f>DatosDelitos!C224</f>
        <v>235</v>
      </c>
      <c r="E33" s="71">
        <f>DatosDelitos!H224</f>
        <v>111</v>
      </c>
      <c r="F33" s="71">
        <f>DatosDelitos!I224</f>
        <v>96</v>
      </c>
      <c r="G33" s="71">
        <f>DatosDelitos!J224</f>
        <v>0</v>
      </c>
      <c r="H33" s="71">
        <f>DatosDelitos!K224</f>
        <v>1</v>
      </c>
      <c r="I33" s="71">
        <f>DatosDelitos!L224</f>
        <v>0</v>
      </c>
      <c r="J33" s="71">
        <f>DatosDelitos!M224</f>
        <v>1</v>
      </c>
      <c r="K33" s="71">
        <f>DatosDelitos!O224</f>
        <v>7</v>
      </c>
      <c r="L33" s="71">
        <f>DatosDelitos!P224</f>
        <v>83</v>
      </c>
    </row>
    <row r="34" spans="2:13" ht="13.15" customHeight="1" x14ac:dyDescent="0.2">
      <c r="B34" s="209" t="s">
        <v>1251</v>
      </c>
      <c r="C34" s="209"/>
      <c r="D34" s="70">
        <f>DatosDelitos!C245</f>
        <v>0</v>
      </c>
      <c r="E34" s="71">
        <f>DatosDelitos!H245</f>
        <v>0</v>
      </c>
      <c r="F34" s="71">
        <f>DatosDelitos!I245</f>
        <v>1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2</v>
      </c>
    </row>
    <row r="35" spans="2:13" ht="13.15" customHeight="1" x14ac:dyDescent="0.2">
      <c r="B35" s="209" t="s">
        <v>1252</v>
      </c>
      <c r="C35" s="209"/>
      <c r="D35" s="70">
        <f>DatosDelitos!C272</f>
        <v>219</v>
      </c>
      <c r="E35" s="71">
        <f>DatosDelitos!H272</f>
        <v>76</v>
      </c>
      <c r="F35" s="71">
        <f>DatosDelitos!I272</f>
        <v>101</v>
      </c>
      <c r="G35" s="71">
        <f>DatosDelitos!J272</f>
        <v>0</v>
      </c>
      <c r="H35" s="71">
        <f>DatosDelitos!K272</f>
        <v>0</v>
      </c>
      <c r="I35" s="71">
        <f>DatosDelitos!L272</f>
        <v>0</v>
      </c>
      <c r="J35" s="71">
        <f>DatosDelitos!M272</f>
        <v>0</v>
      </c>
      <c r="K35" s="71">
        <f>DatosDelitos!O272</f>
        <v>8</v>
      </c>
      <c r="L35" s="71">
        <f>DatosDelitos!P272</f>
        <v>80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0</v>
      </c>
      <c r="E38" s="71">
        <f>DatosDelitos!H313+DatosDelitos!H319+DatosDelitos!H321</f>
        <v>0</v>
      </c>
      <c r="F38" s="71">
        <f>DatosDelitos!I313+DatosDelitos!I319+DatosDelitos!I321</f>
        <v>0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0</v>
      </c>
    </row>
    <row r="39" spans="2:13" ht="13.15" customHeight="1" x14ac:dyDescent="0.2">
      <c r="B39" s="209" t="s">
        <v>1256</v>
      </c>
      <c r="C39" s="209"/>
      <c r="D39" s="70">
        <f>DatosDelitos!C324</f>
        <v>2397</v>
      </c>
      <c r="E39" s="71">
        <f>DatosDelitos!H324</f>
        <v>85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0</v>
      </c>
      <c r="L39" s="71">
        <f>DatosDelitos!P324</f>
        <v>0</v>
      </c>
    </row>
    <row r="40" spans="2:13" ht="13.15" customHeight="1" x14ac:dyDescent="0.2">
      <c r="B40" s="209" t="s">
        <v>1257</v>
      </c>
      <c r="C40" s="209"/>
      <c r="D40" s="70">
        <f>DatosDelitos!C326</f>
        <v>4</v>
      </c>
      <c r="E40" s="70">
        <f>DatosDelitos!H326</f>
        <v>0</v>
      </c>
      <c r="F40" s="70">
        <f>DatosDelitos!I326</f>
        <v>0</v>
      </c>
      <c r="G40" s="70">
        <f>DatosDelitos!J326</f>
        <v>1</v>
      </c>
      <c r="H40" s="70">
        <f>DatosDelitos!K326</f>
        <v>0</v>
      </c>
      <c r="I40" s="70">
        <f>DatosDelitos!L326</f>
        <v>0</v>
      </c>
      <c r="J40" s="70">
        <f>DatosDelitos!M326</f>
        <v>1</v>
      </c>
      <c r="K40" s="70">
        <f>DatosDelitos!O326</f>
        <v>3</v>
      </c>
      <c r="L40" s="70">
        <f>DatosDelitos!P326</f>
        <v>0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7957</v>
      </c>
      <c r="E43" s="73">
        <f t="shared" ref="E43:L43" si="0">SUM(E11:E42)</f>
        <v>1415</v>
      </c>
      <c r="F43" s="73">
        <f t="shared" si="0"/>
        <v>1210</v>
      </c>
      <c r="G43" s="73">
        <f t="shared" si="0"/>
        <v>25</v>
      </c>
      <c r="H43" s="73">
        <f t="shared" si="0"/>
        <v>38</v>
      </c>
      <c r="I43" s="73">
        <f t="shared" si="0"/>
        <v>2</v>
      </c>
      <c r="J43" s="73">
        <f t="shared" si="0"/>
        <v>6</v>
      </c>
      <c r="K43" s="73">
        <f t="shared" si="0"/>
        <v>107</v>
      </c>
      <c r="L43" s="73">
        <f t="shared" si="0"/>
        <v>1230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2</v>
      </c>
      <c r="E50" s="76">
        <f>DatosDelitos!G14-DatosDelitos!G18</f>
        <v>20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421</v>
      </c>
      <c r="E54" s="76">
        <f>DatosDelitos!G18+DatosDelitos!G45</f>
        <v>112</v>
      </c>
    </row>
    <row r="55" spans="2:5" ht="13.15" customHeight="1" x14ac:dyDescent="0.25">
      <c r="B55" s="211" t="s">
        <v>1234</v>
      </c>
      <c r="C55" s="211"/>
      <c r="D55" s="76">
        <f>DatosDelitos!F31</f>
        <v>26</v>
      </c>
      <c r="E55" s="76">
        <f>DatosDelitos!G31</f>
        <v>84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1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1</v>
      </c>
      <c r="E57" s="76">
        <f>DatosDelitos!G51</f>
        <v>0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0</v>
      </c>
      <c r="E59" s="76">
        <f>DatosDelitos!G75</f>
        <v>0</v>
      </c>
    </row>
    <row r="60" spans="2:5" ht="13.15" customHeight="1" x14ac:dyDescent="0.25">
      <c r="B60" s="211" t="s">
        <v>1239</v>
      </c>
      <c r="C60" s="211"/>
      <c r="D60" s="76">
        <f>DatosDelitos!F83</f>
        <v>1</v>
      </c>
      <c r="E60" s="76">
        <f>DatosDelitos!G83</f>
        <v>10</v>
      </c>
    </row>
    <row r="61" spans="2:5" ht="13.15" customHeight="1" x14ac:dyDescent="0.25">
      <c r="B61" s="211" t="s">
        <v>1240</v>
      </c>
      <c r="C61" s="211"/>
      <c r="D61" s="76">
        <f>DatosDelitos!F86</f>
        <v>0</v>
      </c>
      <c r="E61" s="76">
        <f>DatosDelitos!G86</f>
        <v>0</v>
      </c>
    </row>
    <row r="62" spans="2:5" ht="13.15" customHeight="1" x14ac:dyDescent="0.25">
      <c r="B62" s="211" t="s">
        <v>966</v>
      </c>
      <c r="C62" s="211"/>
      <c r="D62" s="76">
        <f>DatosDelitos!F98</f>
        <v>15</v>
      </c>
      <c r="E62" s="76">
        <f>DatosDelitos!G98</f>
        <v>16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0</v>
      </c>
      <c r="E66" s="76">
        <f>DatosDelitos!G148</f>
        <v>0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0</v>
      </c>
      <c r="E67" s="76">
        <f>DatosDelitos!G157+SUM(DatosDelitos!G168:H173)</f>
        <v>5</v>
      </c>
    </row>
    <row r="68" spans="2:5" ht="13.15" customHeight="1" x14ac:dyDescent="0.25">
      <c r="B68" s="211" t="s">
        <v>1246</v>
      </c>
      <c r="C68" s="211"/>
      <c r="D68" s="76">
        <f>SUM(DatosDelitos!F174:G178)</f>
        <v>0</v>
      </c>
      <c r="E68" s="76">
        <f>SUM(DatosDelitos!G174:H178)</f>
        <v>43</v>
      </c>
    </row>
    <row r="69" spans="2:5" ht="13.15" customHeight="1" x14ac:dyDescent="0.25">
      <c r="B69" s="211" t="s">
        <v>1247</v>
      </c>
      <c r="C69" s="211"/>
      <c r="D69" s="76">
        <f>DatosDelitos!F179</f>
        <v>319</v>
      </c>
      <c r="E69" s="76">
        <f>DatosDelitos!G179</f>
        <v>316</v>
      </c>
    </row>
    <row r="70" spans="2:5" ht="13.15" customHeight="1" x14ac:dyDescent="0.25">
      <c r="B70" s="211" t="s">
        <v>1248</v>
      </c>
      <c r="C70" s="211"/>
      <c r="D70" s="76">
        <f>DatosDelitos!F187</f>
        <v>3</v>
      </c>
      <c r="E70" s="76">
        <f>DatosDelitos!G187</f>
        <v>3</v>
      </c>
    </row>
    <row r="71" spans="2:5" ht="13.15" customHeight="1" x14ac:dyDescent="0.25">
      <c r="B71" s="211" t="s">
        <v>1249</v>
      </c>
      <c r="C71" s="211"/>
      <c r="D71" s="76">
        <f>DatosDelitos!F202</f>
        <v>0</v>
      </c>
      <c r="E71" s="76">
        <f>DatosDelitos!G202</f>
        <v>0</v>
      </c>
    </row>
    <row r="72" spans="2:5" ht="13.15" customHeight="1" x14ac:dyDescent="0.25">
      <c r="B72" s="211" t="s">
        <v>1250</v>
      </c>
      <c r="C72" s="211"/>
      <c r="D72" s="76">
        <f>DatosDelitos!F224</f>
        <v>49</v>
      </c>
      <c r="E72" s="76">
        <f>DatosDelitos!G224</f>
        <v>60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13</v>
      </c>
      <c r="E74" s="76">
        <f>DatosDelitos!G272</f>
        <v>9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54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905</v>
      </c>
      <c r="E82" s="76">
        <f>SUM(E49:E81)</f>
        <v>678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17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1</v>
      </c>
    </row>
    <row r="92" spans="2:13" ht="13.15" customHeight="1" x14ac:dyDescent="0.25">
      <c r="B92" s="211" t="s">
        <v>1234</v>
      </c>
      <c r="C92" s="211"/>
      <c r="D92" s="76">
        <f>DatosDelitos!N31</f>
        <v>0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1</v>
      </c>
    </row>
    <row r="94" spans="2:13" ht="13.15" customHeight="1" x14ac:dyDescent="0.25">
      <c r="B94" s="211" t="s">
        <v>1236</v>
      </c>
      <c r="C94" s="211"/>
      <c r="D94" s="76">
        <f>DatosDelitos!N51</f>
        <v>1</v>
      </c>
    </row>
    <row r="95" spans="2:13" ht="13.15" customHeight="1" x14ac:dyDescent="0.25">
      <c r="B95" s="211" t="s">
        <v>1237</v>
      </c>
      <c r="C95" s="211"/>
      <c r="D95" s="76">
        <f>DatosDelitos!N73</f>
        <v>0</v>
      </c>
    </row>
    <row r="96" spans="2:13" ht="27" customHeight="1" x14ac:dyDescent="0.25">
      <c r="B96" s="211" t="s">
        <v>1262</v>
      </c>
      <c r="C96" s="211"/>
      <c r="D96" s="76">
        <f>DatosDelitos!N75</f>
        <v>0</v>
      </c>
    </row>
    <row r="97" spans="2:4" ht="13.15" customHeight="1" x14ac:dyDescent="0.25">
      <c r="B97" s="211" t="s">
        <v>1239</v>
      </c>
      <c r="C97" s="211"/>
      <c r="D97" s="76">
        <f>DatosDelitos!N83</f>
        <v>1</v>
      </c>
    </row>
    <row r="98" spans="2:4" ht="13.15" customHeight="1" x14ac:dyDescent="0.25">
      <c r="B98" s="211" t="s">
        <v>1240</v>
      </c>
      <c r="C98" s="211"/>
      <c r="D98" s="76">
        <f>DatosDelitos!N86</f>
        <v>0</v>
      </c>
    </row>
    <row r="99" spans="2:4" ht="13.15" customHeight="1" x14ac:dyDescent="0.25">
      <c r="B99" s="211" t="s">
        <v>966</v>
      </c>
      <c r="C99" s="211"/>
      <c r="D99" s="76">
        <f>DatosDelitos!N98</f>
        <v>6</v>
      </c>
    </row>
    <row r="100" spans="2:4" ht="27" customHeight="1" x14ac:dyDescent="0.25">
      <c r="B100" s="211" t="s">
        <v>1263</v>
      </c>
      <c r="C100" s="211"/>
      <c r="D100" s="76">
        <f>DatosDelitos!N132</f>
        <v>4</v>
      </c>
    </row>
    <row r="101" spans="2:4" ht="13.15" customHeight="1" x14ac:dyDescent="0.25">
      <c r="B101" s="211" t="s">
        <v>1242</v>
      </c>
      <c r="C101" s="211"/>
      <c r="D101" s="76">
        <f>DatosDelitos!N138</f>
        <v>4</v>
      </c>
    </row>
    <row r="102" spans="2:4" ht="13.15" customHeight="1" x14ac:dyDescent="0.25">
      <c r="B102" s="211" t="s">
        <v>1243</v>
      </c>
      <c r="C102" s="211"/>
      <c r="D102" s="76">
        <f>DatosDelitos!N145</f>
        <v>3</v>
      </c>
    </row>
    <row r="103" spans="2:4" ht="13.15" customHeight="1" x14ac:dyDescent="0.25">
      <c r="B103" s="211" t="s">
        <v>1267</v>
      </c>
      <c r="C103" s="211"/>
      <c r="D103" s="76">
        <f>DatosDelitos!N149</f>
        <v>7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0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19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0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4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33</v>
      </c>
    </row>
    <row r="109" spans="2:4" ht="13.15" customHeight="1" x14ac:dyDescent="0.25">
      <c r="B109" s="211" t="s">
        <v>1247</v>
      </c>
      <c r="C109" s="211"/>
      <c r="D109" s="76">
        <f>DatosDelitos!N179</f>
        <v>0</v>
      </c>
    </row>
    <row r="110" spans="2:4" ht="13.15" customHeight="1" x14ac:dyDescent="0.25">
      <c r="B110" s="211" t="s">
        <v>1248</v>
      </c>
      <c r="C110" s="211"/>
      <c r="D110" s="76">
        <f>DatosDelitos!N187</f>
        <v>3</v>
      </c>
    </row>
    <row r="111" spans="2:4" ht="13.15" customHeight="1" x14ac:dyDescent="0.25">
      <c r="B111" s="211" t="s">
        <v>1249</v>
      </c>
      <c r="C111" s="211"/>
      <c r="D111" s="76">
        <f>DatosDelitos!N202</f>
        <v>4</v>
      </c>
    </row>
    <row r="112" spans="2:4" ht="13.15" customHeight="1" x14ac:dyDescent="0.25">
      <c r="B112" s="211" t="s">
        <v>1250</v>
      </c>
      <c r="C112" s="211"/>
      <c r="D112" s="76">
        <f>DatosDelitos!N224</f>
        <v>0</v>
      </c>
    </row>
    <row r="113" spans="2:4" ht="13.15" customHeight="1" x14ac:dyDescent="0.25">
      <c r="B113" s="211" t="s">
        <v>1251</v>
      </c>
      <c r="C113" s="211"/>
      <c r="D113" s="76">
        <f>DatosDelitos!N245</f>
        <v>0</v>
      </c>
    </row>
    <row r="114" spans="2:4" ht="13.15" customHeight="1" x14ac:dyDescent="0.25">
      <c r="B114" s="211" t="s">
        <v>1252</v>
      </c>
      <c r="C114" s="211"/>
      <c r="D114" s="76">
        <f>DatosDelitos!N272</f>
        <v>0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0</v>
      </c>
    </row>
    <row r="119" spans="2:4" ht="13.9" customHeight="1" x14ac:dyDescent="0.25">
      <c r="B119" s="211" t="s">
        <v>1256</v>
      </c>
      <c r="C119" s="211"/>
      <c r="D119" s="76">
        <f>DatosDelitos!N324</f>
        <v>3</v>
      </c>
    </row>
    <row r="120" spans="2:4" ht="12.75" customHeight="1" x14ac:dyDescent="0.25">
      <c r="B120" s="213" t="s">
        <v>1257</v>
      </c>
      <c r="C120" s="213"/>
      <c r="D120" s="76">
        <f>DatosDelitos!N326</f>
        <v>1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112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7" t="s">
        <v>310</v>
      </c>
      <c r="B6" s="178"/>
      <c r="C6" s="27">
        <v>31</v>
      </c>
      <c r="D6" s="27">
        <v>20</v>
      </c>
      <c r="E6" s="28">
        <v>0</v>
      </c>
      <c r="F6" s="27">
        <v>0</v>
      </c>
      <c r="G6" s="27">
        <v>0</v>
      </c>
      <c r="H6" s="27">
        <v>3</v>
      </c>
      <c r="I6" s="27">
        <v>3</v>
      </c>
      <c r="J6" s="27">
        <v>3</v>
      </c>
      <c r="K6" s="27">
        <v>11</v>
      </c>
      <c r="L6" s="27">
        <v>0</v>
      </c>
      <c r="M6" s="27">
        <v>1</v>
      </c>
      <c r="N6" s="27">
        <v>15</v>
      </c>
      <c r="O6" s="27">
        <v>4</v>
      </c>
      <c r="P6" s="29">
        <v>8</v>
      </c>
    </row>
    <row r="7" spans="1:16" x14ac:dyDescent="0.25">
      <c r="A7" s="30" t="s">
        <v>311</v>
      </c>
      <c r="B7" s="30" t="s">
        <v>312</v>
      </c>
      <c r="C7" s="15">
        <v>7</v>
      </c>
      <c r="D7" s="15">
        <v>8</v>
      </c>
      <c r="E7" s="31">
        <v>-1</v>
      </c>
      <c r="F7" s="15">
        <v>0</v>
      </c>
      <c r="G7" s="15">
        <v>0</v>
      </c>
      <c r="H7" s="15">
        <v>1</v>
      </c>
      <c r="I7" s="15">
        <v>0</v>
      </c>
      <c r="J7" s="15">
        <v>3</v>
      </c>
      <c r="K7" s="15">
        <v>7</v>
      </c>
      <c r="L7" s="15">
        <v>0</v>
      </c>
      <c r="M7" s="15">
        <v>1</v>
      </c>
      <c r="N7" s="15">
        <v>1</v>
      </c>
      <c r="O7" s="15">
        <v>3</v>
      </c>
      <c r="P7" s="24">
        <v>0</v>
      </c>
    </row>
    <row r="8" spans="1:16" x14ac:dyDescent="0.25">
      <c r="A8" s="30" t="s">
        <v>313</v>
      </c>
      <c r="B8" s="30" t="s">
        <v>314</v>
      </c>
      <c r="C8" s="15">
        <v>12</v>
      </c>
      <c r="D8" s="15">
        <v>1</v>
      </c>
      <c r="E8" s="31">
        <v>11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4</v>
      </c>
      <c r="L8" s="15">
        <v>0</v>
      </c>
      <c r="M8" s="15">
        <v>0</v>
      </c>
      <c r="N8" s="15">
        <v>0</v>
      </c>
      <c r="O8" s="15">
        <v>1</v>
      </c>
      <c r="P8" s="24">
        <v>7</v>
      </c>
    </row>
    <row r="9" spans="1:16" x14ac:dyDescent="0.25">
      <c r="A9" s="30" t="s">
        <v>315</v>
      </c>
      <c r="B9" s="30" t="s">
        <v>316</v>
      </c>
      <c r="C9" s="15">
        <v>12</v>
      </c>
      <c r="D9" s="15">
        <v>10</v>
      </c>
      <c r="E9" s="31">
        <v>0</v>
      </c>
      <c r="F9" s="15">
        <v>0</v>
      </c>
      <c r="G9" s="15">
        <v>0</v>
      </c>
      <c r="H9" s="15">
        <v>2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14</v>
      </c>
      <c r="O9" s="15">
        <v>0</v>
      </c>
      <c r="P9" s="24">
        <v>1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1</v>
      </c>
      <c r="E10" s="31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7" t="s">
        <v>319</v>
      </c>
      <c r="B11" s="178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7" t="s">
        <v>323</v>
      </c>
      <c r="B14" s="178"/>
      <c r="C14" s="27">
        <v>2079</v>
      </c>
      <c r="D14" s="27">
        <v>2427</v>
      </c>
      <c r="E14" s="28">
        <v>-1</v>
      </c>
      <c r="F14" s="27">
        <v>308</v>
      </c>
      <c r="G14" s="27">
        <v>117</v>
      </c>
      <c r="H14" s="27">
        <v>225</v>
      </c>
      <c r="I14" s="27">
        <v>250</v>
      </c>
      <c r="J14" s="27">
        <v>4</v>
      </c>
      <c r="K14" s="27">
        <v>2</v>
      </c>
      <c r="L14" s="27">
        <v>0</v>
      </c>
      <c r="M14" s="27">
        <v>0</v>
      </c>
      <c r="N14" s="27">
        <v>3</v>
      </c>
      <c r="O14" s="27">
        <v>7</v>
      </c>
      <c r="P14" s="29">
        <v>261</v>
      </c>
    </row>
    <row r="15" spans="1:16" x14ac:dyDescent="0.25">
      <c r="A15" s="30" t="s">
        <v>324</v>
      </c>
      <c r="B15" s="30" t="s">
        <v>325</v>
      </c>
      <c r="C15" s="15">
        <v>1363</v>
      </c>
      <c r="D15" s="15">
        <v>1685</v>
      </c>
      <c r="E15" s="31">
        <v>-1</v>
      </c>
      <c r="F15" s="15">
        <v>2</v>
      </c>
      <c r="G15" s="15">
        <v>19</v>
      </c>
      <c r="H15" s="15">
        <v>104</v>
      </c>
      <c r="I15" s="15">
        <v>146</v>
      </c>
      <c r="J15" s="15">
        <v>1</v>
      </c>
      <c r="K15" s="15">
        <v>2</v>
      </c>
      <c r="L15" s="15">
        <v>0</v>
      </c>
      <c r="M15" s="15">
        <v>0</v>
      </c>
      <c r="N15" s="15">
        <v>2</v>
      </c>
      <c r="O15" s="15">
        <v>2</v>
      </c>
      <c r="P15" s="24">
        <v>116</v>
      </c>
    </row>
    <row r="16" spans="1:16" x14ac:dyDescent="0.25">
      <c r="A16" s="30" t="s">
        <v>326</v>
      </c>
      <c r="B16" s="30" t="s">
        <v>327</v>
      </c>
      <c r="C16" s="15">
        <v>8</v>
      </c>
      <c r="D16" s="15">
        <v>3</v>
      </c>
      <c r="E16" s="31">
        <v>1</v>
      </c>
      <c r="F16" s="15">
        <v>0</v>
      </c>
      <c r="G16" s="15">
        <v>0</v>
      </c>
      <c r="H16" s="15">
        <v>2</v>
      </c>
      <c r="I16" s="15">
        <v>2</v>
      </c>
      <c r="J16" s="15">
        <v>1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24">
        <v>1</v>
      </c>
    </row>
    <row r="17" spans="1:16" x14ac:dyDescent="0.25">
      <c r="A17" s="30" t="s">
        <v>328</v>
      </c>
      <c r="B17" s="30" t="s">
        <v>329</v>
      </c>
      <c r="C17" s="15">
        <v>227</v>
      </c>
      <c r="D17" s="15">
        <v>373</v>
      </c>
      <c r="E17" s="31">
        <v>-1</v>
      </c>
      <c r="F17" s="15">
        <v>0</v>
      </c>
      <c r="G17" s="15">
        <v>1</v>
      </c>
      <c r="H17" s="15">
        <v>17</v>
      </c>
      <c r="I17" s="15">
        <v>16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29</v>
      </c>
    </row>
    <row r="18" spans="1:16" ht="33.75" x14ac:dyDescent="0.25">
      <c r="A18" s="30" t="s">
        <v>330</v>
      </c>
      <c r="B18" s="30" t="s">
        <v>331</v>
      </c>
      <c r="C18" s="15">
        <v>477</v>
      </c>
      <c r="D18" s="15">
        <v>361</v>
      </c>
      <c r="E18" s="31">
        <v>0</v>
      </c>
      <c r="F18" s="15">
        <v>306</v>
      </c>
      <c r="G18" s="15">
        <v>97</v>
      </c>
      <c r="H18" s="15">
        <v>100</v>
      </c>
      <c r="I18" s="15">
        <v>86</v>
      </c>
      <c r="J18" s="15">
        <v>2</v>
      </c>
      <c r="K18" s="15">
        <v>0</v>
      </c>
      <c r="L18" s="15">
        <v>0</v>
      </c>
      <c r="M18" s="15">
        <v>0</v>
      </c>
      <c r="N18" s="15">
        <v>1</v>
      </c>
      <c r="O18" s="15">
        <v>4</v>
      </c>
      <c r="P18" s="24">
        <v>114</v>
      </c>
    </row>
    <row r="19" spans="1:16" x14ac:dyDescent="0.25">
      <c r="A19" s="30" t="s">
        <v>332</v>
      </c>
      <c r="B19" s="30" t="s">
        <v>333</v>
      </c>
      <c r="C19" s="15">
        <v>4</v>
      </c>
      <c r="D19" s="15">
        <v>5</v>
      </c>
      <c r="E19" s="31">
        <v>-1</v>
      </c>
      <c r="F19" s="15">
        <v>0</v>
      </c>
      <c r="G19" s="15">
        <v>0</v>
      </c>
      <c r="H19" s="15">
        <v>2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1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7" t="s">
        <v>336</v>
      </c>
      <c r="B21" s="178"/>
      <c r="C21" s="27">
        <v>2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30" t="s">
        <v>339</v>
      </c>
      <c r="B23" s="30" t="s">
        <v>340</v>
      </c>
      <c r="C23" s="15">
        <v>2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7" t="s">
        <v>341</v>
      </c>
      <c r="B24" s="178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7" t="s">
        <v>354</v>
      </c>
      <c r="B31" s="178"/>
      <c r="C31" s="27">
        <v>283</v>
      </c>
      <c r="D31" s="27">
        <v>309</v>
      </c>
      <c r="E31" s="28">
        <v>-1</v>
      </c>
      <c r="F31" s="27">
        <v>26</v>
      </c>
      <c r="G31" s="27">
        <v>84</v>
      </c>
      <c r="H31" s="27">
        <v>37</v>
      </c>
      <c r="I31" s="27">
        <v>94</v>
      </c>
      <c r="J31" s="27">
        <v>0</v>
      </c>
      <c r="K31" s="27">
        <v>5</v>
      </c>
      <c r="L31" s="27">
        <v>0</v>
      </c>
      <c r="M31" s="27">
        <v>1</v>
      </c>
      <c r="N31" s="27">
        <v>0</v>
      </c>
      <c r="O31" s="27">
        <v>0</v>
      </c>
      <c r="P31" s="29">
        <v>92</v>
      </c>
    </row>
    <row r="32" spans="1:16" x14ac:dyDescent="0.25">
      <c r="A32" s="30" t="s">
        <v>355</v>
      </c>
      <c r="B32" s="30" t="s">
        <v>356</v>
      </c>
      <c r="C32" s="15">
        <v>33</v>
      </c>
      <c r="D32" s="15">
        <v>36</v>
      </c>
      <c r="E32" s="31">
        <v>-1</v>
      </c>
      <c r="F32" s="15">
        <v>0</v>
      </c>
      <c r="G32" s="15">
        <v>0</v>
      </c>
      <c r="H32" s="15">
        <v>1</v>
      </c>
      <c r="I32" s="15">
        <v>3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2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2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30" t="s">
        <v>359</v>
      </c>
      <c r="B34" s="30" t="s">
        <v>360</v>
      </c>
      <c r="C34" s="15">
        <v>152</v>
      </c>
      <c r="D34" s="15">
        <v>163</v>
      </c>
      <c r="E34" s="31">
        <v>-1</v>
      </c>
      <c r="F34" s="15">
        <v>8</v>
      </c>
      <c r="G34" s="15">
        <v>8</v>
      </c>
      <c r="H34" s="15">
        <v>17</v>
      </c>
      <c r="I34" s="15">
        <v>23</v>
      </c>
      <c r="J34" s="15">
        <v>0</v>
      </c>
      <c r="K34" s="15">
        <v>2</v>
      </c>
      <c r="L34" s="15">
        <v>0</v>
      </c>
      <c r="M34" s="15">
        <v>0</v>
      </c>
      <c r="N34" s="15">
        <v>0</v>
      </c>
      <c r="O34" s="15">
        <v>0</v>
      </c>
      <c r="P34" s="24">
        <v>9</v>
      </c>
    </row>
    <row r="35" spans="1:16" x14ac:dyDescent="0.25">
      <c r="A35" s="30" t="s">
        <v>361</v>
      </c>
      <c r="B35" s="30" t="s">
        <v>362</v>
      </c>
      <c r="C35" s="15">
        <v>6</v>
      </c>
      <c r="D35" s="15">
        <v>5</v>
      </c>
      <c r="E35" s="31">
        <v>0</v>
      </c>
      <c r="F35" s="15">
        <v>0</v>
      </c>
      <c r="G35" s="15">
        <v>2</v>
      </c>
      <c r="H35" s="15">
        <v>3</v>
      </c>
      <c r="I35" s="15">
        <v>9</v>
      </c>
      <c r="J35" s="15">
        <v>0</v>
      </c>
      <c r="K35" s="15">
        <v>1</v>
      </c>
      <c r="L35" s="15">
        <v>0</v>
      </c>
      <c r="M35" s="15">
        <v>1</v>
      </c>
      <c r="N35" s="15">
        <v>0</v>
      </c>
      <c r="O35" s="15">
        <v>0</v>
      </c>
      <c r="P35" s="24">
        <v>2</v>
      </c>
    </row>
    <row r="36" spans="1:16" x14ac:dyDescent="0.25">
      <c r="A36" s="30" t="s">
        <v>363</v>
      </c>
      <c r="B36" s="30" t="s">
        <v>364</v>
      </c>
      <c r="C36" s="15">
        <v>47</v>
      </c>
      <c r="D36" s="15">
        <v>40</v>
      </c>
      <c r="E36" s="31">
        <v>0</v>
      </c>
      <c r="F36" s="15">
        <v>1</v>
      </c>
      <c r="G36" s="15">
        <v>3</v>
      </c>
      <c r="H36" s="15">
        <v>6</v>
      </c>
      <c r="I36" s="15">
        <v>5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2</v>
      </c>
    </row>
    <row r="37" spans="1:16" ht="22.5" x14ac:dyDescent="0.25">
      <c r="A37" s="30" t="s">
        <v>365</v>
      </c>
      <c r="B37" s="30" t="s">
        <v>366</v>
      </c>
      <c r="C37" s="15">
        <v>17</v>
      </c>
      <c r="D37" s="15">
        <v>19</v>
      </c>
      <c r="E37" s="31">
        <v>-1</v>
      </c>
      <c r="F37" s="15">
        <v>17</v>
      </c>
      <c r="G37" s="15">
        <v>56</v>
      </c>
      <c r="H37" s="15">
        <v>5</v>
      </c>
      <c r="I37" s="15">
        <v>36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24">
        <v>58</v>
      </c>
    </row>
    <row r="38" spans="1:16" ht="22.5" x14ac:dyDescent="0.25">
      <c r="A38" s="30" t="s">
        <v>367</v>
      </c>
      <c r="B38" s="30" t="s">
        <v>368</v>
      </c>
      <c r="C38" s="15">
        <v>3</v>
      </c>
      <c r="D38" s="15">
        <v>4</v>
      </c>
      <c r="E38" s="31">
        <v>-1</v>
      </c>
      <c r="F38" s="15">
        <v>0</v>
      </c>
      <c r="G38" s="15">
        <v>14</v>
      </c>
      <c r="H38" s="15">
        <v>0</v>
      </c>
      <c r="I38" s="15">
        <v>10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10</v>
      </c>
    </row>
    <row r="39" spans="1:16" ht="22.5" x14ac:dyDescent="0.25">
      <c r="A39" s="30" t="s">
        <v>369</v>
      </c>
      <c r="B39" s="30" t="s">
        <v>370</v>
      </c>
      <c r="C39" s="15">
        <v>1</v>
      </c>
      <c r="D39" s="15">
        <v>1</v>
      </c>
      <c r="E39" s="31">
        <v>0</v>
      </c>
      <c r="F39" s="15">
        <v>0</v>
      </c>
      <c r="G39" s="15">
        <v>1</v>
      </c>
      <c r="H39" s="15">
        <v>1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4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30" t="s">
        <v>375</v>
      </c>
      <c r="B42" s="30" t="s">
        <v>376</v>
      </c>
      <c r="C42" s="15">
        <v>24</v>
      </c>
      <c r="D42" s="15">
        <v>39</v>
      </c>
      <c r="E42" s="31">
        <v>-1</v>
      </c>
      <c r="F42" s="15">
        <v>0</v>
      </c>
      <c r="G42" s="15">
        <v>0</v>
      </c>
      <c r="H42" s="15">
        <v>4</v>
      </c>
      <c r="I42" s="15">
        <v>6</v>
      </c>
      <c r="J42" s="15">
        <v>0</v>
      </c>
      <c r="K42" s="15">
        <v>1</v>
      </c>
      <c r="L42" s="15">
        <v>0</v>
      </c>
      <c r="M42" s="15">
        <v>0</v>
      </c>
      <c r="N42" s="15">
        <v>0</v>
      </c>
      <c r="O42" s="15">
        <v>0</v>
      </c>
      <c r="P42" s="24">
        <v>5</v>
      </c>
    </row>
    <row r="43" spans="1:16" x14ac:dyDescent="0.25">
      <c r="A43" s="177" t="s">
        <v>377</v>
      </c>
      <c r="B43" s="178"/>
      <c r="C43" s="27">
        <v>184</v>
      </c>
      <c r="D43" s="27">
        <v>168</v>
      </c>
      <c r="E43" s="28">
        <v>0</v>
      </c>
      <c r="F43" s="27">
        <v>116</v>
      </c>
      <c r="G43" s="27">
        <v>15</v>
      </c>
      <c r="H43" s="27">
        <v>57</v>
      </c>
      <c r="I43" s="27">
        <v>16</v>
      </c>
      <c r="J43" s="27">
        <v>1</v>
      </c>
      <c r="K43" s="27">
        <v>1</v>
      </c>
      <c r="L43" s="27">
        <v>0</v>
      </c>
      <c r="M43" s="27">
        <v>0</v>
      </c>
      <c r="N43" s="27">
        <v>1</v>
      </c>
      <c r="O43" s="27">
        <v>2</v>
      </c>
      <c r="P43" s="29">
        <v>15</v>
      </c>
    </row>
    <row r="44" spans="1:16" x14ac:dyDescent="0.25">
      <c r="A44" s="30" t="s">
        <v>378</v>
      </c>
      <c r="B44" s="30" t="s">
        <v>379</v>
      </c>
      <c r="C44" s="15">
        <v>8</v>
      </c>
      <c r="D44" s="15">
        <v>0</v>
      </c>
      <c r="E44" s="31">
        <v>0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30" t="s">
        <v>380</v>
      </c>
      <c r="B45" s="30" t="s">
        <v>381</v>
      </c>
      <c r="C45" s="15">
        <v>174</v>
      </c>
      <c r="D45" s="15">
        <v>167</v>
      </c>
      <c r="E45" s="31">
        <v>0</v>
      </c>
      <c r="F45" s="15">
        <v>115</v>
      </c>
      <c r="G45" s="15">
        <v>15</v>
      </c>
      <c r="H45" s="15">
        <v>57</v>
      </c>
      <c r="I45" s="15">
        <v>16</v>
      </c>
      <c r="J45" s="15">
        <v>1</v>
      </c>
      <c r="K45" s="15">
        <v>1</v>
      </c>
      <c r="L45" s="15">
        <v>0</v>
      </c>
      <c r="M45" s="15">
        <v>0</v>
      </c>
      <c r="N45" s="15">
        <v>0</v>
      </c>
      <c r="O45" s="15">
        <v>2</v>
      </c>
      <c r="P45" s="24">
        <v>15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30" t="s">
        <v>384</v>
      </c>
      <c r="B47" s="30" t="s">
        <v>385</v>
      </c>
      <c r="C47" s="15">
        <v>1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4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30" t="s">
        <v>388</v>
      </c>
      <c r="B49" s="30" t="s">
        <v>389</v>
      </c>
      <c r="C49" s="15">
        <v>1</v>
      </c>
      <c r="D49" s="15">
        <v>1</v>
      </c>
      <c r="E49" s="31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7" t="s">
        <v>392</v>
      </c>
      <c r="B51" s="178"/>
      <c r="C51" s="27">
        <v>135</v>
      </c>
      <c r="D51" s="27">
        <v>157</v>
      </c>
      <c r="E51" s="28">
        <v>-1</v>
      </c>
      <c r="F51" s="27">
        <v>1</v>
      </c>
      <c r="G51" s="27">
        <v>0</v>
      </c>
      <c r="H51" s="27">
        <v>35</v>
      </c>
      <c r="I51" s="27">
        <v>27</v>
      </c>
      <c r="J51" s="27">
        <v>14</v>
      </c>
      <c r="K51" s="27">
        <v>16</v>
      </c>
      <c r="L51" s="27">
        <v>0</v>
      </c>
      <c r="M51" s="27">
        <v>0</v>
      </c>
      <c r="N51" s="27">
        <v>1</v>
      </c>
      <c r="O51" s="27">
        <v>7</v>
      </c>
      <c r="P51" s="29">
        <v>18</v>
      </c>
    </row>
    <row r="52" spans="1:16" x14ac:dyDescent="0.25">
      <c r="A52" s="30" t="s">
        <v>393</v>
      </c>
      <c r="B52" s="30" t="s">
        <v>394</v>
      </c>
      <c r="C52" s="15">
        <v>40</v>
      </c>
      <c r="D52" s="15">
        <v>43</v>
      </c>
      <c r="E52" s="31">
        <v>-1</v>
      </c>
      <c r="F52" s="15">
        <v>0</v>
      </c>
      <c r="G52" s="15">
        <v>0</v>
      </c>
      <c r="H52" s="15">
        <v>11</v>
      </c>
      <c r="I52" s="15">
        <v>3</v>
      </c>
      <c r="J52" s="15">
        <v>10</v>
      </c>
      <c r="K52" s="15">
        <v>2</v>
      </c>
      <c r="L52" s="15">
        <v>0</v>
      </c>
      <c r="M52" s="15">
        <v>0</v>
      </c>
      <c r="N52" s="15">
        <v>0</v>
      </c>
      <c r="O52" s="15">
        <v>4</v>
      </c>
      <c r="P52" s="24">
        <v>2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30" t="s">
        <v>397</v>
      </c>
      <c r="B54" s="30" t="s">
        <v>398</v>
      </c>
      <c r="C54" s="15">
        <v>54</v>
      </c>
      <c r="D54" s="15">
        <v>46</v>
      </c>
      <c r="E54" s="31">
        <v>0</v>
      </c>
      <c r="F54" s="15">
        <v>1</v>
      </c>
      <c r="G54" s="15">
        <v>0</v>
      </c>
      <c r="H54" s="15">
        <v>8</v>
      </c>
      <c r="I54" s="15">
        <v>8</v>
      </c>
      <c r="J54" s="15">
        <v>0</v>
      </c>
      <c r="K54" s="15">
        <v>4</v>
      </c>
      <c r="L54" s="15">
        <v>0</v>
      </c>
      <c r="M54" s="15">
        <v>0</v>
      </c>
      <c r="N54" s="15">
        <v>0</v>
      </c>
      <c r="O54" s="15">
        <v>1</v>
      </c>
      <c r="P54" s="24">
        <v>10</v>
      </c>
    </row>
    <row r="55" spans="1:16" ht="22.5" x14ac:dyDescent="0.25">
      <c r="A55" s="30" t="s">
        <v>399</v>
      </c>
      <c r="B55" s="30" t="s">
        <v>400</v>
      </c>
      <c r="C55" s="15">
        <v>1</v>
      </c>
      <c r="D55" s="15">
        <v>3</v>
      </c>
      <c r="E55" s="31">
        <v>-1</v>
      </c>
      <c r="F55" s="15">
        <v>0</v>
      </c>
      <c r="G55" s="15">
        <v>0</v>
      </c>
      <c r="H55" s="15">
        <v>1</v>
      </c>
      <c r="I55" s="15">
        <v>0</v>
      </c>
      <c r="J55" s="15">
        <v>2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4">
        <v>2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30" t="s">
        <v>403</v>
      </c>
      <c r="B57" s="30" t="s">
        <v>404</v>
      </c>
      <c r="C57" s="15">
        <v>6</v>
      </c>
      <c r="D57" s="15">
        <v>1</v>
      </c>
      <c r="E57" s="31">
        <v>5</v>
      </c>
      <c r="F57" s="15">
        <v>0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30" t="s">
        <v>405</v>
      </c>
      <c r="B58" s="30" t="s">
        <v>406</v>
      </c>
      <c r="C58" s="15">
        <v>5</v>
      </c>
      <c r="D58" s="15">
        <v>8</v>
      </c>
      <c r="E58" s="31">
        <v>-1</v>
      </c>
      <c r="F58" s="15">
        <v>0</v>
      </c>
      <c r="G58" s="15">
        <v>0</v>
      </c>
      <c r="H58" s="15">
        <v>4</v>
      </c>
      <c r="I58" s="15">
        <v>1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30" t="s">
        <v>407</v>
      </c>
      <c r="B59" s="30" t="s">
        <v>408</v>
      </c>
      <c r="C59" s="15">
        <v>3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1</v>
      </c>
      <c r="E60" s="31">
        <v>-1</v>
      </c>
      <c r="F60" s="15">
        <v>0</v>
      </c>
      <c r="G60" s="15">
        <v>0</v>
      </c>
      <c r="H60" s="15">
        <v>0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30" t="s">
        <v>411</v>
      </c>
      <c r="B61" s="30" t="s">
        <v>412</v>
      </c>
      <c r="C61" s="15">
        <v>8</v>
      </c>
      <c r="D61" s="15">
        <v>12</v>
      </c>
      <c r="E61" s="31">
        <v>-1</v>
      </c>
      <c r="F61" s="15">
        <v>0</v>
      </c>
      <c r="G61" s="15">
        <v>0</v>
      </c>
      <c r="H61" s="15">
        <v>5</v>
      </c>
      <c r="I61" s="15">
        <v>2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30" t="s">
        <v>413</v>
      </c>
      <c r="B62" s="30" t="s">
        <v>414</v>
      </c>
      <c r="C62" s="15">
        <v>4</v>
      </c>
      <c r="D62" s="15">
        <v>13</v>
      </c>
      <c r="E62" s="31">
        <v>-1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1</v>
      </c>
      <c r="P62" s="24">
        <v>1</v>
      </c>
    </row>
    <row r="63" spans="1:16" x14ac:dyDescent="0.25">
      <c r="A63" s="30" t="s">
        <v>415</v>
      </c>
      <c r="B63" s="30" t="s">
        <v>416</v>
      </c>
      <c r="C63" s="15">
        <v>2</v>
      </c>
      <c r="D63" s="15">
        <v>2</v>
      </c>
      <c r="E63" s="31">
        <v>0</v>
      </c>
      <c r="F63" s="15">
        <v>0</v>
      </c>
      <c r="G63" s="15">
        <v>0</v>
      </c>
      <c r="H63" s="15">
        <v>1</v>
      </c>
      <c r="I63" s="15">
        <v>2</v>
      </c>
      <c r="J63" s="15">
        <v>0</v>
      </c>
      <c r="K63" s="15">
        <v>1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30" t="s">
        <v>417</v>
      </c>
      <c r="B64" s="30" t="s">
        <v>418</v>
      </c>
      <c r="C64" s="15">
        <v>4</v>
      </c>
      <c r="D64" s="15">
        <v>18</v>
      </c>
      <c r="E64" s="31">
        <v>-1</v>
      </c>
      <c r="F64" s="15">
        <v>0</v>
      </c>
      <c r="G64" s="15">
        <v>0</v>
      </c>
      <c r="H64" s="15">
        <v>2</v>
      </c>
      <c r="I64" s="15">
        <v>6</v>
      </c>
      <c r="J64" s="15">
        <v>1</v>
      </c>
      <c r="K64" s="15">
        <v>6</v>
      </c>
      <c r="L64" s="15">
        <v>0</v>
      </c>
      <c r="M64" s="15">
        <v>0</v>
      </c>
      <c r="N64" s="15">
        <v>1</v>
      </c>
      <c r="O64" s="15">
        <v>0</v>
      </c>
      <c r="P64" s="24">
        <v>3</v>
      </c>
    </row>
    <row r="65" spans="1:16" ht="22.5" x14ac:dyDescent="0.25">
      <c r="A65" s="30" t="s">
        <v>419</v>
      </c>
      <c r="B65" s="30" t="s">
        <v>420</v>
      </c>
      <c r="C65" s="15">
        <v>5</v>
      </c>
      <c r="D65" s="15">
        <v>7</v>
      </c>
      <c r="E65" s="31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0</v>
      </c>
      <c r="O65" s="15">
        <v>1</v>
      </c>
      <c r="P65" s="24">
        <v>0</v>
      </c>
    </row>
    <row r="66" spans="1:16" ht="33.75" x14ac:dyDescent="0.25">
      <c r="A66" s="30" t="s">
        <v>421</v>
      </c>
      <c r="B66" s="30" t="s">
        <v>422</v>
      </c>
      <c r="C66" s="15">
        <v>2</v>
      </c>
      <c r="D66" s="15">
        <v>0</v>
      </c>
      <c r="E66" s="31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30" t="s">
        <v>423</v>
      </c>
      <c r="B67" s="30" t="s">
        <v>424</v>
      </c>
      <c r="C67" s="15">
        <v>1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3</v>
      </c>
      <c r="E70" s="31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7" t="s">
        <v>435</v>
      </c>
      <c r="B73" s="178"/>
      <c r="C73" s="27">
        <v>1</v>
      </c>
      <c r="D73" s="27">
        <v>2</v>
      </c>
      <c r="E73" s="28">
        <v>-1</v>
      </c>
      <c r="F73" s="27">
        <v>0</v>
      </c>
      <c r="G73" s="27">
        <v>0</v>
      </c>
      <c r="H73" s="27">
        <v>0</v>
      </c>
      <c r="I73" s="27">
        <v>1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1</v>
      </c>
      <c r="D74" s="15">
        <v>2</v>
      </c>
      <c r="E74" s="31">
        <v>-1</v>
      </c>
      <c r="F74" s="15">
        <v>0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0</v>
      </c>
    </row>
    <row r="75" spans="1:16" x14ac:dyDescent="0.25">
      <c r="A75" s="177" t="s">
        <v>438</v>
      </c>
      <c r="B75" s="178"/>
      <c r="C75" s="27">
        <v>16</v>
      </c>
      <c r="D75" s="27">
        <v>20</v>
      </c>
      <c r="E75" s="28">
        <v>-1</v>
      </c>
      <c r="F75" s="27">
        <v>0</v>
      </c>
      <c r="G75" s="27">
        <v>0</v>
      </c>
      <c r="H75" s="27">
        <v>5</v>
      </c>
      <c r="I75" s="27">
        <v>5</v>
      </c>
      <c r="J75" s="27">
        <v>0</v>
      </c>
      <c r="K75" s="27">
        <v>0</v>
      </c>
      <c r="L75" s="27">
        <v>1</v>
      </c>
      <c r="M75" s="27">
        <v>1</v>
      </c>
      <c r="N75" s="27">
        <v>0</v>
      </c>
      <c r="O75" s="27">
        <v>0</v>
      </c>
      <c r="P75" s="29">
        <v>5</v>
      </c>
    </row>
    <row r="76" spans="1:16" x14ac:dyDescent="0.25">
      <c r="A76" s="30" t="s">
        <v>439</v>
      </c>
      <c r="B76" s="30" t="s">
        <v>440</v>
      </c>
      <c r="C76" s="15">
        <v>4</v>
      </c>
      <c r="D76" s="15">
        <v>6</v>
      </c>
      <c r="E76" s="31">
        <v>-1</v>
      </c>
      <c r="F76" s="15">
        <v>0</v>
      </c>
      <c r="G76" s="15">
        <v>0</v>
      </c>
      <c r="H76" s="15">
        <v>4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2</v>
      </c>
    </row>
    <row r="77" spans="1:16" ht="33.75" x14ac:dyDescent="0.25">
      <c r="A77" s="30" t="s">
        <v>441</v>
      </c>
      <c r="B77" s="30" t="s">
        <v>442</v>
      </c>
      <c r="C77" s="15">
        <v>1</v>
      </c>
      <c r="D77" s="15">
        <v>3</v>
      </c>
      <c r="E77" s="31">
        <v>-1</v>
      </c>
      <c r="F77" s="15">
        <v>0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30" t="s">
        <v>443</v>
      </c>
      <c r="B78" s="30" t="s">
        <v>444</v>
      </c>
      <c r="C78" s="15">
        <v>4</v>
      </c>
      <c r="D78" s="15">
        <v>5</v>
      </c>
      <c r="E78" s="31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</v>
      </c>
      <c r="M78" s="15">
        <v>1</v>
      </c>
      <c r="N78" s="15">
        <v>0</v>
      </c>
      <c r="O78" s="15">
        <v>0</v>
      </c>
      <c r="P78" s="24">
        <v>2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30" t="s">
        <v>447</v>
      </c>
      <c r="B80" s="30" t="s">
        <v>448</v>
      </c>
      <c r="C80" s="15">
        <v>4</v>
      </c>
      <c r="D80" s="15">
        <v>4</v>
      </c>
      <c r="E80" s="31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30" t="s">
        <v>449</v>
      </c>
      <c r="B81" s="30" t="s">
        <v>450</v>
      </c>
      <c r="C81" s="15">
        <v>1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30" t="s">
        <v>451</v>
      </c>
      <c r="B82" s="30" t="s">
        <v>452</v>
      </c>
      <c r="C82" s="15">
        <v>2</v>
      </c>
      <c r="D82" s="15">
        <v>2</v>
      </c>
      <c r="E82" s="31">
        <v>0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1</v>
      </c>
    </row>
    <row r="83" spans="1:16" x14ac:dyDescent="0.25">
      <c r="A83" s="177" t="s">
        <v>453</v>
      </c>
      <c r="B83" s="178"/>
      <c r="C83" s="27">
        <v>43</v>
      </c>
      <c r="D83" s="27">
        <v>77</v>
      </c>
      <c r="E83" s="28">
        <v>-1</v>
      </c>
      <c r="F83" s="27">
        <v>1</v>
      </c>
      <c r="G83" s="27">
        <v>10</v>
      </c>
      <c r="H83" s="27">
        <v>1</v>
      </c>
      <c r="I83" s="27">
        <v>20</v>
      </c>
      <c r="J83" s="27">
        <v>0</v>
      </c>
      <c r="K83" s="27">
        <v>0</v>
      </c>
      <c r="L83" s="27">
        <v>0</v>
      </c>
      <c r="M83" s="27">
        <v>0</v>
      </c>
      <c r="N83" s="27">
        <v>1</v>
      </c>
      <c r="O83" s="27">
        <v>0</v>
      </c>
      <c r="P83" s="29">
        <v>12</v>
      </c>
    </row>
    <row r="84" spans="1:16" x14ac:dyDescent="0.25">
      <c r="A84" s="30" t="s">
        <v>454</v>
      </c>
      <c r="B84" s="30" t="s">
        <v>455</v>
      </c>
      <c r="C84" s="15">
        <v>9</v>
      </c>
      <c r="D84" s="15">
        <v>15</v>
      </c>
      <c r="E84" s="31">
        <v>-1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0</v>
      </c>
    </row>
    <row r="85" spans="1:16" x14ac:dyDescent="0.25">
      <c r="A85" s="30" t="s">
        <v>456</v>
      </c>
      <c r="B85" s="30" t="s">
        <v>457</v>
      </c>
      <c r="C85" s="15">
        <v>34</v>
      </c>
      <c r="D85" s="15">
        <v>62</v>
      </c>
      <c r="E85" s="31">
        <v>-1</v>
      </c>
      <c r="F85" s="15">
        <v>0</v>
      </c>
      <c r="G85" s="15">
        <v>10</v>
      </c>
      <c r="H85" s="15">
        <v>1</v>
      </c>
      <c r="I85" s="15">
        <v>20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4">
        <v>12</v>
      </c>
    </row>
    <row r="86" spans="1:16" x14ac:dyDescent="0.25">
      <c r="A86" s="177" t="s">
        <v>458</v>
      </c>
      <c r="B86" s="178"/>
      <c r="C86" s="27">
        <v>152</v>
      </c>
      <c r="D86" s="27">
        <v>208</v>
      </c>
      <c r="E86" s="28">
        <v>-1</v>
      </c>
      <c r="F86" s="27">
        <v>0</v>
      </c>
      <c r="G86" s="27">
        <v>0</v>
      </c>
      <c r="H86" s="27">
        <v>99</v>
      </c>
      <c r="I86" s="27">
        <v>56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21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1</v>
      </c>
      <c r="E89" s="31">
        <v>-1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30" t="s">
        <v>465</v>
      </c>
      <c r="B90" s="30" t="s">
        <v>466</v>
      </c>
      <c r="C90" s="15">
        <v>17</v>
      </c>
      <c r="D90" s="15">
        <v>24</v>
      </c>
      <c r="E90" s="31">
        <v>-1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1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5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30" t="s">
        <v>469</v>
      </c>
      <c r="B92" s="30" t="s">
        <v>470</v>
      </c>
      <c r="C92" s="15">
        <v>7</v>
      </c>
      <c r="D92" s="15">
        <v>16</v>
      </c>
      <c r="E92" s="31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30" t="s">
        <v>471</v>
      </c>
      <c r="B93" s="30" t="s">
        <v>472</v>
      </c>
      <c r="C93" s="15">
        <v>13</v>
      </c>
      <c r="D93" s="15">
        <v>22</v>
      </c>
      <c r="E93" s="31">
        <v>-1</v>
      </c>
      <c r="F93" s="15">
        <v>0</v>
      </c>
      <c r="G93" s="15">
        <v>0</v>
      </c>
      <c r="H93" s="15">
        <v>5</v>
      </c>
      <c r="I93" s="15">
        <v>22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10</v>
      </c>
    </row>
    <row r="94" spans="1:16" x14ac:dyDescent="0.25">
      <c r="A94" s="30" t="s">
        <v>473</v>
      </c>
      <c r="B94" s="30" t="s">
        <v>474</v>
      </c>
      <c r="C94" s="15">
        <v>5</v>
      </c>
      <c r="D94" s="15">
        <v>9</v>
      </c>
      <c r="E94" s="31">
        <v>-1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30" t="s">
        <v>475</v>
      </c>
      <c r="B95" s="30" t="s">
        <v>476</v>
      </c>
      <c r="C95" s="15">
        <v>109</v>
      </c>
      <c r="D95" s="15">
        <v>130</v>
      </c>
      <c r="E95" s="31">
        <v>-1</v>
      </c>
      <c r="F95" s="15">
        <v>0</v>
      </c>
      <c r="G95" s="15">
        <v>0</v>
      </c>
      <c r="H95" s="15">
        <v>90</v>
      </c>
      <c r="I95" s="15">
        <v>30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10</v>
      </c>
    </row>
    <row r="96" spans="1:16" ht="22.5" x14ac:dyDescent="0.25">
      <c r="A96" s="30" t="s">
        <v>477</v>
      </c>
      <c r="B96" s="30" t="s">
        <v>478</v>
      </c>
      <c r="C96" s="15">
        <v>1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1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7" t="s">
        <v>481</v>
      </c>
      <c r="B98" s="178"/>
      <c r="C98" s="27">
        <v>1548</v>
      </c>
      <c r="D98" s="27">
        <v>1818</v>
      </c>
      <c r="E98" s="28">
        <v>-1</v>
      </c>
      <c r="F98" s="27">
        <v>15</v>
      </c>
      <c r="G98" s="27">
        <v>16</v>
      </c>
      <c r="H98" s="27">
        <v>454</v>
      </c>
      <c r="I98" s="27">
        <v>367</v>
      </c>
      <c r="J98" s="27">
        <v>0</v>
      </c>
      <c r="K98" s="27">
        <v>0</v>
      </c>
      <c r="L98" s="27">
        <v>1</v>
      </c>
      <c r="M98" s="27">
        <v>0</v>
      </c>
      <c r="N98" s="27">
        <v>6</v>
      </c>
      <c r="O98" s="27">
        <v>33</v>
      </c>
      <c r="P98" s="29">
        <v>203</v>
      </c>
    </row>
    <row r="99" spans="1:16" x14ac:dyDescent="0.25">
      <c r="A99" s="30" t="s">
        <v>482</v>
      </c>
      <c r="B99" s="30" t="s">
        <v>483</v>
      </c>
      <c r="C99" s="15">
        <v>229</v>
      </c>
      <c r="D99" s="15">
        <v>294</v>
      </c>
      <c r="E99" s="31">
        <v>-1</v>
      </c>
      <c r="F99" s="15">
        <v>3</v>
      </c>
      <c r="G99" s="15">
        <v>4</v>
      </c>
      <c r="H99" s="15">
        <v>79</v>
      </c>
      <c r="I99" s="15">
        <v>53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25</v>
      </c>
    </row>
    <row r="100" spans="1:16" x14ac:dyDescent="0.25">
      <c r="A100" s="30" t="s">
        <v>484</v>
      </c>
      <c r="B100" s="30" t="s">
        <v>485</v>
      </c>
      <c r="C100" s="15">
        <v>222</v>
      </c>
      <c r="D100" s="15">
        <v>299</v>
      </c>
      <c r="E100" s="31">
        <v>-1</v>
      </c>
      <c r="F100" s="15">
        <v>6</v>
      </c>
      <c r="G100" s="15">
        <v>3</v>
      </c>
      <c r="H100" s="15">
        <v>96</v>
      </c>
      <c r="I100" s="15">
        <v>59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12</v>
      </c>
      <c r="P100" s="24">
        <v>46</v>
      </c>
    </row>
    <row r="101" spans="1:16" ht="33.75" x14ac:dyDescent="0.25">
      <c r="A101" s="30" t="s">
        <v>486</v>
      </c>
      <c r="B101" s="30" t="s">
        <v>487</v>
      </c>
      <c r="C101" s="15">
        <v>17</v>
      </c>
      <c r="D101" s="15">
        <v>25</v>
      </c>
      <c r="E101" s="31">
        <v>-1</v>
      </c>
      <c r="F101" s="15">
        <v>1</v>
      </c>
      <c r="G101" s="15">
        <v>0</v>
      </c>
      <c r="H101" s="15">
        <v>11</v>
      </c>
      <c r="I101" s="15">
        <v>39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4</v>
      </c>
      <c r="P101" s="24">
        <v>18</v>
      </c>
    </row>
    <row r="102" spans="1:16" ht="22.5" x14ac:dyDescent="0.25">
      <c r="A102" s="30" t="s">
        <v>488</v>
      </c>
      <c r="B102" s="30" t="s">
        <v>489</v>
      </c>
      <c r="C102" s="15">
        <v>151</v>
      </c>
      <c r="D102" s="15">
        <v>282</v>
      </c>
      <c r="E102" s="31">
        <v>-1</v>
      </c>
      <c r="F102" s="15">
        <v>2</v>
      </c>
      <c r="G102" s="15">
        <v>1</v>
      </c>
      <c r="H102" s="15">
        <v>50</v>
      </c>
      <c r="I102" s="15">
        <v>41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15</v>
      </c>
      <c r="P102" s="24">
        <v>26</v>
      </c>
    </row>
    <row r="103" spans="1:16" x14ac:dyDescent="0.25">
      <c r="A103" s="30" t="s">
        <v>490</v>
      </c>
      <c r="B103" s="30" t="s">
        <v>491</v>
      </c>
      <c r="C103" s="15">
        <v>16</v>
      </c>
      <c r="D103" s="15">
        <v>8</v>
      </c>
      <c r="E103" s="31">
        <v>1</v>
      </c>
      <c r="F103" s="15">
        <v>0</v>
      </c>
      <c r="G103" s="15">
        <v>0</v>
      </c>
      <c r="H103" s="15">
        <v>8</v>
      </c>
      <c r="I103" s="15">
        <v>4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30" t="s">
        <v>492</v>
      </c>
      <c r="B104" s="30" t="s">
        <v>493</v>
      </c>
      <c r="C104" s="15">
        <v>18</v>
      </c>
      <c r="D104" s="15">
        <v>50</v>
      </c>
      <c r="E104" s="31">
        <v>-1</v>
      </c>
      <c r="F104" s="15">
        <v>1</v>
      </c>
      <c r="G104" s="15">
        <v>0</v>
      </c>
      <c r="H104" s="15">
        <v>23</v>
      </c>
      <c r="I104" s="15">
        <v>11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9</v>
      </c>
    </row>
    <row r="105" spans="1:16" x14ac:dyDescent="0.25">
      <c r="A105" s="30" t="s">
        <v>494</v>
      </c>
      <c r="B105" s="30" t="s">
        <v>495</v>
      </c>
      <c r="C105" s="15">
        <v>49</v>
      </c>
      <c r="D105" s="15">
        <v>46</v>
      </c>
      <c r="E105" s="31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0</v>
      </c>
    </row>
    <row r="106" spans="1:16" x14ac:dyDescent="0.25">
      <c r="A106" s="30" t="s">
        <v>496</v>
      </c>
      <c r="B106" s="30" t="s">
        <v>497</v>
      </c>
      <c r="C106" s="15">
        <v>431</v>
      </c>
      <c r="D106" s="15">
        <v>377</v>
      </c>
      <c r="E106" s="31">
        <v>0</v>
      </c>
      <c r="F106" s="15">
        <v>1</v>
      </c>
      <c r="G106" s="15">
        <v>3</v>
      </c>
      <c r="H106" s="15">
        <v>98</v>
      </c>
      <c r="I106" s="15">
        <v>68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2</v>
      </c>
      <c r="P106" s="24">
        <v>23</v>
      </c>
    </row>
    <row r="107" spans="1:16" ht="22.5" x14ac:dyDescent="0.25">
      <c r="A107" s="30" t="s">
        <v>498</v>
      </c>
      <c r="B107" s="30" t="s">
        <v>499</v>
      </c>
      <c r="C107" s="15">
        <v>140</v>
      </c>
      <c r="D107" s="15">
        <v>126</v>
      </c>
      <c r="E107" s="31">
        <v>0</v>
      </c>
      <c r="F107" s="15">
        <v>0</v>
      </c>
      <c r="G107" s="15">
        <v>0</v>
      </c>
      <c r="H107" s="15">
        <v>26</v>
      </c>
      <c r="I107" s="15">
        <v>24</v>
      </c>
      <c r="J107" s="15">
        <v>0</v>
      </c>
      <c r="K107" s="15">
        <v>0</v>
      </c>
      <c r="L107" s="15">
        <v>1</v>
      </c>
      <c r="M107" s="15">
        <v>0</v>
      </c>
      <c r="N107" s="15">
        <v>1</v>
      </c>
      <c r="O107" s="15">
        <v>0</v>
      </c>
      <c r="P107" s="24">
        <v>13</v>
      </c>
    </row>
    <row r="108" spans="1:16" ht="22.5" x14ac:dyDescent="0.25">
      <c r="A108" s="30" t="s">
        <v>500</v>
      </c>
      <c r="B108" s="30" t="s">
        <v>501</v>
      </c>
      <c r="C108" s="15">
        <v>4</v>
      </c>
      <c r="D108" s="15">
        <v>9</v>
      </c>
      <c r="E108" s="31">
        <v>-1</v>
      </c>
      <c r="F108" s="15">
        <v>0</v>
      </c>
      <c r="G108" s="15">
        <v>0</v>
      </c>
      <c r="H108" s="15">
        <v>0</v>
      </c>
      <c r="I108" s="15">
        <v>4</v>
      </c>
      <c r="J108" s="15">
        <v>0</v>
      </c>
      <c r="K108" s="15">
        <v>0</v>
      </c>
      <c r="L108" s="15">
        <v>0</v>
      </c>
      <c r="M108" s="15">
        <v>0</v>
      </c>
      <c r="N108" s="15">
        <v>3</v>
      </c>
      <c r="O108" s="15">
        <v>0</v>
      </c>
      <c r="P108" s="24">
        <v>2</v>
      </c>
    </row>
    <row r="109" spans="1:16" x14ac:dyDescent="0.25">
      <c r="A109" s="30" t="s">
        <v>502</v>
      </c>
      <c r="B109" s="30" t="s">
        <v>503</v>
      </c>
      <c r="C109" s="15">
        <v>18</v>
      </c>
      <c r="D109" s="15">
        <v>7</v>
      </c>
      <c r="E109" s="31">
        <v>1</v>
      </c>
      <c r="F109" s="15">
        <v>0</v>
      </c>
      <c r="G109" s="15">
        <v>0</v>
      </c>
      <c r="H109" s="15">
        <v>11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4">
        <v>0</v>
      </c>
    </row>
    <row r="110" spans="1:16" x14ac:dyDescent="0.25">
      <c r="A110" s="30" t="s">
        <v>504</v>
      </c>
      <c r="B110" s="30" t="s">
        <v>505</v>
      </c>
      <c r="C110" s="15">
        <v>3</v>
      </c>
      <c r="D110" s="15">
        <v>2</v>
      </c>
      <c r="E110" s="31">
        <v>0</v>
      </c>
      <c r="F110" s="15">
        <v>0</v>
      </c>
      <c r="G110" s="15">
        <v>0</v>
      </c>
      <c r="H110" s="15">
        <v>5</v>
      </c>
      <c r="I110" s="15">
        <v>5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1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30" t="s">
        <v>508</v>
      </c>
      <c r="B112" s="30" t="s">
        <v>509</v>
      </c>
      <c r="C112" s="15">
        <v>218</v>
      </c>
      <c r="D112" s="15">
        <v>213</v>
      </c>
      <c r="E112" s="31">
        <v>0</v>
      </c>
      <c r="F112" s="15">
        <v>1</v>
      </c>
      <c r="G112" s="15">
        <v>5</v>
      </c>
      <c r="H112" s="15">
        <v>32</v>
      </c>
      <c r="I112" s="15">
        <v>35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30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30" t="s">
        <v>514</v>
      </c>
      <c r="B115" s="30" t="s">
        <v>515</v>
      </c>
      <c r="C115" s="15">
        <v>3</v>
      </c>
      <c r="D115" s="15">
        <v>6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30" t="s">
        <v>516</v>
      </c>
      <c r="B116" s="30" t="s">
        <v>517</v>
      </c>
      <c r="C116" s="15">
        <v>2</v>
      </c>
      <c r="D116" s="15">
        <v>28</v>
      </c>
      <c r="E116" s="31">
        <v>-1</v>
      </c>
      <c r="F116" s="15">
        <v>0</v>
      </c>
      <c r="G116" s="15">
        <v>0</v>
      </c>
      <c r="H116" s="15">
        <v>2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30" t="s">
        <v>518</v>
      </c>
      <c r="B117" s="30" t="s">
        <v>519</v>
      </c>
      <c r="C117" s="15">
        <v>6</v>
      </c>
      <c r="D117" s="15">
        <v>15</v>
      </c>
      <c r="E117" s="31">
        <v>-1</v>
      </c>
      <c r="F117" s="15">
        <v>0</v>
      </c>
      <c r="G117" s="15">
        <v>0</v>
      </c>
      <c r="H117" s="15">
        <v>5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1</v>
      </c>
    </row>
    <row r="118" spans="1:16" ht="22.5" x14ac:dyDescent="0.25">
      <c r="A118" s="30" t="s">
        <v>520</v>
      </c>
      <c r="B118" s="30" t="s">
        <v>521</v>
      </c>
      <c r="C118" s="15">
        <v>1</v>
      </c>
      <c r="D118" s="15">
        <v>1</v>
      </c>
      <c r="E118" s="31">
        <v>0</v>
      </c>
      <c r="F118" s="15">
        <v>0</v>
      </c>
      <c r="G118" s="15">
        <v>0</v>
      </c>
      <c r="H118" s="15">
        <v>0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30" t="s">
        <v>522</v>
      </c>
      <c r="B119" s="30" t="s">
        <v>523</v>
      </c>
      <c r="C119" s="15">
        <v>2</v>
      </c>
      <c r="D119" s="15">
        <v>2</v>
      </c>
      <c r="E119" s="31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1</v>
      </c>
      <c r="E120" s="31">
        <v>-1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30" t="s">
        <v>526</v>
      </c>
      <c r="B121" s="30" t="s">
        <v>527</v>
      </c>
      <c r="C121" s="15">
        <v>3</v>
      </c>
      <c r="D121" s="15">
        <v>4</v>
      </c>
      <c r="E121" s="31">
        <v>-1</v>
      </c>
      <c r="F121" s="15">
        <v>0</v>
      </c>
      <c r="G121" s="15">
        <v>0</v>
      </c>
      <c r="H121" s="15">
        <v>2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30" t="s">
        <v>528</v>
      </c>
      <c r="B122" s="30" t="s">
        <v>529</v>
      </c>
      <c r="C122" s="15">
        <v>3</v>
      </c>
      <c r="D122" s="15">
        <v>8</v>
      </c>
      <c r="E122" s="31">
        <v>-1</v>
      </c>
      <c r="F122" s="15">
        <v>0</v>
      </c>
      <c r="G122" s="15">
        <v>0</v>
      </c>
      <c r="H122" s="15">
        <v>1</v>
      </c>
      <c r="I122" s="15">
        <v>5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9</v>
      </c>
    </row>
    <row r="123" spans="1:16" x14ac:dyDescent="0.25">
      <c r="A123" s="30" t="s">
        <v>530</v>
      </c>
      <c r="B123" s="30" t="s">
        <v>531</v>
      </c>
      <c r="C123" s="15">
        <v>2</v>
      </c>
      <c r="D123" s="15">
        <v>1</v>
      </c>
      <c r="E123" s="31">
        <v>1</v>
      </c>
      <c r="F123" s="15">
        <v>0</v>
      </c>
      <c r="G123" s="15">
        <v>0</v>
      </c>
      <c r="H123" s="15">
        <v>1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1</v>
      </c>
      <c r="E126" s="31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30" t="s">
        <v>538</v>
      </c>
      <c r="B127" s="30" t="s">
        <v>539</v>
      </c>
      <c r="C127" s="15">
        <v>3</v>
      </c>
      <c r="D127" s="15">
        <v>2</v>
      </c>
      <c r="E127" s="31">
        <v>0</v>
      </c>
      <c r="F127" s="15">
        <v>0</v>
      </c>
      <c r="G127" s="15">
        <v>0</v>
      </c>
      <c r="H127" s="15">
        <v>0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30" t="s">
        <v>540</v>
      </c>
      <c r="B128" s="30" t="s">
        <v>541</v>
      </c>
      <c r="C128" s="15">
        <v>7</v>
      </c>
      <c r="D128" s="15">
        <v>11</v>
      </c>
      <c r="E128" s="31">
        <v>-1</v>
      </c>
      <c r="F128" s="15">
        <v>0</v>
      </c>
      <c r="G128" s="15">
        <v>0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6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3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7" t="s">
        <v>548</v>
      </c>
      <c r="B132" s="178"/>
      <c r="C132" s="27">
        <v>6</v>
      </c>
      <c r="D132" s="27">
        <v>5</v>
      </c>
      <c r="E132" s="28">
        <v>0</v>
      </c>
      <c r="F132" s="27">
        <v>0</v>
      </c>
      <c r="G132" s="27">
        <v>0</v>
      </c>
      <c r="H132" s="27">
        <v>4</v>
      </c>
      <c r="I132" s="27">
        <v>3</v>
      </c>
      <c r="J132" s="27">
        <v>0</v>
      </c>
      <c r="K132" s="27">
        <v>0</v>
      </c>
      <c r="L132" s="27">
        <v>0</v>
      </c>
      <c r="M132" s="27">
        <v>0</v>
      </c>
      <c r="N132" s="27">
        <v>4</v>
      </c>
      <c r="O132" s="27">
        <v>0</v>
      </c>
      <c r="P132" s="29">
        <v>2</v>
      </c>
    </row>
    <row r="133" spans="1:16" x14ac:dyDescent="0.25">
      <c r="A133" s="30" t="s">
        <v>549</v>
      </c>
      <c r="B133" s="30" t="s">
        <v>550</v>
      </c>
      <c r="C133" s="15">
        <v>2</v>
      </c>
      <c r="D133" s="15">
        <v>2</v>
      </c>
      <c r="E133" s="31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0</v>
      </c>
      <c r="P133" s="24">
        <v>1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30" t="s">
        <v>553</v>
      </c>
      <c r="B135" s="30" t="s">
        <v>554</v>
      </c>
      <c r="C135" s="15">
        <v>4</v>
      </c>
      <c r="D135" s="15">
        <v>3</v>
      </c>
      <c r="E135" s="31">
        <v>0</v>
      </c>
      <c r="F135" s="15">
        <v>0</v>
      </c>
      <c r="G135" s="15">
        <v>0</v>
      </c>
      <c r="H135" s="15">
        <v>3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2</v>
      </c>
      <c r="O135" s="15">
        <v>0</v>
      </c>
      <c r="P135" s="24">
        <v>1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7" t="s">
        <v>559</v>
      </c>
      <c r="B138" s="178"/>
      <c r="C138" s="27">
        <v>40</v>
      </c>
      <c r="D138" s="27">
        <v>56</v>
      </c>
      <c r="E138" s="28">
        <v>-1</v>
      </c>
      <c r="F138" s="27">
        <v>0</v>
      </c>
      <c r="G138" s="27">
        <v>0</v>
      </c>
      <c r="H138" s="27">
        <v>6</v>
      </c>
      <c r="I138" s="27">
        <v>8</v>
      </c>
      <c r="J138" s="27">
        <v>1</v>
      </c>
      <c r="K138" s="27">
        <v>0</v>
      </c>
      <c r="L138" s="27">
        <v>0</v>
      </c>
      <c r="M138" s="27">
        <v>0</v>
      </c>
      <c r="N138" s="27">
        <v>4</v>
      </c>
      <c r="O138" s="27">
        <v>0</v>
      </c>
      <c r="P138" s="29">
        <v>2</v>
      </c>
    </row>
    <row r="139" spans="1:16" ht="22.5" x14ac:dyDescent="0.25">
      <c r="A139" s="30" t="s">
        <v>560</v>
      </c>
      <c r="B139" s="30" t="s">
        <v>561</v>
      </c>
      <c r="C139" s="15">
        <v>2</v>
      </c>
      <c r="D139" s="15">
        <v>6</v>
      </c>
      <c r="E139" s="31">
        <v>-1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1</v>
      </c>
    </row>
    <row r="140" spans="1:16" ht="22.5" x14ac:dyDescent="0.25">
      <c r="A140" s="30" t="s">
        <v>562</v>
      </c>
      <c r="B140" s="30" t="s">
        <v>563</v>
      </c>
      <c r="C140" s="15">
        <v>2</v>
      </c>
      <c r="D140" s="15">
        <v>3</v>
      </c>
      <c r="E140" s="31">
        <v>-1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30" t="s">
        <v>568</v>
      </c>
      <c r="B143" s="30" t="s">
        <v>569</v>
      </c>
      <c r="C143" s="15">
        <v>27</v>
      </c>
      <c r="D143" s="15">
        <v>41</v>
      </c>
      <c r="E143" s="31">
        <v>-1</v>
      </c>
      <c r="F143" s="15">
        <v>0</v>
      </c>
      <c r="G143" s="15">
        <v>0</v>
      </c>
      <c r="H143" s="15">
        <v>4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3</v>
      </c>
      <c r="O143" s="15">
        <v>0</v>
      </c>
      <c r="P143" s="24">
        <v>0</v>
      </c>
    </row>
    <row r="144" spans="1:16" ht="33.75" x14ac:dyDescent="0.25">
      <c r="A144" s="30" t="s">
        <v>570</v>
      </c>
      <c r="B144" s="30" t="s">
        <v>571</v>
      </c>
      <c r="C144" s="15">
        <v>9</v>
      </c>
      <c r="D144" s="15">
        <v>6</v>
      </c>
      <c r="E144" s="31">
        <v>0</v>
      </c>
      <c r="F144" s="15">
        <v>0</v>
      </c>
      <c r="G144" s="15">
        <v>0</v>
      </c>
      <c r="H144" s="15">
        <v>1</v>
      </c>
      <c r="I144" s="15">
        <v>3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4">
        <v>1</v>
      </c>
    </row>
    <row r="145" spans="1:16" x14ac:dyDescent="0.25">
      <c r="A145" s="177" t="s">
        <v>572</v>
      </c>
      <c r="B145" s="178"/>
      <c r="C145" s="27">
        <v>0</v>
      </c>
      <c r="D145" s="27">
        <v>4</v>
      </c>
      <c r="E145" s="28">
        <v>-1</v>
      </c>
      <c r="F145" s="27">
        <v>0</v>
      </c>
      <c r="G145" s="27">
        <v>0</v>
      </c>
      <c r="H145" s="27">
        <v>1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3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3</v>
      </c>
      <c r="E146" s="31">
        <v>-1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1</v>
      </c>
      <c r="E147" s="31">
        <v>-1</v>
      </c>
      <c r="F147" s="15">
        <v>0</v>
      </c>
      <c r="G147" s="15">
        <v>0</v>
      </c>
      <c r="H147" s="15">
        <v>1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3</v>
      </c>
      <c r="O147" s="15">
        <v>0</v>
      </c>
      <c r="P147" s="24">
        <v>0</v>
      </c>
    </row>
    <row r="148" spans="1:16" x14ac:dyDescent="0.25">
      <c r="A148" s="177" t="s">
        <v>577</v>
      </c>
      <c r="B148" s="178"/>
      <c r="C148" s="27">
        <v>60</v>
      </c>
      <c r="D148" s="27">
        <v>46</v>
      </c>
      <c r="E148" s="28">
        <v>0</v>
      </c>
      <c r="F148" s="27">
        <v>0</v>
      </c>
      <c r="G148" s="27">
        <v>0</v>
      </c>
      <c r="H148" s="27">
        <v>11</v>
      </c>
      <c r="I148" s="27">
        <v>5</v>
      </c>
      <c r="J148" s="27">
        <v>0</v>
      </c>
      <c r="K148" s="27">
        <v>0</v>
      </c>
      <c r="L148" s="27">
        <v>0</v>
      </c>
      <c r="M148" s="27">
        <v>0</v>
      </c>
      <c r="N148" s="27">
        <v>26</v>
      </c>
      <c r="O148" s="27">
        <v>0</v>
      </c>
      <c r="P148" s="29">
        <v>7</v>
      </c>
    </row>
    <row r="149" spans="1:16" ht="22.5" x14ac:dyDescent="0.25">
      <c r="A149" s="30" t="s">
        <v>578</v>
      </c>
      <c r="B149" s="30" t="s">
        <v>579</v>
      </c>
      <c r="C149" s="15">
        <v>12</v>
      </c>
      <c r="D149" s="15">
        <v>23</v>
      </c>
      <c r="E149" s="31">
        <v>-1</v>
      </c>
      <c r="F149" s="15">
        <v>0</v>
      </c>
      <c r="G149" s="15">
        <v>0</v>
      </c>
      <c r="H149" s="15">
        <v>2</v>
      </c>
      <c r="I149" s="15">
        <v>1</v>
      </c>
      <c r="J149" s="15">
        <v>0</v>
      </c>
      <c r="K149" s="15">
        <v>0</v>
      </c>
      <c r="L149" s="15">
        <v>0</v>
      </c>
      <c r="M149" s="15">
        <v>0</v>
      </c>
      <c r="N149" s="15">
        <v>7</v>
      </c>
      <c r="O149" s="15">
        <v>0</v>
      </c>
      <c r="P149" s="24">
        <v>3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2</v>
      </c>
      <c r="E150" s="31">
        <v>-1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30" t="s">
        <v>582</v>
      </c>
      <c r="B151" s="30" t="s">
        <v>583</v>
      </c>
      <c r="C151" s="15">
        <v>1</v>
      </c>
      <c r="D151" s="15">
        <v>0</v>
      </c>
      <c r="E151" s="31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30" t="s">
        <v>584</v>
      </c>
      <c r="B152" s="30" t="s">
        <v>585</v>
      </c>
      <c r="C152" s="15">
        <v>6</v>
      </c>
      <c r="D152" s="15">
        <v>2</v>
      </c>
      <c r="E152" s="31">
        <v>2</v>
      </c>
      <c r="F152" s="15">
        <v>0</v>
      </c>
      <c r="G152" s="15">
        <v>0</v>
      </c>
      <c r="H152" s="15">
        <v>0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5</v>
      </c>
      <c r="O152" s="15">
        <v>0</v>
      </c>
      <c r="P152" s="24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4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1</v>
      </c>
      <c r="E154" s="31">
        <v>-1</v>
      </c>
      <c r="F154" s="15">
        <v>0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30" t="s">
        <v>590</v>
      </c>
      <c r="B155" s="30" t="s">
        <v>591</v>
      </c>
      <c r="C155" s="15">
        <v>21</v>
      </c>
      <c r="D155" s="15">
        <v>8</v>
      </c>
      <c r="E155" s="31">
        <v>1</v>
      </c>
      <c r="F155" s="15">
        <v>0</v>
      </c>
      <c r="G155" s="15">
        <v>0</v>
      </c>
      <c r="H155" s="15">
        <v>5</v>
      </c>
      <c r="I155" s="15">
        <v>2</v>
      </c>
      <c r="J155" s="15">
        <v>0</v>
      </c>
      <c r="K155" s="15">
        <v>0</v>
      </c>
      <c r="L155" s="15">
        <v>0</v>
      </c>
      <c r="M155" s="15">
        <v>0</v>
      </c>
      <c r="N155" s="15">
        <v>12</v>
      </c>
      <c r="O155" s="15">
        <v>0</v>
      </c>
      <c r="P155" s="24">
        <v>1</v>
      </c>
    </row>
    <row r="156" spans="1:16" ht="22.5" x14ac:dyDescent="0.25">
      <c r="A156" s="30" t="s">
        <v>592</v>
      </c>
      <c r="B156" s="30" t="s">
        <v>593</v>
      </c>
      <c r="C156" s="15">
        <v>19</v>
      </c>
      <c r="D156" s="15">
        <v>10</v>
      </c>
      <c r="E156" s="31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4">
        <v>3</v>
      </c>
    </row>
    <row r="157" spans="1:16" x14ac:dyDescent="0.25">
      <c r="A157" s="177" t="s">
        <v>594</v>
      </c>
      <c r="B157" s="178"/>
      <c r="C157" s="27">
        <v>34</v>
      </c>
      <c r="D157" s="27">
        <v>31</v>
      </c>
      <c r="E157" s="28">
        <v>0</v>
      </c>
      <c r="F157" s="27">
        <v>0</v>
      </c>
      <c r="G157" s="27">
        <v>0</v>
      </c>
      <c r="H157" s="27">
        <v>2</v>
      </c>
      <c r="I157" s="27">
        <v>0</v>
      </c>
      <c r="J157" s="27">
        <v>1</v>
      </c>
      <c r="K157" s="27">
        <v>0</v>
      </c>
      <c r="L157" s="27">
        <v>0</v>
      </c>
      <c r="M157" s="27">
        <v>0</v>
      </c>
      <c r="N157" s="27">
        <v>1</v>
      </c>
      <c r="O157" s="27">
        <v>3</v>
      </c>
      <c r="P157" s="29">
        <v>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30" t="s">
        <v>603</v>
      </c>
      <c r="B162" s="30" t="s">
        <v>604</v>
      </c>
      <c r="C162" s="15">
        <v>1</v>
      </c>
      <c r="D162" s="15">
        <v>2</v>
      </c>
      <c r="E162" s="31">
        <v>-1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2</v>
      </c>
      <c r="P162" s="24">
        <v>0</v>
      </c>
    </row>
    <row r="163" spans="1:16" x14ac:dyDescent="0.25">
      <c r="A163" s="30" t="s">
        <v>605</v>
      </c>
      <c r="B163" s="30" t="s">
        <v>606</v>
      </c>
      <c r="C163" s="15">
        <v>18</v>
      </c>
      <c r="D163" s="15">
        <v>19</v>
      </c>
      <c r="E163" s="31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4">
        <v>0</v>
      </c>
    </row>
    <row r="164" spans="1:16" ht="22.5" x14ac:dyDescent="0.25">
      <c r="A164" s="30" t="s">
        <v>607</v>
      </c>
      <c r="B164" s="30" t="s">
        <v>608</v>
      </c>
      <c r="C164" s="15">
        <v>5</v>
      </c>
      <c r="D164" s="15">
        <v>1</v>
      </c>
      <c r="E164" s="31">
        <v>4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1</v>
      </c>
      <c r="P164" s="24">
        <v>0</v>
      </c>
    </row>
    <row r="165" spans="1:16" x14ac:dyDescent="0.25">
      <c r="A165" s="30" t="s">
        <v>609</v>
      </c>
      <c r="B165" s="30" t="s">
        <v>610</v>
      </c>
      <c r="C165" s="15">
        <v>6</v>
      </c>
      <c r="D165" s="15">
        <v>2</v>
      </c>
      <c r="E165" s="31">
        <v>2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30" t="s">
        <v>611</v>
      </c>
      <c r="B166" s="30" t="s">
        <v>612</v>
      </c>
      <c r="C166" s="15">
        <v>4</v>
      </c>
      <c r="D166" s="15">
        <v>7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7" t="s">
        <v>613</v>
      </c>
      <c r="B167" s="178"/>
      <c r="C167" s="27">
        <v>92</v>
      </c>
      <c r="D167" s="27">
        <v>84</v>
      </c>
      <c r="E167" s="28">
        <v>0</v>
      </c>
      <c r="F167" s="27">
        <v>0</v>
      </c>
      <c r="G167" s="27">
        <v>0</v>
      </c>
      <c r="H167" s="27">
        <v>48</v>
      </c>
      <c r="I167" s="27">
        <v>34</v>
      </c>
      <c r="J167" s="27">
        <v>0</v>
      </c>
      <c r="K167" s="27">
        <v>2</v>
      </c>
      <c r="L167" s="27">
        <v>0</v>
      </c>
      <c r="M167" s="27">
        <v>0</v>
      </c>
      <c r="N167" s="27">
        <v>0</v>
      </c>
      <c r="O167" s="27">
        <v>33</v>
      </c>
      <c r="P167" s="29">
        <v>29</v>
      </c>
    </row>
    <row r="168" spans="1:16" ht="22.5" x14ac:dyDescent="0.25">
      <c r="A168" s="30" t="s">
        <v>614</v>
      </c>
      <c r="B168" s="30" t="s">
        <v>615</v>
      </c>
      <c r="C168" s="15">
        <v>26</v>
      </c>
      <c r="D168" s="15">
        <v>15</v>
      </c>
      <c r="E168" s="31">
        <v>0</v>
      </c>
      <c r="F168" s="15">
        <v>0</v>
      </c>
      <c r="G168" s="15">
        <v>0</v>
      </c>
      <c r="H168" s="15">
        <v>3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1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30" t="s">
        <v>618</v>
      </c>
      <c r="B170" s="30" t="s">
        <v>619</v>
      </c>
      <c r="C170" s="15">
        <v>3</v>
      </c>
      <c r="D170" s="15">
        <v>3</v>
      </c>
      <c r="E170" s="31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2</v>
      </c>
      <c r="E172" s="31">
        <v>-1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30" t="s">
        <v>626</v>
      </c>
      <c r="B174" s="30" t="s">
        <v>627</v>
      </c>
      <c r="C174" s="15">
        <v>43</v>
      </c>
      <c r="D174" s="15">
        <v>37</v>
      </c>
      <c r="E174" s="31">
        <v>0</v>
      </c>
      <c r="F174" s="15">
        <v>0</v>
      </c>
      <c r="G174" s="15">
        <v>0</v>
      </c>
      <c r="H174" s="15">
        <v>28</v>
      </c>
      <c r="I174" s="15">
        <v>16</v>
      </c>
      <c r="J174" s="15">
        <v>0</v>
      </c>
      <c r="K174" s="15">
        <v>2</v>
      </c>
      <c r="L174" s="15">
        <v>0</v>
      </c>
      <c r="M174" s="15">
        <v>0</v>
      </c>
      <c r="N174" s="15">
        <v>0</v>
      </c>
      <c r="O174" s="15">
        <v>30</v>
      </c>
      <c r="P174" s="24">
        <v>21</v>
      </c>
    </row>
    <row r="175" spans="1:16" ht="22.5" x14ac:dyDescent="0.25">
      <c r="A175" s="30" t="s">
        <v>628</v>
      </c>
      <c r="B175" s="30" t="s">
        <v>629</v>
      </c>
      <c r="C175" s="15">
        <v>16</v>
      </c>
      <c r="D175" s="15">
        <v>19</v>
      </c>
      <c r="E175" s="31">
        <v>-1</v>
      </c>
      <c r="F175" s="15">
        <v>0</v>
      </c>
      <c r="G175" s="15">
        <v>0</v>
      </c>
      <c r="H175" s="15">
        <v>10</v>
      </c>
      <c r="I175" s="15">
        <v>16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2</v>
      </c>
      <c r="P175" s="24">
        <v>7</v>
      </c>
    </row>
    <row r="176" spans="1:16" x14ac:dyDescent="0.25">
      <c r="A176" s="30" t="s">
        <v>630</v>
      </c>
      <c r="B176" s="30" t="s">
        <v>631</v>
      </c>
      <c r="C176" s="15">
        <v>4</v>
      </c>
      <c r="D176" s="15">
        <v>8</v>
      </c>
      <c r="E176" s="31">
        <v>-1</v>
      </c>
      <c r="F176" s="15">
        <v>0</v>
      </c>
      <c r="G176" s="15">
        <v>0</v>
      </c>
      <c r="H176" s="15">
        <v>5</v>
      </c>
      <c r="I176" s="15">
        <v>1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1</v>
      </c>
      <c r="P176" s="24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7" t="s">
        <v>636</v>
      </c>
      <c r="B179" s="178"/>
      <c r="C179" s="27">
        <v>255</v>
      </c>
      <c r="D179" s="27">
        <v>234</v>
      </c>
      <c r="E179" s="28">
        <v>0</v>
      </c>
      <c r="F179" s="27">
        <v>319</v>
      </c>
      <c r="G179" s="27">
        <v>316</v>
      </c>
      <c r="H179" s="27">
        <v>108</v>
      </c>
      <c r="I179" s="27">
        <v>150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9">
        <v>369</v>
      </c>
    </row>
    <row r="180" spans="1:16" ht="22.5" x14ac:dyDescent="0.25">
      <c r="A180" s="30" t="s">
        <v>637</v>
      </c>
      <c r="B180" s="30" t="s">
        <v>638</v>
      </c>
      <c r="C180" s="15">
        <v>1</v>
      </c>
      <c r="D180" s="15">
        <v>0</v>
      </c>
      <c r="E180" s="31">
        <v>0</v>
      </c>
      <c r="F180" s="15">
        <v>5</v>
      </c>
      <c r="G180" s="15">
        <v>3</v>
      </c>
      <c r="H180" s="15">
        <v>0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10</v>
      </c>
    </row>
    <row r="181" spans="1:16" ht="22.5" x14ac:dyDescent="0.25">
      <c r="A181" s="30" t="s">
        <v>639</v>
      </c>
      <c r="B181" s="30" t="s">
        <v>640</v>
      </c>
      <c r="C181" s="15">
        <v>174</v>
      </c>
      <c r="D181" s="15">
        <v>163</v>
      </c>
      <c r="E181" s="31">
        <v>0</v>
      </c>
      <c r="F181" s="15">
        <v>192</v>
      </c>
      <c r="G181" s="15">
        <v>187</v>
      </c>
      <c r="H181" s="15">
        <v>66</v>
      </c>
      <c r="I181" s="15">
        <v>81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222</v>
      </c>
    </row>
    <row r="182" spans="1:16" x14ac:dyDescent="0.25">
      <c r="A182" s="30" t="s">
        <v>641</v>
      </c>
      <c r="B182" s="30" t="s">
        <v>642</v>
      </c>
      <c r="C182" s="15">
        <v>14</v>
      </c>
      <c r="D182" s="15">
        <v>0</v>
      </c>
      <c r="E182" s="31">
        <v>0</v>
      </c>
      <c r="F182" s="15">
        <v>2</v>
      </c>
      <c r="G182" s="15">
        <v>2</v>
      </c>
      <c r="H182" s="15">
        <v>4</v>
      </c>
      <c r="I182" s="15">
        <v>13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5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0</v>
      </c>
      <c r="E183" s="31">
        <v>0</v>
      </c>
      <c r="F183" s="15">
        <v>0</v>
      </c>
      <c r="G183" s="15">
        <v>1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1</v>
      </c>
    </row>
    <row r="184" spans="1:16" ht="22.5" x14ac:dyDescent="0.25">
      <c r="A184" s="30" t="s">
        <v>645</v>
      </c>
      <c r="B184" s="30" t="s">
        <v>646</v>
      </c>
      <c r="C184" s="15">
        <v>3</v>
      </c>
      <c r="D184" s="15">
        <v>3</v>
      </c>
      <c r="E184" s="31">
        <v>0</v>
      </c>
      <c r="F184" s="15">
        <v>6</v>
      </c>
      <c r="G184" s="15">
        <v>7</v>
      </c>
      <c r="H184" s="15">
        <v>5</v>
      </c>
      <c r="I184" s="15">
        <v>3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9</v>
      </c>
    </row>
    <row r="185" spans="1:16" ht="22.5" x14ac:dyDescent="0.25">
      <c r="A185" s="30" t="s">
        <v>647</v>
      </c>
      <c r="B185" s="30" t="s">
        <v>648</v>
      </c>
      <c r="C185" s="15">
        <v>56</v>
      </c>
      <c r="D185" s="15">
        <v>63</v>
      </c>
      <c r="E185" s="31">
        <v>-1</v>
      </c>
      <c r="F185" s="15">
        <v>114</v>
      </c>
      <c r="G185" s="15">
        <v>116</v>
      </c>
      <c r="H185" s="15">
        <v>31</v>
      </c>
      <c r="I185" s="15">
        <v>51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122</v>
      </c>
    </row>
    <row r="186" spans="1:16" ht="22.5" x14ac:dyDescent="0.25">
      <c r="A186" s="30" t="s">
        <v>649</v>
      </c>
      <c r="B186" s="30" t="s">
        <v>650</v>
      </c>
      <c r="C186" s="15">
        <v>7</v>
      </c>
      <c r="D186" s="15">
        <v>5</v>
      </c>
      <c r="E186" s="31">
        <v>0</v>
      </c>
      <c r="F186" s="15">
        <v>0</v>
      </c>
      <c r="G186" s="15">
        <v>0</v>
      </c>
      <c r="H186" s="15">
        <v>2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7" t="s">
        <v>651</v>
      </c>
      <c r="B187" s="178"/>
      <c r="C187" s="27">
        <v>132</v>
      </c>
      <c r="D187" s="27">
        <v>148</v>
      </c>
      <c r="E187" s="28">
        <v>-1</v>
      </c>
      <c r="F187" s="27">
        <v>3</v>
      </c>
      <c r="G187" s="27">
        <v>3</v>
      </c>
      <c r="H187" s="27">
        <v>43</v>
      </c>
      <c r="I187" s="27">
        <v>41</v>
      </c>
      <c r="J187" s="27">
        <v>0</v>
      </c>
      <c r="K187" s="27">
        <v>0</v>
      </c>
      <c r="L187" s="27">
        <v>0</v>
      </c>
      <c r="M187" s="27">
        <v>0</v>
      </c>
      <c r="N187" s="27">
        <v>3</v>
      </c>
      <c r="O187" s="27">
        <v>0</v>
      </c>
      <c r="P187" s="29">
        <v>15</v>
      </c>
    </row>
    <row r="188" spans="1:16" x14ac:dyDescent="0.25">
      <c r="A188" s="30" t="s">
        <v>652</v>
      </c>
      <c r="B188" s="30" t="s">
        <v>653</v>
      </c>
      <c r="C188" s="15">
        <v>4</v>
      </c>
      <c r="D188" s="15">
        <v>8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1</v>
      </c>
      <c r="E189" s="31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30" t="s">
        <v>656</v>
      </c>
      <c r="B190" s="30" t="s">
        <v>657</v>
      </c>
      <c r="C190" s="15">
        <v>46</v>
      </c>
      <c r="D190" s="15">
        <v>43</v>
      </c>
      <c r="E190" s="31">
        <v>0</v>
      </c>
      <c r="F190" s="15">
        <v>3</v>
      </c>
      <c r="G190" s="15">
        <v>3</v>
      </c>
      <c r="H190" s="15">
        <v>20</v>
      </c>
      <c r="I190" s="15">
        <v>11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4">
        <v>8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30" t="s">
        <v>660</v>
      </c>
      <c r="B192" s="30" t="s">
        <v>661</v>
      </c>
      <c r="C192" s="15">
        <v>12</v>
      </c>
      <c r="D192" s="15">
        <v>9</v>
      </c>
      <c r="E192" s="31">
        <v>0</v>
      </c>
      <c r="F192" s="15">
        <v>0</v>
      </c>
      <c r="G192" s="15">
        <v>0</v>
      </c>
      <c r="H192" s="15">
        <v>3</v>
      </c>
      <c r="I192" s="15">
        <v>24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5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30" t="s">
        <v>664</v>
      </c>
      <c r="B194" s="30" t="s">
        <v>665</v>
      </c>
      <c r="C194" s="15">
        <v>14</v>
      </c>
      <c r="D194" s="15">
        <v>25</v>
      </c>
      <c r="E194" s="31">
        <v>-1</v>
      </c>
      <c r="F194" s="15">
        <v>0</v>
      </c>
      <c r="G194" s="15">
        <v>0</v>
      </c>
      <c r="H194" s="15">
        <v>3</v>
      </c>
      <c r="I194" s="15">
        <v>3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1</v>
      </c>
    </row>
    <row r="195" spans="1:16" x14ac:dyDescent="0.25">
      <c r="A195" s="30" t="s">
        <v>666</v>
      </c>
      <c r="B195" s="30" t="s">
        <v>667</v>
      </c>
      <c r="C195" s="15">
        <v>1</v>
      </c>
      <c r="D195" s="15">
        <v>0</v>
      </c>
      <c r="E195" s="31">
        <v>0</v>
      </c>
      <c r="F195" s="15">
        <v>0</v>
      </c>
      <c r="G195" s="15">
        <v>0</v>
      </c>
      <c r="H195" s="15">
        <v>1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1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1</v>
      </c>
      <c r="E197" s="31">
        <v>0</v>
      </c>
      <c r="F197" s="15">
        <v>0</v>
      </c>
      <c r="G197" s="15">
        <v>0</v>
      </c>
      <c r="H197" s="15">
        <v>0</v>
      </c>
      <c r="I197" s="15">
        <v>1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30" t="s">
        <v>672</v>
      </c>
      <c r="B198" s="30" t="s">
        <v>673</v>
      </c>
      <c r="C198" s="15">
        <v>54</v>
      </c>
      <c r="D198" s="15">
        <v>58</v>
      </c>
      <c r="E198" s="31">
        <v>-1</v>
      </c>
      <c r="F198" s="15">
        <v>0</v>
      </c>
      <c r="G198" s="15">
        <v>0</v>
      </c>
      <c r="H198" s="15">
        <v>15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4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1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1</v>
      </c>
      <c r="O199" s="15">
        <v>0</v>
      </c>
      <c r="P199" s="24">
        <v>0</v>
      </c>
    </row>
    <row r="200" spans="1:16" x14ac:dyDescent="0.25">
      <c r="A200" s="30" t="s">
        <v>676</v>
      </c>
      <c r="B200" s="30" t="s">
        <v>677</v>
      </c>
      <c r="C200" s="15">
        <v>0</v>
      </c>
      <c r="D200" s="15">
        <v>2</v>
      </c>
      <c r="E200" s="31">
        <v>-1</v>
      </c>
      <c r="F200" s="15">
        <v>0</v>
      </c>
      <c r="G200" s="15">
        <v>0</v>
      </c>
      <c r="H200" s="15">
        <v>0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7" t="s">
        <v>680</v>
      </c>
      <c r="B202" s="178"/>
      <c r="C202" s="27">
        <v>9</v>
      </c>
      <c r="D202" s="27">
        <v>11</v>
      </c>
      <c r="E202" s="28">
        <v>-1</v>
      </c>
      <c r="F202" s="27">
        <v>0</v>
      </c>
      <c r="G202" s="27">
        <v>0</v>
      </c>
      <c r="H202" s="27">
        <v>4</v>
      </c>
      <c r="I202" s="27">
        <v>2</v>
      </c>
      <c r="J202" s="27">
        <v>0</v>
      </c>
      <c r="K202" s="27">
        <v>0</v>
      </c>
      <c r="L202" s="27">
        <v>0</v>
      </c>
      <c r="M202" s="27">
        <v>1</v>
      </c>
      <c r="N202" s="27">
        <v>4</v>
      </c>
      <c r="O202" s="27">
        <v>0</v>
      </c>
      <c r="P202" s="29">
        <v>6</v>
      </c>
    </row>
    <row r="203" spans="1:16" x14ac:dyDescent="0.25">
      <c r="A203" s="30" t="s">
        <v>681</v>
      </c>
      <c r="B203" s="30" t="s">
        <v>682</v>
      </c>
      <c r="C203" s="15">
        <v>4</v>
      </c>
      <c r="D203" s="15">
        <v>7</v>
      </c>
      <c r="E203" s="31">
        <v>-1</v>
      </c>
      <c r="F203" s="15">
        <v>0</v>
      </c>
      <c r="G203" s="15">
        <v>0</v>
      </c>
      <c r="H203" s="15">
        <v>0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0</v>
      </c>
      <c r="P203" s="24">
        <v>1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30" t="s">
        <v>689</v>
      </c>
      <c r="B207" s="30" t="s">
        <v>690</v>
      </c>
      <c r="C207" s="15">
        <v>3</v>
      </c>
      <c r="D207" s="15">
        <v>4</v>
      </c>
      <c r="E207" s="31">
        <v>-1</v>
      </c>
      <c r="F207" s="15">
        <v>0</v>
      </c>
      <c r="G207" s="15">
        <v>0</v>
      </c>
      <c r="H207" s="15">
        <v>4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2</v>
      </c>
      <c r="O207" s="15">
        <v>0</v>
      </c>
      <c r="P207" s="24">
        <v>3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1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30" t="s">
        <v>705</v>
      </c>
      <c r="B215" s="30" t="s">
        <v>706</v>
      </c>
      <c r="C215" s="15">
        <v>1</v>
      </c>
      <c r="D215" s="15">
        <v>0</v>
      </c>
      <c r="E215" s="31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1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1</v>
      </c>
      <c r="N217" s="15">
        <v>0</v>
      </c>
      <c r="O217" s="15">
        <v>0</v>
      </c>
      <c r="P217" s="24">
        <v>1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20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20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7" t="s">
        <v>723</v>
      </c>
      <c r="B224" s="178"/>
      <c r="C224" s="27">
        <v>235</v>
      </c>
      <c r="D224" s="27">
        <v>233</v>
      </c>
      <c r="E224" s="28">
        <v>0</v>
      </c>
      <c r="F224" s="27">
        <v>49</v>
      </c>
      <c r="G224" s="27">
        <v>60</v>
      </c>
      <c r="H224" s="27">
        <v>111</v>
      </c>
      <c r="I224" s="27">
        <v>96</v>
      </c>
      <c r="J224" s="27">
        <v>0</v>
      </c>
      <c r="K224" s="27">
        <v>1</v>
      </c>
      <c r="L224" s="27">
        <v>0</v>
      </c>
      <c r="M224" s="27">
        <v>1</v>
      </c>
      <c r="N224" s="27">
        <v>0</v>
      </c>
      <c r="O224" s="27">
        <v>7</v>
      </c>
      <c r="P224" s="29">
        <v>83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1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1</v>
      </c>
      <c r="J230" s="15">
        <v>0</v>
      </c>
      <c r="K230" s="15">
        <v>0</v>
      </c>
      <c r="L230" s="15">
        <v>0</v>
      </c>
      <c r="M230" s="15">
        <v>1</v>
      </c>
      <c r="N230" s="15">
        <v>0</v>
      </c>
      <c r="O230" s="15">
        <v>0</v>
      </c>
      <c r="P230" s="24">
        <v>0</v>
      </c>
    </row>
    <row r="231" spans="1:16" ht="22.5" x14ac:dyDescent="0.25">
      <c r="A231" s="30" t="s">
        <v>736</v>
      </c>
      <c r="B231" s="30" t="s">
        <v>737</v>
      </c>
      <c r="C231" s="15">
        <v>5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30" t="s">
        <v>738</v>
      </c>
      <c r="B232" s="30" t="s">
        <v>739</v>
      </c>
      <c r="C232" s="15">
        <v>14</v>
      </c>
      <c r="D232" s="15">
        <v>9</v>
      </c>
      <c r="E232" s="31">
        <v>0</v>
      </c>
      <c r="F232" s="15">
        <v>0</v>
      </c>
      <c r="G232" s="15">
        <v>0</v>
      </c>
      <c r="H232" s="15">
        <v>2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1</v>
      </c>
    </row>
    <row r="233" spans="1:16" x14ac:dyDescent="0.25">
      <c r="A233" s="30" t="s">
        <v>740</v>
      </c>
      <c r="B233" s="30" t="s">
        <v>741</v>
      </c>
      <c r="C233" s="15">
        <v>22</v>
      </c>
      <c r="D233" s="15">
        <v>26</v>
      </c>
      <c r="E233" s="31">
        <v>-1</v>
      </c>
      <c r="F233" s="15">
        <v>0</v>
      </c>
      <c r="G233" s="15">
        <v>0</v>
      </c>
      <c r="H233" s="15">
        <v>6</v>
      </c>
      <c r="I233" s="15">
        <v>12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5</v>
      </c>
    </row>
    <row r="234" spans="1:16" x14ac:dyDescent="0.25">
      <c r="A234" s="30" t="s">
        <v>742</v>
      </c>
      <c r="B234" s="30" t="s">
        <v>743</v>
      </c>
      <c r="C234" s="15">
        <v>6</v>
      </c>
      <c r="D234" s="15">
        <v>1</v>
      </c>
      <c r="E234" s="31">
        <v>5</v>
      </c>
      <c r="F234" s="15">
        <v>0</v>
      </c>
      <c r="G234" s="15">
        <v>0</v>
      </c>
      <c r="H234" s="15">
        <v>0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1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3</v>
      </c>
      <c r="E235" s="31">
        <v>-1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30" t="s">
        <v>746</v>
      </c>
      <c r="B236" s="30" t="s">
        <v>747</v>
      </c>
      <c r="C236" s="15">
        <v>1</v>
      </c>
      <c r="D236" s="15">
        <v>0</v>
      </c>
      <c r="E236" s="31">
        <v>0</v>
      </c>
      <c r="F236" s="15">
        <v>0</v>
      </c>
      <c r="G236" s="15">
        <v>1</v>
      </c>
      <c r="H236" s="15">
        <v>1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1</v>
      </c>
      <c r="E237" s="31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30" t="s">
        <v>752</v>
      </c>
      <c r="B239" s="30" t="s">
        <v>753</v>
      </c>
      <c r="C239" s="15">
        <v>186</v>
      </c>
      <c r="D239" s="15">
        <v>192</v>
      </c>
      <c r="E239" s="31">
        <v>-1</v>
      </c>
      <c r="F239" s="15">
        <v>49</v>
      </c>
      <c r="G239" s="15">
        <v>59</v>
      </c>
      <c r="H239" s="15">
        <v>102</v>
      </c>
      <c r="I239" s="15">
        <v>81</v>
      </c>
      <c r="J239" s="15">
        <v>0</v>
      </c>
      <c r="K239" s="15">
        <v>1</v>
      </c>
      <c r="L239" s="15">
        <v>0</v>
      </c>
      <c r="M239" s="15">
        <v>0</v>
      </c>
      <c r="N239" s="15">
        <v>0</v>
      </c>
      <c r="O239" s="15">
        <v>7</v>
      </c>
      <c r="P239" s="24">
        <v>76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7" t="s">
        <v>764</v>
      </c>
      <c r="B245" s="178"/>
      <c r="C245" s="27">
        <v>0</v>
      </c>
      <c r="D245" s="27">
        <v>3</v>
      </c>
      <c r="E245" s="28">
        <v>-1</v>
      </c>
      <c r="F245" s="27">
        <v>0</v>
      </c>
      <c r="G245" s="27">
        <v>0</v>
      </c>
      <c r="H245" s="27">
        <v>0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2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3</v>
      </c>
      <c r="E250" s="31">
        <v>-1</v>
      </c>
      <c r="F250" s="15">
        <v>0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1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1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7" t="s">
        <v>817</v>
      </c>
      <c r="B272" s="178"/>
      <c r="C272" s="27">
        <v>219</v>
      </c>
      <c r="D272" s="27">
        <v>93</v>
      </c>
      <c r="E272" s="28">
        <v>1</v>
      </c>
      <c r="F272" s="27">
        <v>13</v>
      </c>
      <c r="G272" s="27">
        <v>9</v>
      </c>
      <c r="H272" s="27">
        <v>76</v>
      </c>
      <c r="I272" s="27">
        <v>101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8</v>
      </c>
      <c r="P272" s="29">
        <v>80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30" t="s">
        <v>820</v>
      </c>
      <c r="B274" s="30" t="s">
        <v>821</v>
      </c>
      <c r="C274" s="15">
        <v>30</v>
      </c>
      <c r="D274" s="15">
        <v>48</v>
      </c>
      <c r="E274" s="31">
        <v>-1</v>
      </c>
      <c r="F274" s="15">
        <v>3</v>
      </c>
      <c r="G274" s="15">
        <v>4</v>
      </c>
      <c r="H274" s="15">
        <v>23</v>
      </c>
      <c r="I274" s="15">
        <v>48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2</v>
      </c>
      <c r="P274" s="24">
        <v>44</v>
      </c>
    </row>
    <row r="275" spans="1:16" ht="33.75" x14ac:dyDescent="0.25">
      <c r="A275" s="30" t="s">
        <v>822</v>
      </c>
      <c r="B275" s="30" t="s">
        <v>823</v>
      </c>
      <c r="C275" s="15">
        <v>168</v>
      </c>
      <c r="D275" s="15">
        <v>41</v>
      </c>
      <c r="E275" s="31">
        <v>3</v>
      </c>
      <c r="F275" s="15">
        <v>8</v>
      </c>
      <c r="G275" s="15">
        <v>4</v>
      </c>
      <c r="H275" s="15">
        <v>49</v>
      </c>
      <c r="I275" s="15">
        <v>40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3</v>
      </c>
      <c r="P275" s="24">
        <v>28</v>
      </c>
    </row>
    <row r="276" spans="1:16" ht="22.5" x14ac:dyDescent="0.25">
      <c r="A276" s="30" t="s">
        <v>824</v>
      </c>
      <c r="B276" s="30" t="s">
        <v>825</v>
      </c>
      <c r="C276" s="15">
        <v>1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3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30" t="s">
        <v>826</v>
      </c>
      <c r="B277" s="30" t="s">
        <v>827</v>
      </c>
      <c r="C277" s="15">
        <v>13</v>
      </c>
      <c r="D277" s="15">
        <v>4</v>
      </c>
      <c r="E277" s="31">
        <v>2</v>
      </c>
      <c r="F277" s="15">
        <v>1</v>
      </c>
      <c r="G277" s="15">
        <v>0</v>
      </c>
      <c r="H277" s="15">
        <v>3</v>
      </c>
      <c r="I277" s="15">
        <v>3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3</v>
      </c>
      <c r="P277" s="24">
        <v>0</v>
      </c>
    </row>
    <row r="278" spans="1:16" ht="22.5" x14ac:dyDescent="0.25">
      <c r="A278" s="30" t="s">
        <v>828</v>
      </c>
      <c r="B278" s="30" t="s">
        <v>829</v>
      </c>
      <c r="C278" s="15">
        <v>1</v>
      </c>
      <c r="D278" s="15">
        <v>0</v>
      </c>
      <c r="E278" s="31">
        <v>0</v>
      </c>
      <c r="F278" s="15">
        <v>1</v>
      </c>
      <c r="G278" s="15">
        <v>1</v>
      </c>
      <c r="H278" s="15">
        <v>0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2</v>
      </c>
    </row>
    <row r="279" spans="1:16" ht="22.5" x14ac:dyDescent="0.25">
      <c r="A279" s="30" t="s">
        <v>830</v>
      </c>
      <c r="B279" s="30" t="s">
        <v>831</v>
      </c>
      <c r="C279" s="15">
        <v>6</v>
      </c>
      <c r="D279" s="15">
        <v>0</v>
      </c>
      <c r="E279" s="31">
        <v>0</v>
      </c>
      <c r="F279" s="15">
        <v>0</v>
      </c>
      <c r="G279" s="15">
        <v>0</v>
      </c>
      <c r="H279" s="15">
        <v>1</v>
      </c>
      <c r="I279" s="15">
        <v>2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4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1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2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1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7" t="s">
        <v>876</v>
      </c>
      <c r="B302" s="178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7" t="s">
        <v>883</v>
      </c>
      <c r="B306" s="178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7" t="s">
        <v>896</v>
      </c>
      <c r="B313" s="178"/>
      <c r="C313" s="27">
        <v>0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7" t="s">
        <v>907</v>
      </c>
      <c r="B319" s="178"/>
      <c r="C319" s="27">
        <v>0</v>
      </c>
      <c r="D319" s="27">
        <v>2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2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7" t="s">
        <v>910</v>
      </c>
      <c r="B321" s="178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7" t="s">
        <v>915</v>
      </c>
      <c r="B324" s="178"/>
      <c r="C324" s="27">
        <v>2397</v>
      </c>
      <c r="D324" s="27">
        <v>3127</v>
      </c>
      <c r="E324" s="28">
        <v>-1</v>
      </c>
      <c r="F324" s="27">
        <v>54</v>
      </c>
      <c r="G324" s="27">
        <v>0</v>
      </c>
      <c r="H324" s="27">
        <v>85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3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2397</v>
      </c>
      <c r="D325" s="15">
        <v>3127</v>
      </c>
      <c r="E325" s="31">
        <v>-1</v>
      </c>
      <c r="F325" s="15">
        <v>54</v>
      </c>
      <c r="G325" s="15">
        <v>0</v>
      </c>
      <c r="H325" s="15">
        <v>85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3</v>
      </c>
      <c r="O325" s="15">
        <v>0</v>
      </c>
      <c r="P325" s="24">
        <v>0</v>
      </c>
    </row>
    <row r="326" spans="1:16" x14ac:dyDescent="0.25">
      <c r="A326" s="177" t="s">
        <v>918</v>
      </c>
      <c r="B326" s="178"/>
      <c r="C326" s="27">
        <v>4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1</v>
      </c>
      <c r="K326" s="27">
        <v>0</v>
      </c>
      <c r="L326" s="27">
        <v>0</v>
      </c>
      <c r="M326" s="27">
        <v>1</v>
      </c>
      <c r="N326" s="27">
        <v>1</v>
      </c>
      <c r="O326" s="27">
        <v>3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4</v>
      </c>
      <c r="D327" s="20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1</v>
      </c>
      <c r="K327" s="15">
        <v>0</v>
      </c>
      <c r="L327" s="15">
        <v>0</v>
      </c>
      <c r="M327" s="15">
        <v>1</v>
      </c>
      <c r="N327" s="15">
        <v>1</v>
      </c>
      <c r="O327" s="15">
        <v>3</v>
      </c>
      <c r="P327" s="24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20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20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20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20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20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20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20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20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20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20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7" t="s">
        <v>941</v>
      </c>
      <c r="B338" s="178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7" t="s">
        <v>944</v>
      </c>
      <c r="B340" s="178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20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9" t="s">
        <v>947</v>
      </c>
      <c r="B342" s="180"/>
      <c r="C342" s="33">
        <v>7957</v>
      </c>
      <c r="D342" s="33">
        <v>9283</v>
      </c>
      <c r="E342" s="34">
        <v>-1</v>
      </c>
      <c r="F342" s="33">
        <v>905</v>
      </c>
      <c r="G342" s="33">
        <v>630</v>
      </c>
      <c r="H342" s="33">
        <v>1415</v>
      </c>
      <c r="I342" s="33">
        <v>1280</v>
      </c>
      <c r="J342" s="33">
        <v>25</v>
      </c>
      <c r="K342" s="33">
        <v>38</v>
      </c>
      <c r="L342" s="33">
        <v>2</v>
      </c>
      <c r="M342" s="33">
        <v>6</v>
      </c>
      <c r="N342" s="33">
        <v>76</v>
      </c>
      <c r="O342" s="33">
        <v>107</v>
      </c>
      <c r="P342" s="33">
        <v>1230</v>
      </c>
    </row>
  </sheetData>
  <sheetProtection algorithmName="SHA-512" hashValue="zdych4Xauf+DCvJBMPwNUSWZskD5eWS5bB1K6fHcfq3EHVT2bxp95xK5C/GBMaZl4td7nHmIu38sHnGkW9AQKA==" saltValue="38tpmrOHyo2l9+KZSD6TX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4">
        <v>0</v>
      </c>
    </row>
    <row r="6" spans="1:3" x14ac:dyDescent="0.25">
      <c r="A6" s="172"/>
      <c r="B6" s="14" t="s">
        <v>325</v>
      </c>
      <c r="C6" s="24">
        <v>7</v>
      </c>
    </row>
    <row r="7" spans="1:3" x14ac:dyDescent="0.25">
      <c r="A7" s="172"/>
      <c r="B7" s="14" t="s">
        <v>952</v>
      </c>
      <c r="C7" s="24">
        <v>2</v>
      </c>
    </row>
    <row r="8" spans="1:3" x14ac:dyDescent="0.25">
      <c r="A8" s="172"/>
      <c r="B8" s="14" t="s">
        <v>953</v>
      </c>
      <c r="C8" s="24">
        <v>3</v>
      </c>
    </row>
    <row r="9" spans="1:3" x14ac:dyDescent="0.25">
      <c r="A9" s="172"/>
      <c r="B9" s="14" t="s">
        <v>954</v>
      </c>
      <c r="C9" s="24">
        <v>17</v>
      </c>
    </row>
    <row r="10" spans="1:3" x14ac:dyDescent="0.25">
      <c r="A10" s="172"/>
      <c r="B10" s="14" t="s">
        <v>955</v>
      </c>
      <c r="C10" s="24">
        <v>4</v>
      </c>
    </row>
    <row r="11" spans="1:3" x14ac:dyDescent="0.25">
      <c r="A11" s="172"/>
      <c r="B11" s="14" t="s">
        <v>956</v>
      </c>
      <c r="C11" s="24">
        <v>11</v>
      </c>
    </row>
    <row r="12" spans="1:3" x14ac:dyDescent="0.25">
      <c r="A12" s="172"/>
      <c r="B12" s="14" t="s">
        <v>509</v>
      </c>
      <c r="C12" s="24">
        <v>8</v>
      </c>
    </row>
    <row r="13" spans="1:3" x14ac:dyDescent="0.25">
      <c r="A13" s="172"/>
      <c r="B13" s="14" t="s">
        <v>957</v>
      </c>
      <c r="C13" s="24">
        <v>0</v>
      </c>
    </row>
    <row r="14" spans="1:3" x14ac:dyDescent="0.25">
      <c r="A14" s="172"/>
      <c r="B14" s="14" t="s">
        <v>958</v>
      </c>
      <c r="C14" s="24">
        <v>1</v>
      </c>
    </row>
    <row r="15" spans="1:3" x14ac:dyDescent="0.25">
      <c r="A15" s="172"/>
      <c r="B15" s="14" t="s">
        <v>642</v>
      </c>
      <c r="C15" s="24">
        <v>1</v>
      </c>
    </row>
    <row r="16" spans="1:3" x14ac:dyDescent="0.25">
      <c r="A16" s="172"/>
      <c r="B16" s="14" t="s">
        <v>959</v>
      </c>
      <c r="C16" s="24">
        <v>8</v>
      </c>
    </row>
    <row r="17" spans="1:3" x14ac:dyDescent="0.25">
      <c r="A17" s="172"/>
      <c r="B17" s="14" t="s">
        <v>960</v>
      </c>
      <c r="C17" s="24">
        <v>39</v>
      </c>
    </row>
    <row r="18" spans="1:3" x14ac:dyDescent="0.25">
      <c r="A18" s="172"/>
      <c r="B18" s="14" t="s">
        <v>961</v>
      </c>
      <c r="C18" s="24">
        <v>0</v>
      </c>
    </row>
    <row r="19" spans="1:3" x14ac:dyDescent="0.25">
      <c r="A19" s="173"/>
      <c r="B19" s="14" t="s">
        <v>108</v>
      </c>
      <c r="C19" s="24">
        <v>41</v>
      </c>
    </row>
    <row r="20" spans="1:3" x14ac:dyDescent="0.25">
      <c r="A20" s="171" t="s">
        <v>962</v>
      </c>
      <c r="B20" s="14" t="s">
        <v>963</v>
      </c>
      <c r="C20" s="24">
        <v>16</v>
      </c>
    </row>
    <row r="21" spans="1:3" x14ac:dyDescent="0.25">
      <c r="A21" s="173"/>
      <c r="B21" s="14" t="s">
        <v>964</v>
      </c>
      <c r="C21" s="24">
        <v>2</v>
      </c>
    </row>
    <row r="22" spans="1:3" x14ac:dyDescent="0.25">
      <c r="A22" s="171" t="s">
        <v>965</v>
      </c>
      <c r="B22" s="14" t="s">
        <v>966</v>
      </c>
      <c r="C22" s="24">
        <v>52</v>
      </c>
    </row>
    <row r="23" spans="1:3" x14ac:dyDescent="0.25">
      <c r="A23" s="172"/>
      <c r="B23" s="14" t="s">
        <v>967</v>
      </c>
      <c r="C23" s="24">
        <v>76</v>
      </c>
    </row>
    <row r="24" spans="1:3" x14ac:dyDescent="0.25">
      <c r="A24" s="173"/>
      <c r="B24" s="14" t="s">
        <v>968</v>
      </c>
      <c r="C24" s="24">
        <v>2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99</v>
      </c>
    </row>
    <row r="29" spans="1:3" x14ac:dyDescent="0.25">
      <c r="A29" s="171" t="s">
        <v>287</v>
      </c>
      <c r="B29" s="14" t="s">
        <v>971</v>
      </c>
      <c r="C29" s="24">
        <v>0</v>
      </c>
    </row>
    <row r="30" spans="1:3" x14ac:dyDescent="0.25">
      <c r="A30" s="172"/>
      <c r="B30" s="14" t="s">
        <v>972</v>
      </c>
      <c r="C30" s="24">
        <v>8</v>
      </c>
    </row>
    <row r="31" spans="1:3" x14ac:dyDescent="0.25">
      <c r="A31" s="172"/>
      <c r="B31" s="14" t="s">
        <v>973</v>
      </c>
      <c r="C31" s="24">
        <v>4</v>
      </c>
    </row>
    <row r="32" spans="1:3" x14ac:dyDescent="0.25">
      <c r="A32" s="173"/>
      <c r="B32" s="14" t="s">
        <v>974</v>
      </c>
      <c r="C32" s="24">
        <v>3</v>
      </c>
    </row>
    <row r="33" spans="1:3" x14ac:dyDescent="0.25">
      <c r="A33" s="13" t="s">
        <v>975</v>
      </c>
      <c r="B33" s="18"/>
      <c r="C33" s="24">
        <v>1</v>
      </c>
    </row>
    <row r="34" spans="1:3" x14ac:dyDescent="0.25">
      <c r="A34" s="13" t="s">
        <v>976</v>
      </c>
      <c r="B34" s="18"/>
      <c r="C34" s="24">
        <v>69</v>
      </c>
    </row>
    <row r="35" spans="1:3" x14ac:dyDescent="0.25">
      <c r="A35" s="13" t="s">
        <v>977</v>
      </c>
      <c r="B35" s="18"/>
      <c r="C35" s="24">
        <v>9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3</v>
      </c>
    </row>
    <row r="38" spans="1:3" x14ac:dyDescent="0.25">
      <c r="A38" s="13" t="s">
        <v>980</v>
      </c>
      <c r="B38" s="18"/>
      <c r="C38" s="24">
        <v>3</v>
      </c>
    </row>
    <row r="39" spans="1:3" x14ac:dyDescent="0.25">
      <c r="A39" s="13" t="s">
        <v>968</v>
      </c>
      <c r="B39" s="18"/>
      <c r="C39" s="24">
        <v>0</v>
      </c>
    </row>
    <row r="40" spans="1:3" x14ac:dyDescent="0.25">
      <c r="A40" s="171" t="s">
        <v>981</v>
      </c>
      <c r="B40" s="14" t="s">
        <v>982</v>
      </c>
      <c r="C40" s="24">
        <v>5</v>
      </c>
    </row>
    <row r="41" spans="1:3" x14ac:dyDescent="0.25">
      <c r="A41" s="172"/>
      <c r="B41" s="14" t="s">
        <v>983</v>
      </c>
      <c r="C41" s="24">
        <v>0</v>
      </c>
    </row>
    <row r="42" spans="1:3" x14ac:dyDescent="0.25">
      <c r="A42" s="172"/>
      <c r="B42" s="14" t="s">
        <v>984</v>
      </c>
      <c r="C42" s="24">
        <v>15</v>
      </c>
    </row>
    <row r="43" spans="1:3" x14ac:dyDescent="0.25">
      <c r="A43" s="172"/>
      <c r="B43" s="14" t="s">
        <v>985</v>
      </c>
      <c r="C43" s="24">
        <v>0</v>
      </c>
    </row>
    <row r="44" spans="1:3" x14ac:dyDescent="0.25">
      <c r="A44" s="173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21</v>
      </c>
    </row>
    <row r="49" spans="1:3" x14ac:dyDescent="0.25">
      <c r="A49" s="171" t="s">
        <v>78</v>
      </c>
      <c r="B49" s="14" t="s">
        <v>988</v>
      </c>
      <c r="C49" s="24">
        <v>36</v>
      </c>
    </row>
    <row r="50" spans="1:3" x14ac:dyDescent="0.25">
      <c r="A50" s="173"/>
      <c r="B50" s="14" t="s">
        <v>989</v>
      </c>
      <c r="C50" s="24">
        <v>60</v>
      </c>
    </row>
    <row r="51" spans="1:3" x14ac:dyDescent="0.25">
      <c r="A51" s="171" t="s">
        <v>990</v>
      </c>
      <c r="B51" s="14" t="s">
        <v>991</v>
      </c>
      <c r="C51" s="24">
        <v>0</v>
      </c>
    </row>
    <row r="52" spans="1:3" x14ac:dyDescent="0.25">
      <c r="A52" s="173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4">
        <v>567</v>
      </c>
    </row>
    <row r="57" spans="1:3" x14ac:dyDescent="0.25">
      <c r="A57" s="172"/>
      <c r="B57" s="14" t="s">
        <v>994</v>
      </c>
      <c r="C57" s="24">
        <v>50</v>
      </c>
    </row>
    <row r="58" spans="1:3" x14ac:dyDescent="0.25">
      <c r="A58" s="172"/>
      <c r="B58" s="14" t="s">
        <v>995</v>
      </c>
      <c r="C58" s="24">
        <v>36</v>
      </c>
    </row>
    <row r="59" spans="1:3" x14ac:dyDescent="0.25">
      <c r="A59" s="172"/>
      <c r="B59" s="14" t="s">
        <v>996</v>
      </c>
      <c r="C59" s="24">
        <v>412</v>
      </c>
    </row>
    <row r="60" spans="1:3" x14ac:dyDescent="0.25">
      <c r="A60" s="173"/>
      <c r="B60" s="14" t="s">
        <v>997</v>
      </c>
      <c r="C60" s="24">
        <v>35</v>
      </c>
    </row>
    <row r="61" spans="1:3" x14ac:dyDescent="0.25">
      <c r="A61" s="171" t="s">
        <v>998</v>
      </c>
      <c r="B61" s="14" t="s">
        <v>999</v>
      </c>
      <c r="C61" s="24">
        <v>145</v>
      </c>
    </row>
    <row r="62" spans="1:3" x14ac:dyDescent="0.25">
      <c r="A62" s="172"/>
      <c r="B62" s="14" t="s">
        <v>1000</v>
      </c>
      <c r="C62" s="24">
        <v>26</v>
      </c>
    </row>
    <row r="63" spans="1:3" x14ac:dyDescent="0.25">
      <c r="A63" s="172"/>
      <c r="B63" s="14" t="s">
        <v>1001</v>
      </c>
      <c r="C63" s="24">
        <v>1</v>
      </c>
    </row>
    <row r="64" spans="1:3" x14ac:dyDescent="0.25">
      <c r="A64" s="172"/>
      <c r="B64" s="14" t="s">
        <v>1002</v>
      </c>
      <c r="C64" s="24">
        <v>121</v>
      </c>
    </row>
    <row r="65" spans="1:3" x14ac:dyDescent="0.25">
      <c r="A65" s="173"/>
      <c r="B65" s="14" t="s">
        <v>997</v>
      </c>
      <c r="C65" s="24">
        <v>58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51</v>
      </c>
    </row>
    <row r="70" spans="1:3" ht="22.5" x14ac:dyDescent="0.25">
      <c r="A70" s="13" t="s">
        <v>1005</v>
      </c>
      <c r="B70" s="18"/>
      <c r="C70" s="24">
        <v>62</v>
      </c>
    </row>
    <row r="71" spans="1:3" ht="22.5" x14ac:dyDescent="0.25">
      <c r="A71" s="13" t="s">
        <v>1006</v>
      </c>
      <c r="B71" s="18"/>
      <c r="C71" s="24">
        <v>19</v>
      </c>
    </row>
    <row r="72" spans="1:3" x14ac:dyDescent="0.25">
      <c r="A72" s="171" t="s">
        <v>1007</v>
      </c>
      <c r="B72" s="14" t="s">
        <v>1008</v>
      </c>
      <c r="C72" s="24">
        <v>0</v>
      </c>
    </row>
    <row r="73" spans="1:3" x14ac:dyDescent="0.25">
      <c r="A73" s="173"/>
      <c r="B73" s="14" t="s">
        <v>1009</v>
      </c>
      <c r="C73" s="24">
        <v>4</v>
      </c>
    </row>
    <row r="74" spans="1:3" x14ac:dyDescent="0.25">
      <c r="A74" s="13" t="s">
        <v>1010</v>
      </c>
      <c r="B74" s="18"/>
      <c r="C74" s="24">
        <v>1</v>
      </c>
    </row>
    <row r="75" spans="1:3" x14ac:dyDescent="0.25">
      <c r="A75" s="13" t="s">
        <v>1011</v>
      </c>
      <c r="B75" s="18"/>
      <c r="C75" s="24">
        <v>6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GdIbqhXsq4LQK4FFrg4ZsjeRiyPJTkMd4bdAmAAkT7S1jKHLzvEBQY3Qn3+bYQ+9jG2va1e3dHOY4tEgrY5x9g==" saltValue="5Vn+ZfYHHuRPF+uxI3FSG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62</v>
      </c>
    </row>
    <row r="6" spans="1:3" x14ac:dyDescent="0.25">
      <c r="A6" s="184"/>
      <c r="B6" s="40" t="s">
        <v>296</v>
      </c>
      <c r="C6" s="41">
        <v>103</v>
      </c>
    </row>
    <row r="7" spans="1:3" x14ac:dyDescent="0.25">
      <c r="A7" s="184"/>
      <c r="B7" s="40" t="s">
        <v>1020</v>
      </c>
      <c r="C7" s="41">
        <v>40</v>
      </c>
    </row>
    <row r="8" spans="1:3" x14ac:dyDescent="0.25">
      <c r="A8" s="184"/>
      <c r="B8" s="40" t="s">
        <v>1021</v>
      </c>
      <c r="C8" s="41">
        <v>1</v>
      </c>
    </row>
    <row r="9" spans="1:3" x14ac:dyDescent="0.25">
      <c r="A9" s="184"/>
      <c r="B9" s="40" t="s">
        <v>1022</v>
      </c>
      <c r="C9" s="41">
        <v>0</v>
      </c>
    </row>
    <row r="10" spans="1:3" x14ac:dyDescent="0.25">
      <c r="A10" s="184"/>
      <c r="B10" s="40" t="s">
        <v>1023</v>
      </c>
      <c r="C10" s="41">
        <v>0</v>
      </c>
    </row>
    <row r="11" spans="1:3" x14ac:dyDescent="0.25">
      <c r="A11" s="185"/>
      <c r="B11" s="40" t="s">
        <v>1024</v>
      </c>
      <c r="C11" s="41">
        <v>0</v>
      </c>
    </row>
    <row r="12" spans="1:3" x14ac:dyDescent="0.25">
      <c r="A12" s="183" t="s">
        <v>1025</v>
      </c>
      <c r="B12" s="40" t="s">
        <v>62</v>
      </c>
      <c r="C12" s="41">
        <v>74</v>
      </c>
    </row>
    <row r="13" spans="1:3" x14ac:dyDescent="0.25">
      <c r="A13" s="184"/>
      <c r="B13" s="40" t="s">
        <v>1026</v>
      </c>
      <c r="C13" s="41">
        <v>13</v>
      </c>
    </row>
    <row r="14" spans="1:3" x14ac:dyDescent="0.25">
      <c r="A14" s="184"/>
      <c r="B14" s="40" t="s">
        <v>1027</v>
      </c>
      <c r="C14" s="41">
        <v>23</v>
      </c>
    </row>
    <row r="15" spans="1:3" x14ac:dyDescent="0.25">
      <c r="A15" s="185"/>
      <c r="B15" s="40" t="s">
        <v>1028</v>
      </c>
      <c r="C15" s="41">
        <v>18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6</v>
      </c>
    </row>
    <row r="20" spans="1:3" x14ac:dyDescent="0.25">
      <c r="A20" s="39" t="s">
        <v>1031</v>
      </c>
      <c r="B20" s="42"/>
      <c r="C20" s="41">
        <v>7</v>
      </c>
    </row>
    <row r="21" spans="1:3" x14ac:dyDescent="0.25">
      <c r="A21" s="39" t="s">
        <v>1032</v>
      </c>
      <c r="B21" s="42"/>
      <c r="C21" s="41">
        <v>21</v>
      </c>
    </row>
    <row r="22" spans="1:3" x14ac:dyDescent="0.25">
      <c r="A22" s="39" t="s">
        <v>1033</v>
      </c>
      <c r="B22" s="42"/>
      <c r="C22" s="41">
        <v>12</v>
      </c>
    </row>
    <row r="23" spans="1:3" x14ac:dyDescent="0.25">
      <c r="A23" s="39" t="s">
        <v>1034</v>
      </c>
      <c r="B23" s="42"/>
      <c r="C23" s="41">
        <v>35</v>
      </c>
    </row>
    <row r="24" spans="1:3" x14ac:dyDescent="0.25">
      <c r="A24" s="39" t="s">
        <v>1035</v>
      </c>
      <c r="B24" s="42"/>
      <c r="C24" s="41">
        <v>74</v>
      </c>
    </row>
    <row r="25" spans="1:3" x14ac:dyDescent="0.25">
      <c r="A25" s="39" t="s">
        <v>1036</v>
      </c>
      <c r="B25" s="42"/>
      <c r="C25" s="41">
        <v>0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43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3</v>
      </c>
    </row>
    <row r="33" spans="1:6" x14ac:dyDescent="0.25">
      <c r="A33" s="39" t="s">
        <v>1042</v>
      </c>
      <c r="B33" s="42"/>
      <c r="C33" s="41">
        <v>21</v>
      </c>
    </row>
    <row r="34" spans="1:6" x14ac:dyDescent="0.25">
      <c r="A34" s="39" t="s">
        <v>1043</v>
      </c>
      <c r="B34" s="42"/>
      <c r="C34" s="41">
        <v>24</v>
      </c>
    </row>
    <row r="35" spans="1:6" x14ac:dyDescent="0.25">
      <c r="A35" s="39" t="s">
        <v>1044</v>
      </c>
      <c r="B35" s="42"/>
      <c r="C35" s="41">
        <v>45</v>
      </c>
    </row>
    <row r="36" spans="1:6" x14ac:dyDescent="0.25">
      <c r="A36" s="39" t="s">
        <v>1045</v>
      </c>
      <c r="B36" s="42"/>
      <c r="C36" s="41">
        <v>3</v>
      </c>
    </row>
    <row r="37" spans="1:6" x14ac:dyDescent="0.25">
      <c r="A37" s="39" t="s">
        <v>1046</v>
      </c>
      <c r="B37" s="42"/>
      <c r="C37" s="41">
        <v>38</v>
      </c>
    </row>
    <row r="38" spans="1:6" x14ac:dyDescent="0.25">
      <c r="A38" s="39" t="s">
        <v>1047</v>
      </c>
      <c r="B38" s="42"/>
      <c r="C38" s="41">
        <v>4</v>
      </c>
    </row>
    <row r="39" spans="1:6" x14ac:dyDescent="0.25">
      <c r="A39" s="39" t="s">
        <v>1048</v>
      </c>
      <c r="B39" s="42"/>
      <c r="C39" s="41">
        <v>0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1</v>
      </c>
    </row>
    <row r="44" spans="1:6" x14ac:dyDescent="0.25">
      <c r="A44" s="39" t="s">
        <v>111</v>
      </c>
      <c r="B44" s="42"/>
      <c r="C44" s="41">
        <v>0</v>
      </c>
    </row>
    <row r="45" spans="1:6" x14ac:dyDescent="0.25">
      <c r="A45" s="39" t="s">
        <v>1050</v>
      </c>
      <c r="B45" s="42"/>
      <c r="C45" s="41">
        <v>1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20"/>
      <c r="D48" s="20"/>
      <c r="E48" s="20"/>
      <c r="F48" s="25"/>
    </row>
    <row r="49" spans="1:6" x14ac:dyDescent="0.25">
      <c r="A49" s="187"/>
      <c r="B49" s="44" t="s">
        <v>1054</v>
      </c>
      <c r="C49" s="20"/>
      <c r="D49" s="20"/>
      <c r="E49" s="20"/>
      <c r="F49" s="25"/>
    </row>
    <row r="50" spans="1:6" x14ac:dyDescent="0.25">
      <c r="A50" s="187"/>
      <c r="B50" s="44" t="s">
        <v>1055</v>
      </c>
      <c r="C50" s="20"/>
      <c r="D50" s="20"/>
      <c r="E50" s="20"/>
      <c r="F50" s="25"/>
    </row>
    <row r="51" spans="1:6" x14ac:dyDescent="0.25">
      <c r="A51" s="187"/>
      <c r="B51" s="44" t="s">
        <v>1056</v>
      </c>
      <c r="C51" s="20"/>
      <c r="D51" s="20"/>
      <c r="E51" s="20"/>
      <c r="F51" s="25"/>
    </row>
    <row r="52" spans="1:6" x14ac:dyDescent="0.25">
      <c r="A52" s="187"/>
      <c r="B52" s="44" t="s">
        <v>325</v>
      </c>
      <c r="C52" s="45">
        <v>60</v>
      </c>
      <c r="D52" s="45">
        <v>38</v>
      </c>
      <c r="E52" s="45">
        <v>4</v>
      </c>
      <c r="F52" s="41">
        <v>4</v>
      </c>
    </row>
    <row r="53" spans="1:6" x14ac:dyDescent="0.25">
      <c r="A53" s="187"/>
      <c r="B53" s="44" t="s">
        <v>1057</v>
      </c>
      <c r="C53" s="45">
        <v>68</v>
      </c>
      <c r="D53" s="45">
        <v>9</v>
      </c>
      <c r="E53" s="45">
        <v>0</v>
      </c>
      <c r="F53" s="41">
        <v>0</v>
      </c>
    </row>
    <row r="54" spans="1:6" x14ac:dyDescent="0.25">
      <c r="A54" s="187"/>
      <c r="B54" s="44" t="s">
        <v>1058</v>
      </c>
      <c r="C54" s="45">
        <v>19</v>
      </c>
      <c r="D54" s="45">
        <v>3</v>
      </c>
      <c r="E54" s="45">
        <v>2</v>
      </c>
      <c r="F54" s="41">
        <v>2</v>
      </c>
    </row>
    <row r="55" spans="1:6" x14ac:dyDescent="0.25">
      <c r="A55" s="187"/>
      <c r="B55" s="44" t="s">
        <v>1059</v>
      </c>
      <c r="C55" s="20"/>
      <c r="D55" s="20"/>
      <c r="E55" s="20"/>
      <c r="F55" s="25"/>
    </row>
    <row r="56" spans="1:6" x14ac:dyDescent="0.25">
      <c r="A56" s="187"/>
      <c r="B56" s="44" t="s">
        <v>1060</v>
      </c>
      <c r="C56" s="20"/>
      <c r="D56" s="20"/>
      <c r="E56" s="20"/>
      <c r="F56" s="25"/>
    </row>
    <row r="57" spans="1:6" x14ac:dyDescent="0.25">
      <c r="A57" s="187"/>
      <c r="B57" s="44" t="s">
        <v>1061</v>
      </c>
      <c r="C57" s="45">
        <v>16</v>
      </c>
      <c r="D57" s="45">
        <v>7</v>
      </c>
      <c r="E57" s="45">
        <v>2</v>
      </c>
      <c r="F57" s="41">
        <v>3</v>
      </c>
    </row>
    <row r="58" spans="1:6" x14ac:dyDescent="0.25">
      <c r="A58" s="187"/>
      <c r="B58" s="44" t="s">
        <v>1062</v>
      </c>
      <c r="C58" s="20"/>
      <c r="D58" s="20"/>
      <c r="E58" s="20"/>
      <c r="F58" s="25"/>
    </row>
    <row r="59" spans="1:6" x14ac:dyDescent="0.25">
      <c r="A59" s="187"/>
      <c r="B59" s="44" t="s">
        <v>1063</v>
      </c>
      <c r="C59" s="20"/>
      <c r="D59" s="20"/>
      <c r="E59" s="20"/>
      <c r="F59" s="25"/>
    </row>
    <row r="60" spans="1:6" x14ac:dyDescent="0.25">
      <c r="A60" s="187"/>
      <c r="B60" s="44" t="s">
        <v>396</v>
      </c>
      <c r="C60" s="20"/>
      <c r="D60" s="20"/>
      <c r="E60" s="20"/>
      <c r="F60" s="25"/>
    </row>
    <row r="61" spans="1:6" x14ac:dyDescent="0.25">
      <c r="A61" s="187"/>
      <c r="B61" s="44" t="s">
        <v>1064</v>
      </c>
      <c r="C61" s="45">
        <v>3</v>
      </c>
      <c r="D61" s="45">
        <v>0</v>
      </c>
      <c r="E61" s="45">
        <v>0</v>
      </c>
      <c r="F61" s="41">
        <v>0</v>
      </c>
    </row>
    <row r="62" spans="1:6" x14ac:dyDescent="0.25">
      <c r="A62" s="187"/>
      <c r="B62" s="44" t="s">
        <v>1065</v>
      </c>
      <c r="C62" s="20"/>
      <c r="D62" s="20"/>
      <c r="E62" s="20"/>
      <c r="F62" s="25"/>
    </row>
    <row r="63" spans="1:6" x14ac:dyDescent="0.25">
      <c r="A63" s="187"/>
      <c r="B63" s="44" t="s">
        <v>1066</v>
      </c>
      <c r="C63" s="20"/>
      <c r="D63" s="20"/>
      <c r="E63" s="20"/>
      <c r="F63" s="25"/>
    </row>
    <row r="64" spans="1:6" x14ac:dyDescent="0.25">
      <c r="A64" s="187"/>
      <c r="B64" s="44" t="s">
        <v>1067</v>
      </c>
      <c r="C64" s="45">
        <v>24</v>
      </c>
      <c r="D64" s="45">
        <v>17</v>
      </c>
      <c r="E64" s="45">
        <v>7</v>
      </c>
      <c r="F64" s="41">
        <v>5</v>
      </c>
    </row>
    <row r="65" spans="1:6" x14ac:dyDescent="0.25">
      <c r="A65" s="187"/>
      <c r="B65" s="44" t="s">
        <v>1068</v>
      </c>
      <c r="C65" s="20"/>
      <c r="D65" s="20"/>
      <c r="E65" s="20"/>
      <c r="F65" s="25"/>
    </row>
    <row r="66" spans="1:6" x14ac:dyDescent="0.25">
      <c r="A66" s="188"/>
      <c r="B66" s="44" t="s">
        <v>1069</v>
      </c>
      <c r="C66" s="20"/>
      <c r="D66" s="20"/>
      <c r="E66" s="20"/>
      <c r="F66" s="25"/>
    </row>
    <row r="67" spans="1:6" x14ac:dyDescent="0.25">
      <c r="A67" s="181" t="s">
        <v>1070</v>
      </c>
      <c r="B67" s="182"/>
      <c r="C67" s="46">
        <v>190</v>
      </c>
      <c r="D67" s="46">
        <v>74</v>
      </c>
      <c r="E67" s="46">
        <v>15</v>
      </c>
      <c r="F67" s="46">
        <v>14</v>
      </c>
    </row>
    <row r="68" spans="1:6" x14ac:dyDescent="0.25">
      <c r="A68" s="186" t="s">
        <v>965</v>
      </c>
      <c r="B68" s="44" t="s">
        <v>1071</v>
      </c>
      <c r="C68" s="45">
        <v>2</v>
      </c>
      <c r="D68" s="45">
        <v>6</v>
      </c>
      <c r="E68" s="45">
        <v>1</v>
      </c>
      <c r="F68" s="41">
        <v>1</v>
      </c>
    </row>
    <row r="69" spans="1:6" x14ac:dyDescent="0.25">
      <c r="A69" s="187"/>
      <c r="B69" s="44" t="s">
        <v>1072</v>
      </c>
      <c r="C69" s="20"/>
      <c r="D69" s="20"/>
      <c r="E69" s="20"/>
      <c r="F69" s="25"/>
    </row>
    <row r="70" spans="1:6" x14ac:dyDescent="0.25">
      <c r="A70" s="188"/>
      <c r="B70" s="44" t="s">
        <v>108</v>
      </c>
      <c r="C70" s="45">
        <v>8</v>
      </c>
      <c r="D70" s="45">
        <v>18</v>
      </c>
      <c r="E70" s="45">
        <v>3</v>
      </c>
      <c r="F70" s="41">
        <v>0</v>
      </c>
    </row>
    <row r="71" spans="1:6" x14ac:dyDescent="0.25">
      <c r="A71" s="181" t="s">
        <v>1073</v>
      </c>
      <c r="B71" s="182"/>
      <c r="C71" s="46">
        <v>10</v>
      </c>
      <c r="D71" s="46">
        <v>24</v>
      </c>
      <c r="E71" s="46">
        <v>4</v>
      </c>
      <c r="F71" s="46">
        <v>1</v>
      </c>
    </row>
  </sheetData>
  <sheetProtection algorithmName="SHA-512" hashValue="Uoq6sQ3E+oyf036DcGlMECCY6hIoPfOfsB/q4omJF4xK6TXJacNsEya9oe39rxRY5C0rHUwT3yLV/U480qJAog==" saltValue="kc28szWIvrhleW4gfkBzx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4">
        <v>418</v>
      </c>
    </row>
    <row r="6" spans="1:3" x14ac:dyDescent="0.25">
      <c r="A6" s="169"/>
      <c r="B6" s="14" t="s">
        <v>1019</v>
      </c>
      <c r="C6" s="24">
        <v>138</v>
      </c>
    </row>
    <row r="7" spans="1:3" x14ac:dyDescent="0.25">
      <c r="A7" s="169"/>
      <c r="B7" s="14" t="s">
        <v>1078</v>
      </c>
      <c r="C7" s="24">
        <v>393</v>
      </c>
    </row>
    <row r="8" spans="1:3" x14ac:dyDescent="0.25">
      <c r="A8" s="169"/>
      <c r="B8" s="14" t="s">
        <v>1079</v>
      </c>
      <c r="C8" s="24">
        <v>98</v>
      </c>
    </row>
    <row r="9" spans="1:3" x14ac:dyDescent="0.25">
      <c r="A9" s="169"/>
      <c r="B9" s="14" t="s">
        <v>1021</v>
      </c>
      <c r="C9" s="24">
        <v>8</v>
      </c>
    </row>
    <row r="10" spans="1:3" x14ac:dyDescent="0.25">
      <c r="A10" s="169"/>
      <c r="B10" s="14" t="s">
        <v>1022</v>
      </c>
      <c r="C10" s="24">
        <v>0</v>
      </c>
    </row>
    <row r="11" spans="1:3" x14ac:dyDescent="0.25">
      <c r="A11" s="169"/>
      <c r="B11" s="14" t="s">
        <v>1080</v>
      </c>
      <c r="C11" s="24">
        <v>0</v>
      </c>
    </row>
    <row r="12" spans="1:3" x14ac:dyDescent="0.25">
      <c r="A12" s="170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441</v>
      </c>
    </row>
    <row r="17" spans="1:3" x14ac:dyDescent="0.25">
      <c r="A17" s="23" t="s">
        <v>1084</v>
      </c>
      <c r="B17" s="18"/>
      <c r="C17" s="24">
        <v>138</v>
      </c>
    </row>
    <row r="18" spans="1:3" x14ac:dyDescent="0.25">
      <c r="A18" s="23" t="s">
        <v>1085</v>
      </c>
      <c r="B18" s="18"/>
      <c r="C18" s="24">
        <v>136</v>
      </c>
    </row>
    <row r="19" spans="1:3" x14ac:dyDescent="0.25">
      <c r="A19" s="23" t="s">
        <v>1086</v>
      </c>
      <c r="B19" s="18"/>
      <c r="C19" s="24">
        <v>97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1</v>
      </c>
    </row>
    <row r="24" spans="1:3" x14ac:dyDescent="0.25">
      <c r="A24" s="23" t="s">
        <v>1089</v>
      </c>
      <c r="B24" s="18"/>
      <c r="C24" s="24">
        <v>16</v>
      </c>
    </row>
    <row r="25" spans="1:3" x14ac:dyDescent="0.25">
      <c r="A25" s="23" t="s">
        <v>1090</v>
      </c>
      <c r="B25" s="18"/>
      <c r="C25" s="24">
        <v>2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1</v>
      </c>
    </row>
    <row r="28" spans="1:3" x14ac:dyDescent="0.25">
      <c r="A28" s="23" t="s">
        <v>1093</v>
      </c>
      <c r="B28" s="18"/>
      <c r="C28" s="24">
        <v>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1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7</v>
      </c>
    </row>
    <row r="38" spans="1:3" x14ac:dyDescent="0.25">
      <c r="A38" s="23" t="s">
        <v>1098</v>
      </c>
      <c r="B38" s="18"/>
      <c r="C38" s="24">
        <v>27</v>
      </c>
    </row>
    <row r="39" spans="1:3" x14ac:dyDescent="0.25">
      <c r="A39" s="23" t="s">
        <v>1099</v>
      </c>
      <c r="B39" s="18"/>
      <c r="C39" s="24">
        <v>241</v>
      </c>
    </row>
    <row r="40" spans="1:3" x14ac:dyDescent="0.25">
      <c r="A40" s="23" t="s">
        <v>1100</v>
      </c>
      <c r="B40" s="18"/>
      <c r="C40" s="24">
        <v>45</v>
      </c>
    </row>
    <row r="41" spans="1:3" x14ac:dyDescent="0.25">
      <c r="A41" s="23" t="s">
        <v>1101</v>
      </c>
      <c r="B41" s="18"/>
      <c r="C41" s="24">
        <v>154</v>
      </c>
    </row>
    <row r="42" spans="1:3" x14ac:dyDescent="0.25">
      <c r="A42" s="23" t="s">
        <v>1102</v>
      </c>
      <c r="B42" s="18"/>
      <c r="C42" s="24">
        <v>69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2</v>
      </c>
    </row>
    <row r="47" spans="1:3" x14ac:dyDescent="0.25">
      <c r="A47" s="23" t="s">
        <v>1105</v>
      </c>
      <c r="B47" s="18"/>
      <c r="C47" s="24">
        <v>7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4">
        <v>103</v>
      </c>
    </row>
    <row r="52" spans="1:6" x14ac:dyDescent="0.25">
      <c r="A52" s="169"/>
      <c r="B52" s="14" t="s">
        <v>122</v>
      </c>
      <c r="C52" s="24">
        <v>99</v>
      </c>
    </row>
    <row r="53" spans="1:6" x14ac:dyDescent="0.25">
      <c r="A53" s="169"/>
      <c r="B53" s="14" t="s">
        <v>1109</v>
      </c>
      <c r="C53" s="24">
        <v>12</v>
      </c>
    </row>
    <row r="54" spans="1:6" x14ac:dyDescent="0.25">
      <c r="A54" s="170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0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8" t="s">
        <v>950</v>
      </c>
      <c r="B63" s="14" t="s">
        <v>1053</v>
      </c>
      <c r="C63" s="15">
        <v>1</v>
      </c>
      <c r="D63" s="15">
        <v>0</v>
      </c>
      <c r="E63" s="15">
        <v>0</v>
      </c>
      <c r="F63" s="24">
        <v>0</v>
      </c>
    </row>
    <row r="64" spans="1:6" x14ac:dyDescent="0.25">
      <c r="A64" s="169"/>
      <c r="B64" s="14" t="s">
        <v>1054</v>
      </c>
      <c r="C64" s="15">
        <v>0</v>
      </c>
      <c r="D64" s="15">
        <v>0</v>
      </c>
      <c r="E64" s="15">
        <v>1</v>
      </c>
      <c r="F64" s="24">
        <v>0</v>
      </c>
    </row>
    <row r="65" spans="1:6" x14ac:dyDescent="0.25">
      <c r="A65" s="169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9"/>
      <c r="B66" s="14" t="s">
        <v>1056</v>
      </c>
      <c r="C66" s="15">
        <v>1</v>
      </c>
      <c r="D66" s="15">
        <v>2</v>
      </c>
      <c r="E66" s="15">
        <v>0</v>
      </c>
      <c r="F66" s="24">
        <v>0</v>
      </c>
    </row>
    <row r="67" spans="1:6" x14ac:dyDescent="0.25">
      <c r="A67" s="169"/>
      <c r="B67" s="14" t="s">
        <v>325</v>
      </c>
      <c r="C67" s="15">
        <v>271</v>
      </c>
      <c r="D67" s="15">
        <v>103</v>
      </c>
      <c r="E67" s="15">
        <v>50</v>
      </c>
      <c r="F67" s="24">
        <v>44</v>
      </c>
    </row>
    <row r="68" spans="1:6" x14ac:dyDescent="0.25">
      <c r="A68" s="169"/>
      <c r="B68" s="14" t="s">
        <v>1111</v>
      </c>
      <c r="C68" s="15">
        <v>340</v>
      </c>
      <c r="D68" s="15">
        <v>97</v>
      </c>
      <c r="E68" s="15">
        <v>19</v>
      </c>
      <c r="F68" s="24">
        <v>24</v>
      </c>
    </row>
    <row r="69" spans="1:6" x14ac:dyDescent="0.25">
      <c r="A69" s="169"/>
      <c r="B69" s="14" t="s">
        <v>1112</v>
      </c>
      <c r="C69" s="15">
        <v>122</v>
      </c>
      <c r="D69" s="15">
        <v>6</v>
      </c>
      <c r="E69" s="15">
        <v>5</v>
      </c>
      <c r="F69" s="24">
        <v>4</v>
      </c>
    </row>
    <row r="70" spans="1:6" x14ac:dyDescent="0.25">
      <c r="A70" s="169"/>
      <c r="B70" s="14" t="s">
        <v>1059</v>
      </c>
      <c r="C70" s="15">
        <v>4</v>
      </c>
      <c r="D70" s="15">
        <v>3</v>
      </c>
      <c r="E70" s="15">
        <v>2</v>
      </c>
      <c r="F70" s="24">
        <v>2</v>
      </c>
    </row>
    <row r="71" spans="1:6" x14ac:dyDescent="0.25">
      <c r="A71" s="169"/>
      <c r="B71" s="14" t="s">
        <v>1113</v>
      </c>
      <c r="C71" s="15">
        <v>1</v>
      </c>
      <c r="D71" s="15">
        <v>3</v>
      </c>
      <c r="E71" s="15">
        <v>1</v>
      </c>
      <c r="F71" s="24">
        <v>0</v>
      </c>
    </row>
    <row r="72" spans="1:6" x14ac:dyDescent="0.25">
      <c r="A72" s="169"/>
      <c r="B72" s="14" t="s">
        <v>1114</v>
      </c>
      <c r="C72" s="15">
        <v>84</v>
      </c>
      <c r="D72" s="15">
        <v>94</v>
      </c>
      <c r="E72" s="15">
        <v>28</v>
      </c>
      <c r="F72" s="24">
        <v>33</v>
      </c>
    </row>
    <row r="73" spans="1:6" x14ac:dyDescent="0.25">
      <c r="A73" s="169"/>
      <c r="B73" s="14" t="s">
        <v>1115</v>
      </c>
      <c r="C73" s="15">
        <v>21</v>
      </c>
      <c r="D73" s="15">
        <v>32</v>
      </c>
      <c r="E73" s="15">
        <v>6</v>
      </c>
      <c r="F73" s="24">
        <v>5</v>
      </c>
    </row>
    <row r="74" spans="1:6" x14ac:dyDescent="0.25">
      <c r="A74" s="169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69"/>
      <c r="B75" s="14" t="s">
        <v>396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169"/>
      <c r="B76" s="14" t="s">
        <v>1064</v>
      </c>
      <c r="C76" s="15">
        <v>0</v>
      </c>
      <c r="D76" s="15">
        <v>0</v>
      </c>
      <c r="E76" s="15">
        <v>2</v>
      </c>
      <c r="F76" s="24">
        <v>0</v>
      </c>
    </row>
    <row r="77" spans="1:6" x14ac:dyDescent="0.25">
      <c r="A77" s="169"/>
      <c r="B77" s="14" t="s">
        <v>1065</v>
      </c>
      <c r="C77" s="15">
        <v>2</v>
      </c>
      <c r="D77" s="15">
        <v>1</v>
      </c>
      <c r="E77" s="15">
        <v>0</v>
      </c>
      <c r="F77" s="24">
        <v>0</v>
      </c>
    </row>
    <row r="78" spans="1:6" x14ac:dyDescent="0.25">
      <c r="A78" s="169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69"/>
      <c r="B79" s="14" t="s">
        <v>1067</v>
      </c>
      <c r="C79" s="15">
        <v>128</v>
      </c>
      <c r="D79" s="15">
        <v>81</v>
      </c>
      <c r="E79" s="15">
        <v>23</v>
      </c>
      <c r="F79" s="24">
        <v>22</v>
      </c>
    </row>
    <row r="80" spans="1:6" x14ac:dyDescent="0.25">
      <c r="A80" s="169"/>
      <c r="B80" s="14" t="s">
        <v>1068</v>
      </c>
      <c r="C80" s="15">
        <v>0</v>
      </c>
      <c r="D80" s="15">
        <v>1</v>
      </c>
      <c r="E80" s="15">
        <v>0</v>
      </c>
      <c r="F80" s="24">
        <v>0</v>
      </c>
    </row>
    <row r="81" spans="1:6" x14ac:dyDescent="0.25">
      <c r="A81" s="170"/>
      <c r="B81" s="14" t="s">
        <v>1069</v>
      </c>
      <c r="C81" s="15">
        <v>0</v>
      </c>
      <c r="D81" s="15">
        <v>4</v>
      </c>
      <c r="E81" s="15">
        <v>1</v>
      </c>
      <c r="F81" s="24">
        <v>1</v>
      </c>
    </row>
    <row r="82" spans="1:6" x14ac:dyDescent="0.25">
      <c r="A82" s="189" t="s">
        <v>1070</v>
      </c>
      <c r="B82" s="190"/>
      <c r="C82" s="33">
        <v>975</v>
      </c>
      <c r="D82" s="33">
        <v>427</v>
      </c>
      <c r="E82" s="33">
        <v>138</v>
      </c>
      <c r="F82" s="33">
        <v>135</v>
      </c>
    </row>
    <row r="83" spans="1:6" x14ac:dyDescent="0.25">
      <c r="A83" s="168" t="s">
        <v>1116</v>
      </c>
      <c r="B83" s="14" t="s">
        <v>1071</v>
      </c>
      <c r="C83" s="15">
        <v>0</v>
      </c>
      <c r="D83" s="15">
        <v>0</v>
      </c>
      <c r="E83" s="15">
        <v>0</v>
      </c>
      <c r="F83" s="24">
        <v>0</v>
      </c>
    </row>
    <row r="84" spans="1:6" x14ac:dyDescent="0.25">
      <c r="A84" s="169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70"/>
      <c r="B85" s="14" t="s">
        <v>108</v>
      </c>
      <c r="C85" s="15">
        <v>28</v>
      </c>
      <c r="D85" s="15">
        <v>75</v>
      </c>
      <c r="E85" s="15">
        <v>15</v>
      </c>
      <c r="F85" s="24">
        <v>13</v>
      </c>
    </row>
    <row r="86" spans="1:6" x14ac:dyDescent="0.25">
      <c r="A86" s="189" t="s">
        <v>1117</v>
      </c>
      <c r="B86" s="190"/>
      <c r="C86" s="33">
        <v>28</v>
      </c>
      <c r="D86" s="33">
        <v>75</v>
      </c>
      <c r="E86" s="33">
        <v>15</v>
      </c>
      <c r="F86" s="33">
        <v>13</v>
      </c>
    </row>
  </sheetData>
  <sheetProtection algorithmName="SHA-512" hashValue="qGrsJaZq/7j5d0tlfSiGg7AL35E9VenJU+hRzsLxTEs58otSTLkvgBjaz+8xyt5X2biQM5NyCDwy9vPN/vxbAQ==" saltValue="ViGbkefwlKmDzPo4+0J4r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4</v>
      </c>
    </row>
    <row r="6" spans="1:3" x14ac:dyDescent="0.25">
      <c r="A6" s="13" t="s">
        <v>1121</v>
      </c>
      <c r="B6" s="18"/>
      <c r="C6" s="24">
        <v>42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12</v>
      </c>
    </row>
    <row r="14" spans="1:3" x14ac:dyDescent="0.25">
      <c r="A14" s="13" t="s">
        <v>1121</v>
      </c>
      <c r="B14" s="18"/>
      <c r="C14" s="24">
        <v>89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4</v>
      </c>
    </row>
    <row r="22" spans="1:3" x14ac:dyDescent="0.25">
      <c r="A22" s="13" t="s">
        <v>1128</v>
      </c>
      <c r="B22" s="18"/>
      <c r="C22" s="24">
        <v>4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8</v>
      </c>
    </row>
    <row r="29" spans="1:3" x14ac:dyDescent="0.25">
      <c r="A29" s="13" t="s">
        <v>1133</v>
      </c>
      <c r="B29" s="18"/>
      <c r="C29" s="24">
        <v>0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2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4Qh/ADrU7WywpDXsVHvKWlu3oxgcXJ7DhnLAd15vUqFLN/v5McFB3Wiqk4hgTIpPmU0N638S5JpPTO44mH7M2w==" saltValue="ox9QjQiLMQI/xHTeL4X6m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4</v>
      </c>
    </row>
    <row r="6" spans="1:3" x14ac:dyDescent="0.25">
      <c r="A6" s="13" t="s">
        <v>1142</v>
      </c>
      <c r="B6" s="18"/>
      <c r="C6" s="24">
        <v>8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2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2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2</v>
      </c>
    </row>
    <row r="21" spans="1:3" x14ac:dyDescent="0.25">
      <c r="A21" s="13" t="s">
        <v>1153</v>
      </c>
      <c r="B21" s="18"/>
      <c r="C21" s="24">
        <v>2</v>
      </c>
    </row>
    <row r="22" spans="1:3" x14ac:dyDescent="0.25">
      <c r="A22" s="13" t="s">
        <v>1154</v>
      </c>
      <c r="B22" s="18"/>
      <c r="C22" s="24">
        <v>1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1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2</v>
      </c>
    </row>
    <row r="37" spans="1:3" x14ac:dyDescent="0.25">
      <c r="A37" s="13" t="s">
        <v>1083</v>
      </c>
      <c r="B37" s="18"/>
      <c r="C37" s="24">
        <v>1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0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3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1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pFH/fg2v0kchLpxp86NPzcfDKOs6+AzObehfVQEnck2glv38QhW6WQFSnneLKKXVZUGByR9q5c1hzE/uCCH9EQ==" saltValue="zTFzZOYTkgVpByqNlR0WE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1" t="s">
        <v>636</v>
      </c>
      <c r="B4" s="192"/>
      <c r="C4" s="33">
        <v>255</v>
      </c>
      <c r="D4" s="33">
        <v>234</v>
      </c>
      <c r="E4" s="34">
        <v>0</v>
      </c>
      <c r="F4" s="33">
        <v>319</v>
      </c>
      <c r="G4" s="33">
        <v>316</v>
      </c>
      <c r="H4" s="33">
        <v>108</v>
      </c>
      <c r="I4" s="33">
        <v>150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369</v>
      </c>
    </row>
    <row r="5" spans="1:16" ht="45" x14ac:dyDescent="0.25">
      <c r="A5" s="30" t="s">
        <v>637</v>
      </c>
      <c r="B5" s="30" t="s">
        <v>638</v>
      </c>
      <c r="C5" s="15">
        <v>1</v>
      </c>
      <c r="D5" s="15">
        <v>0</v>
      </c>
      <c r="E5" s="31">
        <v>0</v>
      </c>
      <c r="F5" s="15">
        <v>5</v>
      </c>
      <c r="G5" s="15">
        <v>3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10</v>
      </c>
    </row>
    <row r="6" spans="1:16" ht="33.75" x14ac:dyDescent="0.25">
      <c r="A6" s="30" t="s">
        <v>639</v>
      </c>
      <c r="B6" s="30" t="s">
        <v>640</v>
      </c>
      <c r="C6" s="15">
        <v>174</v>
      </c>
      <c r="D6" s="15">
        <v>163</v>
      </c>
      <c r="E6" s="31">
        <v>0</v>
      </c>
      <c r="F6" s="15">
        <v>192</v>
      </c>
      <c r="G6" s="15">
        <v>187</v>
      </c>
      <c r="H6" s="15">
        <v>66</v>
      </c>
      <c r="I6" s="15">
        <v>81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222</v>
      </c>
    </row>
    <row r="7" spans="1:16" ht="22.5" x14ac:dyDescent="0.25">
      <c r="A7" s="30" t="s">
        <v>641</v>
      </c>
      <c r="B7" s="30" t="s">
        <v>642</v>
      </c>
      <c r="C7" s="15">
        <v>14</v>
      </c>
      <c r="D7" s="15">
        <v>0</v>
      </c>
      <c r="E7" s="31">
        <v>0</v>
      </c>
      <c r="F7" s="15">
        <v>2</v>
      </c>
      <c r="G7" s="15">
        <v>2</v>
      </c>
      <c r="H7" s="15">
        <v>4</v>
      </c>
      <c r="I7" s="15">
        <v>13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5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0</v>
      </c>
      <c r="E8" s="31">
        <v>0</v>
      </c>
      <c r="F8" s="15">
        <v>0</v>
      </c>
      <c r="G8" s="15">
        <v>1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1</v>
      </c>
    </row>
    <row r="9" spans="1:16" ht="45" x14ac:dyDescent="0.25">
      <c r="A9" s="30" t="s">
        <v>645</v>
      </c>
      <c r="B9" s="30" t="s">
        <v>646</v>
      </c>
      <c r="C9" s="15">
        <v>3</v>
      </c>
      <c r="D9" s="15">
        <v>3</v>
      </c>
      <c r="E9" s="31">
        <v>0</v>
      </c>
      <c r="F9" s="15">
        <v>6</v>
      </c>
      <c r="G9" s="15">
        <v>7</v>
      </c>
      <c r="H9" s="15">
        <v>5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9</v>
      </c>
    </row>
    <row r="10" spans="1:16" ht="33.75" x14ac:dyDescent="0.25">
      <c r="A10" s="30" t="s">
        <v>647</v>
      </c>
      <c r="B10" s="30" t="s">
        <v>648</v>
      </c>
      <c r="C10" s="15">
        <v>56</v>
      </c>
      <c r="D10" s="15">
        <v>63</v>
      </c>
      <c r="E10" s="31">
        <v>-1</v>
      </c>
      <c r="F10" s="15">
        <v>114</v>
      </c>
      <c r="G10" s="15">
        <v>116</v>
      </c>
      <c r="H10" s="15">
        <v>31</v>
      </c>
      <c r="I10" s="15">
        <v>51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122</v>
      </c>
    </row>
    <row r="11" spans="1:16" ht="45" x14ac:dyDescent="0.25">
      <c r="A11" s="30" t="s">
        <v>649</v>
      </c>
      <c r="B11" s="30" t="s">
        <v>650</v>
      </c>
      <c r="C11" s="15">
        <v>7</v>
      </c>
      <c r="D11" s="15">
        <v>5</v>
      </c>
      <c r="E11" s="31">
        <v>0</v>
      </c>
      <c r="F11" s="15">
        <v>0</v>
      </c>
      <c r="G11" s="15">
        <v>0</v>
      </c>
      <c r="H11" s="15">
        <v>2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d9AKUPv4VDYhtm4acWQsNbpKiO0cJAQbAPXysw8xBo4AqX2bjMALFj/Qou40Ll3sMuGCNGJAK2rdNV21dQ9UbQ==" saltValue="Mpj6Yq2HxrV1zbtFYGJe/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2021-05-21T11:56:55Z</dcterms:created>
  <dcterms:modified xsi:type="dcterms:W3CDTF">2021-05-24T12:40:05Z</dcterms:modified>
</cp:coreProperties>
</file>