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B5ZqcBijYu8Yz3Je41NSDL6CZkreHZ7sZiNtSjmb/4fqJCtd25O/qQVDuYYLRlRst/p0f9UhPO+XBF1ionUUeQ==" workbookSaltValue="e8k6Weo3W3J6clYFMpDeH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 localSheetId="11">InformeDatosGrales!$Q$4</definedName>
    <definedName name="Calificaciones">#REF!</definedName>
    <definedName name="Civil" localSheetId="11">InformeDatosGrales!$BK$2</definedName>
    <definedName name="Civil">#REF!</definedName>
    <definedName name="ComparecenciasPrision" localSheetId="11">InformeDatosGrales!$AP$4</definedName>
    <definedName name="ComparecenciasPrision">#REF!</definedName>
    <definedName name="DelitosCalificanDilUrgentes" localSheetId="12">InformeDelitos!$M$3</definedName>
    <definedName name="DelitosCalificanDilUrgentes">#REF!</definedName>
    <definedName name="DelitosCalificanJurados" localSheetId="12">InformeDelitos!$AQ$3</definedName>
    <definedName name="DelitosCalificanJurados">#REF!</definedName>
    <definedName name="DelitosCalificanProcAbrev" localSheetId="12">InformeDelitos!$W$3</definedName>
    <definedName name="DelitosCalificanProcAbrev">#REF!</definedName>
    <definedName name="DelitosCalificanSumario" localSheetId="12">InformeDelitos!$AG$3</definedName>
    <definedName name="DelitosCalificanSumario">#REF!</definedName>
    <definedName name="DelitosDilInvestigacion" localSheetId="12">InformeDelitos!$AV$3</definedName>
    <definedName name="DelitosDilInvestigacion">#REF!</definedName>
    <definedName name="DelitosDilPrevias" localSheetId="12">InformeDelitos!$C$3</definedName>
    <definedName name="DelitosDilPrevias">#REF!</definedName>
    <definedName name="DelitosIncoanDilUrgentes" localSheetId="12">InformeDelitos!$H$3</definedName>
    <definedName name="DelitosIncoanDilUrgentes">#REF!</definedName>
    <definedName name="DelitosIncoanJurados" localSheetId="12">InformeDelitos!$AL$3</definedName>
    <definedName name="DelitosIncoanJurados">#REF!</definedName>
    <definedName name="DelitosIncoanProcAbrev" localSheetId="12">InformeDelitos!$R$3</definedName>
    <definedName name="DelitosIncoanProcAbrev">#REF!</definedName>
    <definedName name="DelitosIncoanSumario" localSheetId="12">InformeDelitos!$AB$3</definedName>
    <definedName name="DelitosIncoanSumario">#REF!</definedName>
    <definedName name="DelitosMedidasPrision" localSheetId="12">InformeDelitos!$BA$3</definedName>
    <definedName name="DelitosMedidasPrision">#REF!</definedName>
    <definedName name="DelitosSentencias" localSheetId="12">InformeDelitos!$BF$3</definedName>
    <definedName name="DelitosSentencias">#REF!</definedName>
    <definedName name="DemandasIncapacidad" localSheetId="11">InformeDatosGrales!$CE$4</definedName>
    <definedName name="DemandasIncapacidad">#REF!</definedName>
    <definedName name="DiligenciasInvestigacionI" localSheetId="11">InformeDatosGrales!$AV$3</definedName>
    <definedName name="DiligenciasInvestigacionI">#REF!</definedName>
    <definedName name="DiligenciasInvestigacionII" localSheetId="11">InformeDatosGrales!$BE$4</definedName>
    <definedName name="DiligenciasInvestigacionII">#REF!</definedName>
    <definedName name="DiligenciasPrevias" localSheetId="11">InformeDatosGrales!$C$4</definedName>
    <definedName name="DiligenciasPrevias">#REF!</definedName>
    <definedName name="DiligenciasUrgentes" localSheetId="11">InformeDatosGrales!$I$4</definedName>
    <definedName name="DiligenciasUrgentes">#REF!</definedName>
    <definedName name="juicios_delitos_leves" localSheetId="11">InformeDatosGrales!$CK$4</definedName>
    <definedName name="juicios_delitos_leves">#REF!</definedName>
    <definedName name="MedioAmbDilInvestigacion" localSheetId="18">InformeMedioAmbiente!$C$3</definedName>
    <definedName name="MedioAmbDilInvestigacion">#REF!</definedName>
    <definedName name="MedioAmbProcJudiciales" localSheetId="18">InformeMedioAmbiente!$H$3</definedName>
    <definedName name="MedioAmbProcJudiciales">#REF!</definedName>
    <definedName name="MedioAmbSentencias" localSheetId="18">InformeMedioAmbiente!$M$3</definedName>
    <definedName name="MedioAmbSentencias">#REF!</definedName>
    <definedName name="MenoresDel" localSheetId="13">InformeDatosMenores!$AE$4</definedName>
    <definedName name="MenoresDel">#REF!</definedName>
    <definedName name="MenoresDilyExp" localSheetId="13">InformeDatosMenores!$C$4</definedName>
    <definedName name="MenoresDilyExp">#REF!</definedName>
    <definedName name="MenoresMed" localSheetId="13">InformeDatosMenores!$T$4</definedName>
    <definedName name="MenoresMed">#REF!</definedName>
    <definedName name="MenoresProtec" localSheetId="13">InformeDatosMenores!$AP$4</definedName>
    <definedName name="MenoresProtec">#REF!</definedName>
    <definedName name="MenoresSent" localSheetId="13">InformeDatosMenores!$L$4</definedName>
    <definedName name="MenoresSent">#REF!</definedName>
    <definedName name="RegistroCivil" localSheetId="11">InformeDatosGrales!$BX$4</definedName>
    <definedName name="RegistroCivil">#REF!</definedName>
    <definedName name="SegVialDilInvestigacion" localSheetId="17">InformeSeguridadVial!$AV$3</definedName>
    <definedName name="SegVialDilInvestigacion">#REF!</definedName>
    <definedName name="SegVialDilPrevias" localSheetId="17">InformeSeguridadVial!$C$3</definedName>
    <definedName name="SegVialDilPrevias">#REF!</definedName>
    <definedName name="SegVialDilUrgentesCalificadas" localSheetId="17">InformeSeguridadVial!$M$3</definedName>
    <definedName name="SegVialDilUrgentesCalificadas">#REF!</definedName>
    <definedName name="SegVialDilUrgentesIncoadas" localSheetId="17">InformeSeguridadVial!$H$3</definedName>
    <definedName name="SegVialDilUrgentesIncoadas">#REF!</definedName>
    <definedName name="SegVialJurCalificados" localSheetId="17">InformeSeguridadVial!$AQ$3</definedName>
    <definedName name="SegVialJurCalificados">#REF!</definedName>
    <definedName name="SegVialJurIncoados" localSheetId="17">InformeSeguridadVial!$AL$3</definedName>
    <definedName name="SegVialJurIncoados">#REF!</definedName>
    <definedName name="SegVialMedidasPrision" localSheetId="17">InformeSeguridadVial!$BA$3</definedName>
    <definedName name="SegVialMedidasPrision">#REF!</definedName>
    <definedName name="SegVialPACalificados" localSheetId="17">InformeSeguridadVial!$W$3</definedName>
    <definedName name="SegVialPACalificados">#REF!</definedName>
    <definedName name="SegVialPAIncoados" localSheetId="17">InformeSeguridadVial!$R$3</definedName>
    <definedName name="SegVialPAIncoados">#REF!</definedName>
    <definedName name="SegVialSentencias" localSheetId="17">InformeSeguridadVial!$BF$3</definedName>
    <definedName name="SegVialSentencias">#REF!</definedName>
    <definedName name="SegVialSumCalificados" localSheetId="17">InformeSeguridadVial!$AG$3</definedName>
    <definedName name="SegVialSumCalificados">#REF!</definedName>
    <definedName name="SegVialSumIncoados" localSheetId="17">InformeSeguridadVial!$AB$3</definedName>
    <definedName name="SegVialSumIncoados">#REF!</definedName>
    <definedName name="SentenciasAP" localSheetId="11">InformeDatosGrales!$AH$3</definedName>
    <definedName name="SentenciasAP">#REF!</definedName>
    <definedName name="SentenciasJPenal" localSheetId="11">InformeDatosGrales!$Z$3</definedName>
    <definedName name="SentenciasJPenal">#REF!</definedName>
    <definedName name="SinLaboralDelitosCausasPend" localSheetId="16">InformeSinLaboral!$H$3</definedName>
    <definedName name="SinLaboralDelitosCausasPend">#REF!</definedName>
    <definedName name="SinLaboralDilInvestigacion" localSheetId="16">InformeSinLaboral!$M$3</definedName>
    <definedName name="SinLaboralDilInvestigacion">#REF!</definedName>
    <definedName name="SinLaboralInfracciones" localSheetId="16">InformeSinLaboral!$C$3</definedName>
    <definedName name="SinLaboralInfracciones">#REF!</definedName>
    <definedName name="VDomesticaCalif" localSheetId="14">InformeViolenciaDoméstica!$P$3</definedName>
    <definedName name="VDomesticaCalif">#REF!</definedName>
    <definedName name="VDomesticaIncoa" localSheetId="14">InformeViolenciaDoméstica!$K$3</definedName>
    <definedName name="VDomesticaIncoa">#REF!</definedName>
    <definedName name="VDomesticaMCaut" localSheetId="14">InformeViolenciaDoméstica!$Z$3</definedName>
    <definedName name="VDomesticaMCaut">#REF!</definedName>
    <definedName name="VDomesticaParent" localSheetId="14">InformeViolenciaDoméstica!$U$3</definedName>
    <definedName name="VDomesticaParent">#REF!</definedName>
    <definedName name="VDomesticaProcSent" localSheetId="14">InformeViolenciaDoméstica!$C$1</definedName>
    <definedName name="VDomesticaProcSent">#REF!</definedName>
    <definedName name="VGeneroCalif" localSheetId="15">InformeViolenciaGénero!$P$3</definedName>
    <definedName name="VGeneroCalif">#REF!</definedName>
    <definedName name="VGeneroIncoa" localSheetId="15">InformeViolenciaGénero!$K$3</definedName>
    <definedName name="VGeneroIncoa">#REF!</definedName>
    <definedName name="VGeneroMCaut" localSheetId="15">InformeViolenciaGénero!$Z$3</definedName>
    <definedName name="VGeneroMCaut">#REF!</definedName>
    <definedName name="VGeneroParent" localSheetId="15">InformeViolenciaGénero!$U$3</definedName>
    <definedName name="VGeneroParent">#REF!</definedName>
    <definedName name="VGeneroProcSent" localSheetId="15">InformeViolenciaGénero!$C$1</definedName>
    <definedName name="VGeneroProcSent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E80" i="12"/>
  <c r="D80" i="12"/>
  <c r="L42" i="12"/>
  <c r="K42" i="12"/>
  <c r="J42" i="12"/>
  <c r="I42" i="12"/>
  <c r="H42" i="12"/>
  <c r="G42" i="12"/>
  <c r="F42" i="12"/>
  <c r="E42" i="12"/>
  <c r="D42" i="12"/>
  <c r="D120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<sst xmlns="http://schemas.openxmlformats.org/spreadsheetml/2006/main" count="1978" uniqueCount="1113">
  <si>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</si>
  <si>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</si>
  <si>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</si>
  <si>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</si>
  <si>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</si>
  <si>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</si>
  <si>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Albacete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</si>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</sst>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9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7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20" fillId="9" borderId="0" xfId="1" applyNumberFormat="1" applyFont="1" applyFill="1"/>
    <xf numFmtId="165" fontId="17" fillId="9" borderId="0" xfId="1" applyNumberFormat="1" applyFill="1"/>
    <xf numFmtId="165" fontId="18" fillId="0" borderId="24" xfId="2" applyNumberFormat="1" applyBorder="1"/>
    <xf numFmtId="165" fontId="20" fillId="10" borderId="0" xfId="2" applyNumberFormat="1" applyFont="1" applyFill="1"/>
    <xf numFmtId="165" fontId="18" fillId="10" borderId="0" xfId="2" applyNumberFormat="1" applyFill="1"/>
    <xf numFmtId="165" fontId="18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31" fillId="0" borderId="0" xfId="1" applyFont="1" applyAlignment="1">
      <alignment wrapText="1"/>
    </xf>
    <xf numFmtId="3" fontId="31" fillId="0" borderId="0" xfId="1" applyNumberFormat="1" applyFont="1"/>
    <xf numFmtId="0" fontId="1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4B-4134-9C5D-311EB2D68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4B-4134-9C5D-311EB2D685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2340</c:v>
                </c:pt>
                <c:pt idx="1">
                  <c:v>6813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4B-4134-9C5D-311EB2D68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7D-4E0C-807C-1DC573BC8C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7D-4E0C-807C-1DC573BC8C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7D-4E0C-807C-1DC573BC8C3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13</c:v>
                </c:pt>
                <c:pt idx="1">
                  <c:v>444</c:v>
                </c:pt>
                <c:pt idx="2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7D-4E0C-807C-1DC573BC8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A8-4149-89B4-6382EF5E2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A8-4149-89B4-6382EF5E2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A8-4149-89B4-6382EF5E23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958</c:v>
                </c:pt>
                <c:pt idx="1">
                  <c:v>304</c:v>
                </c:pt>
                <c:pt idx="2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A8-4149-89B4-6382EF5E2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29-4C34-B4E3-A479FD842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29-4C34-B4E3-A479FD8429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298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29-4C34-B4E3-A479FD842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27-4C0A-9992-8E4321BA2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27-4C0A-9992-8E4321BA26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2795</c:v>
                </c:pt>
                <c:pt idx="1">
                  <c:v>1262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27-4C0A-9992-8E4321BA2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561</c:v>
              </c:pt>
              <c:pt idx="1">
                <c:v>1669</c:v>
              </c:pt>
              <c:pt idx="2">
                <c:v>19</c:v>
              </c:pt>
              <c:pt idx="3">
                <c:v>2</c:v>
              </c:pt>
              <c:pt idx="4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1-B660-433D-9136-E8B7633CB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778</c:v>
              </c:pt>
              <c:pt idx="1">
                <c:v>1007</c:v>
              </c:pt>
              <c:pt idx="2">
                <c:v>50</c:v>
              </c:pt>
              <c:pt idx="3">
                <c:v>11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9BC-4F66-B39B-081EE20D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24</c:v>
              </c:pt>
              <c:pt idx="2">
                <c:v>4</c:v>
              </c:pt>
              <c:pt idx="3">
                <c:v>2</c:v>
              </c:pt>
              <c:pt idx="4">
                <c:v>25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22D-4D5A-B8C2-2EB8C91F2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31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0ED0-4EC4-9EEE-467A28DA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1223</c:v>
              </c:pt>
              <c:pt idx="1">
                <c:v>20</c:v>
              </c:pt>
              <c:pt idx="2">
                <c:v>104</c:v>
              </c:pt>
              <c:pt idx="3">
                <c:v>15</c:v>
              </c:pt>
              <c:pt idx="4">
                <c:v>20</c:v>
              </c:pt>
              <c:pt idx="5">
                <c:v>3</c:v>
              </c:pt>
              <c:pt idx="6">
                <c:v>24</c:v>
              </c:pt>
              <c:pt idx="7">
                <c:v>236</c:v>
              </c:pt>
              <c:pt idx="8">
                <c:v>66</c:v>
              </c:pt>
              <c:pt idx="9">
                <c:v>2141</c:v>
              </c:pt>
            </c:numLit>
          </c:val>
          <c:extLst>
            <c:ext xmlns:c16="http://schemas.microsoft.com/office/drawing/2014/chart" uri="{C3380CC4-5D6E-409C-BE32-E72D297353CC}">
              <c16:uniqueId val="{00000001-FAC8-4B9B-85B7-41E947D38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Aux!$AI$2:$AI$9</c:f>
              <c:strCache>
                <c:ptCount val="8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161</c:v>
              </c:pt>
              <c:pt idx="1">
                <c:v>283</c:v>
              </c:pt>
              <c:pt idx="2">
                <c:v>190</c:v>
              </c:pt>
              <c:pt idx="3">
                <c:v>106</c:v>
              </c:pt>
              <c:pt idx="4">
                <c:v>181</c:v>
              </c:pt>
              <c:pt idx="5">
                <c:v>236</c:v>
              </c:pt>
              <c:pt idx="6">
                <c:v>38</c:v>
              </c:pt>
              <c:pt idx="7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1AA4-4711-A13E-BFE8BC40E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5D-4651-A5A5-8FA394ADFB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5D-4651-A5A5-8FA394ADFB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5D-4651-A5A5-8FA394ADFB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105</c:v>
                </c:pt>
                <c:pt idx="1">
                  <c:v>198</c:v>
                </c:pt>
                <c:pt idx="2">
                  <c:v>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5D-4651-A5A5-8FA394ADF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2086</c:v>
              </c:pt>
              <c:pt idx="1">
                <c:v>528</c:v>
              </c:pt>
              <c:pt idx="2">
                <c:v>309</c:v>
              </c:pt>
              <c:pt idx="3">
                <c:v>157</c:v>
              </c:pt>
              <c:pt idx="4">
                <c:v>208</c:v>
              </c:pt>
              <c:pt idx="5">
                <c:v>1818</c:v>
              </c:pt>
              <c:pt idx="6">
                <c:v>234</c:v>
              </c:pt>
              <c:pt idx="7">
                <c:v>148</c:v>
              </c:pt>
              <c:pt idx="8">
                <c:v>233</c:v>
              </c:pt>
              <c:pt idx="9">
                <c:v>3127</c:v>
              </c:pt>
              <c:pt idx="10">
                <c:v>441</c:v>
              </c:pt>
            </c:numLit>
          </c:val>
          <c:extLst>
            <c:ext xmlns:c16="http://schemas.microsoft.com/office/drawing/2014/chart" uri="{C3380CC4-5D6E-409C-BE32-E72D297353CC}">
              <c16:uniqueId val="{00000000-0284-43E5-AFA0-28254E334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569</c:v>
              </c:pt>
              <c:pt idx="1">
                <c:v>420</c:v>
              </c:pt>
              <c:pt idx="2">
                <c:v>84</c:v>
              </c:pt>
              <c:pt idx="3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1342-4A24-A15C-47062004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38</c:v>
              </c:pt>
              <c:pt idx="1">
                <c:v>195</c:v>
              </c:pt>
              <c:pt idx="2">
                <c:v>127</c:v>
              </c:pt>
              <c:pt idx="3">
                <c:v>11</c:v>
              </c:pt>
              <c:pt idx="4">
                <c:v>32</c:v>
              </c:pt>
              <c:pt idx="5">
                <c:v>18</c:v>
              </c:pt>
              <c:pt idx="6">
                <c:v>29</c:v>
              </c:pt>
              <c:pt idx="7">
                <c:v>403</c:v>
              </c:pt>
              <c:pt idx="8">
                <c:v>84</c:v>
              </c:pt>
              <c:pt idx="9">
                <c:v>15</c:v>
              </c:pt>
              <c:pt idx="1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734-4C00-A5D3-500A71424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183</c:v>
              </c:pt>
              <c:pt idx="1">
                <c:v>127</c:v>
              </c:pt>
              <c:pt idx="2">
                <c:v>97</c:v>
              </c:pt>
              <c:pt idx="3">
                <c:v>617</c:v>
              </c:pt>
              <c:pt idx="4">
                <c:v>132</c:v>
              </c:pt>
              <c:pt idx="5">
                <c:v>124</c:v>
              </c:pt>
              <c:pt idx="6">
                <c:v>63</c:v>
              </c:pt>
              <c:pt idx="7">
                <c:v>103</c:v>
              </c:pt>
              <c:pt idx="8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0-A9D1-41B7-862A-5C03C238F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178</c:v>
              </c:pt>
              <c:pt idx="1">
                <c:v>103</c:v>
              </c:pt>
              <c:pt idx="2">
                <c:v>62</c:v>
              </c:pt>
              <c:pt idx="3">
                <c:v>411</c:v>
              </c:pt>
              <c:pt idx="4">
                <c:v>141</c:v>
              </c:pt>
              <c:pt idx="5">
                <c:v>107</c:v>
              </c:pt>
              <c:pt idx="6">
                <c:v>75</c:v>
              </c:pt>
              <c:pt idx="7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8294-4186-BA42-60048069E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BAE-48A5-A6C0-A4202D286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Orden público</c:v>
                </c:pt>
                <c:pt idx="4">
                  <c:v>De la trata de seres humanos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</c:v>
              </c:pt>
              <c:pt idx="2">
                <c:v>5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938-40FE-9596-572B9E03F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78-4038-B469-A79534FE6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Falsedades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8E-4075-925A-4B5698BE1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Aux!$F$2:$F$4</c:f>
              <c:strCache>
                <c:ptCount val="3"/>
                <c:pt idx="0">
                  <c:v>Drogas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13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F291-4EF5-8D39-8FF2A6412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66-4C7D-A160-3CC6412EC9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66-4C7D-A160-3CC6412EC9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429</c:v>
                </c:pt>
                <c:pt idx="1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66-4C7D-A160-3CC6412EC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13</c:v>
              </c:pt>
              <c:pt idx="2">
                <c:v>8</c:v>
              </c:pt>
              <c:pt idx="3">
                <c:v>63</c:v>
              </c:pt>
              <c:pt idx="4">
                <c:v>7</c:v>
              </c:pt>
              <c:pt idx="5">
                <c:v>21</c:v>
              </c:pt>
              <c:pt idx="6">
                <c:v>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FA0-4C6C-95B2-FADE3F2A8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183</c:v>
              </c:pt>
              <c:pt idx="1">
                <c:v>96</c:v>
              </c:pt>
              <c:pt idx="2">
                <c:v>99</c:v>
              </c:pt>
              <c:pt idx="3">
                <c:v>320</c:v>
              </c:pt>
              <c:pt idx="4">
                <c:v>464</c:v>
              </c:pt>
              <c:pt idx="5">
                <c:v>124</c:v>
              </c:pt>
              <c:pt idx="6">
                <c:v>92</c:v>
              </c:pt>
              <c:pt idx="7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8150-4EC9-8B26-7588E69BB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08-4A10-B205-3ECB31205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08-4A10-B205-3ECB31205A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08-4A10-B205-3ECB31205A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08-4A10-B205-3ECB31205A6F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08-4A10-B205-3ECB31205A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13</c:v>
                </c:pt>
                <c:pt idx="2">
                  <c:v>3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08-4A10-B205-3ECB31205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CD-4D51-BC72-1B7A3CC56A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CD-4D51-BC72-1B7A3CC56A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CD-4D51-BC72-1B7A3CC56A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4CD-4D51-BC72-1B7A3CC56A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4CD-4D51-BC72-1B7A3CC56A4B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4CD-4D51-BC72-1B7A3CC56A4B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4CD-4D51-BC72-1B7A3CC56A4B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4CD-4D51-BC72-1B7A3CC56A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4</c:v>
                </c:pt>
                <c:pt idx="1">
                  <c:v>0</c:v>
                </c:pt>
                <c:pt idx="2">
                  <c:v>26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CD-4D51-BC72-1B7A3CC5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784</c:v>
              </c:pt>
              <c:pt idx="1">
                <c:v>53</c:v>
              </c:pt>
              <c:pt idx="2">
                <c:v>39</c:v>
              </c:pt>
              <c:pt idx="3">
                <c:v>446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919-43C0-96BE-8D28FA977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267</c:v>
              </c:pt>
              <c:pt idx="1">
                <c:v>26</c:v>
              </c:pt>
              <c:pt idx="2">
                <c:v>6</c:v>
              </c:pt>
              <c:pt idx="3">
                <c:v>206</c:v>
              </c:pt>
              <c:pt idx="4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6354-4F39-AAB0-580B39737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70</c:v>
              </c:pt>
              <c:pt idx="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42DC-4ACC-BB53-71213B33E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116</c:v>
              </c:pt>
              <c:pt idx="1">
                <c:v>25</c:v>
              </c:pt>
              <c:pt idx="2">
                <c:v>3</c:v>
              </c:pt>
              <c:pt idx="3">
                <c:v>71</c:v>
              </c:pt>
              <c:pt idx="4">
                <c:v>26</c:v>
              </c:pt>
              <c:pt idx="5">
                <c:v>10</c:v>
              </c:pt>
              <c:pt idx="6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1B38-486E-9E45-452EBB62B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16</c:v>
              </c:pt>
              <c:pt idx="1">
                <c:v>4</c:v>
              </c:pt>
              <c:pt idx="2">
                <c:v>11</c:v>
              </c:pt>
              <c:pt idx="3">
                <c:v>33</c:v>
              </c:pt>
              <c:pt idx="4">
                <c:v>20</c:v>
              </c:pt>
              <c:pt idx="5">
                <c:v>8</c:v>
              </c:pt>
              <c:pt idx="6">
                <c:v>6</c:v>
              </c:pt>
              <c:pt idx="7">
                <c:v>9</c:v>
              </c:pt>
              <c:pt idx="8">
                <c:v>14</c:v>
              </c:pt>
              <c:pt idx="9">
                <c:v>27</c:v>
              </c:pt>
              <c:pt idx="10">
                <c:v>57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CC3-4168-988E-0F421D8C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122</c:v>
              </c:pt>
              <c:pt idx="1">
                <c:v>126</c:v>
              </c:pt>
              <c:pt idx="2">
                <c:v>58</c:v>
              </c:pt>
              <c:pt idx="3">
                <c:v>4</c:v>
              </c:pt>
              <c:pt idx="4">
                <c:v>1</c:v>
              </c:pt>
              <c:pt idx="5">
                <c:v>11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3B18-4908-B964-B1FCCFEB2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54-462B-AD9F-0BA8927A6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54-462B-AD9F-0BA8927A63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804</c:v>
                </c:pt>
                <c:pt idx="1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54-462B-AD9F-0BA8927A6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66-442B-BA43-E344D68F0E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66-442B-BA43-E344D68F0E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24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66-442B-BA43-E344D68F0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7C-4E03-B778-4E4BD208E0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7C-4E03-B778-4E4BD208E0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7C-4E03-B778-4E4BD208E0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7C-4E03-B778-4E4BD208E05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17C-4E03-B778-4E4BD208E05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7</c:v>
                </c:pt>
                <c:pt idx="1">
                  <c:v>43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7C-4E03-B778-4E4BD208E05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238</c:v>
              </c:pt>
              <c:pt idx="1">
                <c:v>17</c:v>
              </c:pt>
              <c:pt idx="2">
                <c:v>1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D607-46D8-BCE7-E0E3CF8BC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75</c:v>
              </c:pt>
              <c:pt idx="1">
                <c:v>14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669-4BE6-A830-E6A8E010D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6</c:v>
              </c:pt>
              <c:pt idx="2">
                <c:v>17</c:v>
              </c:pt>
              <c:pt idx="3">
                <c:v>12</c:v>
              </c:pt>
              <c:pt idx="4">
                <c:v>64</c:v>
              </c:pt>
              <c:pt idx="5">
                <c:v>141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42-4E8F-89FD-08DAD0AAD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88-4BAF-ACF2-AA16086B2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88-4BAF-ACF2-AA16086B21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88-4BAF-ACF2-AA16086B2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94-4973-8402-B2D68B75AB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94-4973-8402-B2D68B75AB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94-4973-8402-B2D68B75AB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94-4973-8402-B2D68B75ABB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4-4973-8402-B2D68B75A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29</c:v>
                </c:pt>
                <c:pt idx="1">
                  <c:v>104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94-4973-8402-B2D68B75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750</c:v>
              </c:pt>
              <c:pt idx="1">
                <c:v>116</c:v>
              </c:pt>
              <c:pt idx="2">
                <c:v>4</c:v>
              </c:pt>
              <c:pt idx="3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5528-47B0-92D2-88EB3670E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291</c:v>
              </c:pt>
              <c:pt idx="1">
                <c:v>170</c:v>
              </c:pt>
              <c:pt idx="2">
                <c:v>3</c:v>
              </c:pt>
              <c:pt idx="3">
                <c:v>2</c:v>
              </c:pt>
              <c:pt idx="4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4804-41BB-A701-93A82C19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8B-43BA-B7FC-420720BC1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4F-4DC3-AB7E-76C59424C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4F-4DC3-AB7E-76C59424C4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514</c:v>
                </c:pt>
                <c:pt idx="1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F-4DC3-AB7E-76C59424C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C488-4022-BE9D-50AF37D4F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C030-450B-9459-4C23CE316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6E-43A0-910F-2521906DF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7E7-4BB6-9974-D3F0D3D2B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AFC-4F45-B9CE-9185703FB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163</c:v>
              </c:pt>
              <c:pt idx="1">
                <c:v>3</c:v>
              </c:pt>
              <c:pt idx="2">
                <c:v>63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D6-4F23-955F-E9A3BFFA2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254</c:v>
              </c:pt>
              <c:pt idx="2">
                <c:v>5</c:v>
              </c:pt>
              <c:pt idx="3">
                <c:v>157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EAE-4AE7-BF6D-C2AEDBE78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238</c:v>
              </c:pt>
              <c:pt idx="2">
                <c:v>8</c:v>
              </c:pt>
              <c:pt idx="3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ED21-4232-9983-88A72E3E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F7-419D-87DE-A0F10BFBF3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F7-419D-87DE-A0F10BFBF3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F7-419D-87DE-A0F10BFB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93</c:v>
              </c:pt>
              <c:pt idx="2">
                <c:v>2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EF5C-4A0C-8F73-435F78A87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86</c:v>
              </c:pt>
              <c:pt idx="1">
                <c:v>9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7169-4220-8405-3F2C176CF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276</c:v>
              </c:pt>
              <c:pt idx="2">
                <c:v>11</c:v>
              </c:pt>
              <c:pt idx="3">
                <c:v>1</c:v>
              </c:pt>
              <c:pt idx="4">
                <c:v>9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6D9B-4AF7-BC83-0FB13B828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7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2D0-43BB-AE60-329E410C8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59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E81-41E5-82F0-FC8BB0186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523-4E9C-857B-C7E98CB53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512-40BB-8C9F-AE10D5AA3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B6-4EA9-923C-60EC1FEC5E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B6-4EA9-923C-60EC1FEC5E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B6-4EA9-923C-60EC1FEC5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75-4AB3-AE9A-7F884FE7D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75-4AB3-AE9A-7F884FE7D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75-4AB3-AE9A-7F884FE7D5A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5-4AB3-AE9A-7F884FE7D5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128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75-4AB3-AE9A-7F884FE7D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8F-4A11-82BF-9754D66D5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8F-4A11-82BF-9754D66D52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355</c:v>
                </c:pt>
                <c:pt idx="1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F-4A11-82BF-9754D66D5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8CD92E1-94B5-40BE-BDB7-3004586F65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CFF3EE1-0516-4E9A-84C1-406314635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09DBF09-D98D-4794-A9E5-A7E142E41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8D5808D-9420-43CA-B800-35E209A27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D9F7A244-6737-4816-82EF-67FE45578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C1E2263-0CD8-49B7-98D5-9F2886739A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C6AB1F3-FFD9-4CED-A076-FABCFE3CFB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75C175E-D843-44CC-B798-3C6397449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FBE1178-6419-44C3-9193-048542564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B320DCA-EB66-428C-A11F-76A2E6B07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C2145BC-5B14-43AC-A7F0-EA8DF912D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7F16AA5-215F-42EC-8D87-8CBDF8168F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D6B1BE-C3EB-4C4D-A898-075C9D7A9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3C634C-0FCA-40A4-938C-D813EF6E3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88E11CA-0F99-484C-A02D-249D18E2D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46667F7-2CC8-4463-82D8-7392AD5D0B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94F5E1E-EEF3-4459-A943-9868C32296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C87E677-16CC-43DA-85FF-5F3600D247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8E0BD1E-8B7C-4B17-96AB-DECEB3303F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CD3EA3D-1209-4800-8A43-EDA57FA4A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0C3C361-D100-4AD8-9EE7-8562E9342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085E618-4087-4127-9AF4-EE068BB54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FE15002-D30D-46A0-AAB0-A3E73F0D6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63753C3-086E-40FD-9F5F-93661E4D6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7254B71-7F4A-404D-9B07-4D068C0D1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87439A0-3C65-4ADD-BE6C-08989AF1D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3CCBCE6-3E30-4A26-B108-0048BF606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F7614F4-6872-4769-B3F6-2AAA6F929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0485CEF-8AF0-4925-9CF3-A34861870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6F8F553-C087-46A1-A322-02647122C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EBBE348-A64A-4557-81E8-2F9C8E22B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A5AB8B1-3A1E-4CB7-ABE4-FE72832C6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CFE782C-8FDD-407D-9B7E-49DFBB0CC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961C0CA-61E3-4886-8038-09EC97D5E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79375</xdr:colOff>
      <xdr:row>6</xdr:row>
      <xdr:rowOff>171450</xdr:rowOff>
    </xdr:from>
    <xdr:to>
      <xdr:col>22</xdr:col>
      <xdr:colOff>523875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DFFF55C-1B8A-439A-93D1-917EE96AC5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5280409-1941-4942-8BF0-71B31E7C7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241300</xdr:rowOff>
    </xdr:from>
    <xdr:to>
      <xdr:col>60</xdr:col>
      <xdr:colOff>533400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917BAF51-AF76-469A-95E3-4A60B1BB09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61B6838-B250-4D64-A530-60D1ACB883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41C85CE-FDC5-4BBE-A779-BF11DA659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8B8C7FF-A505-4E7C-9DAA-0E2562546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2E31E0C-0AB0-43C7-AF9B-DEB77D5F5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D667679-0566-4248-B400-BE6FE82895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526A820-18E6-4F6C-AC73-16CB2D9F6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7A8FDC1-3BF0-499A-845D-4CD2C6E8A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3627916-D9D6-4057-BC2C-2B92F0326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94FE892-186B-404D-9737-ECF647736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8994EE6C-F933-4BEB-AB4C-BAA7B4CBD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2CC8313-8D1C-40F9-A24E-C85575D2B1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6800AFE-E806-4564-89BD-404EA21731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F5FF5FB-2FBC-4DF7-9804-6B97BE19B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383F421-22FC-4583-9748-D8276D780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E109FE4-D72A-4FB5-B6A1-11DE832A2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9EFF4DA-C7EF-4BE4-9116-97C3080C58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ED48F7E-090A-4468-918F-23DF88385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39C4F8C-F388-4627-A6FF-56C3A8347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DF05BB2-E13B-4ED5-8076-A53DAAF5B6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6994444-2137-4936-974C-F00E92965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BE2FC5D-5A2D-4FB7-8CEA-E463A70D5B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1F63BA2-BA38-4D6B-9DE0-0E851C720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4CB79D0-2CAB-4739-AFDB-A9FE11B259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9318451-2A01-4D23-8490-B8F3976E0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EF681ECA-0DA4-4350-BEF1-23315181F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1D1D58A-B38C-4514-A469-249342FA7B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320429B-6B62-47B8-AE13-68DBD78D5D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478BA14-81C8-433E-8D03-9FA241A91E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68A8F24-0275-42ED-9395-17FED5B8D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6yDxXQMKAGAZ+d6Pegh+6Z1P0oD5NWsJl3YN8hvJgvXal7qy8xKkSncXI+X09Jr57sUlr5/WVLhnaDspFwtjng==" saltValue="2dq2vE0iHQeiAStvu0JPG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</v>
      </c>
      <c r="D5" s="13">
        <v>1</v>
      </c>
      <c r="E5" s="25">
        <v>0</v>
      </c>
    </row>
    <row r="6" spans="1:5" x14ac:dyDescent="0.25">
      <c r="A6" s="11" t="s">
        <v>849</v>
      </c>
      <c r="B6" s="18"/>
      <c r="C6" s="13">
        <v>7</v>
      </c>
      <c r="D6" s="13">
        <v>2</v>
      </c>
      <c r="E6" s="25">
        <v>3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3</v>
      </c>
      <c r="D8" s="13">
        <v>0</v>
      </c>
      <c r="E8" s="25">
        <v>1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5">
        <v>0</v>
      </c>
    </row>
    <row r="11" spans="1:5" x14ac:dyDescent="0.25">
      <c r="A11" s="187" t="s">
        <v>624</v>
      </c>
      <c r="B11" s="188"/>
      <c r="C11" s="34">
        <v>11</v>
      </c>
      <c r="D11" s="34">
        <v>3</v>
      </c>
      <c r="E11" s="34">
        <v>4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7" t="s">
        <v>624</v>
      </c>
      <c r="B17" s="188"/>
      <c r="C17" s="34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2</v>
      </c>
    </row>
    <row r="21" spans="1:3" x14ac:dyDescent="0.25">
      <c r="A21" s="11" t="s">
        <v>849</v>
      </c>
      <c r="B21" s="18"/>
      <c r="C21" s="25">
        <v>23</v>
      </c>
    </row>
    <row r="22" spans="1:3" x14ac:dyDescent="0.25">
      <c r="A22" s="11" t="s">
        <v>850</v>
      </c>
      <c r="B22" s="18"/>
      <c r="C22" s="25">
        <v>2</v>
      </c>
    </row>
    <row r="23" spans="1:3" x14ac:dyDescent="0.25">
      <c r="A23" s="11" t="s">
        <v>851</v>
      </c>
      <c r="B23" s="18"/>
      <c r="C23" s="25">
        <v>9</v>
      </c>
    </row>
    <row r="24" spans="1:3" x14ac:dyDescent="0.25">
      <c r="A24" s="11" t="s">
        <v>459</v>
      </c>
      <c r="B24" s="18"/>
      <c r="C24" s="25">
        <v>19</v>
      </c>
    </row>
    <row r="25" spans="1:3" x14ac:dyDescent="0.25">
      <c r="A25" s="11" t="s">
        <v>852</v>
      </c>
      <c r="B25" s="18"/>
      <c r="C25" s="25">
        <v>10</v>
      </c>
    </row>
    <row r="26" spans="1:3" x14ac:dyDescent="0.25">
      <c r="A26" s="187" t="s">
        <v>624</v>
      </c>
      <c r="B26" s="188"/>
      <c r="C26" s="34">
        <v>65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59</v>
      </c>
    </row>
    <row r="32" spans="1:3" x14ac:dyDescent="0.25">
      <c r="A32" s="11" t="s">
        <v>793</v>
      </c>
      <c r="B32" s="18"/>
      <c r="C32" s="25">
        <v>3</v>
      </c>
    </row>
    <row r="33" spans="1:3" x14ac:dyDescent="0.25">
      <c r="A33" s="11" t="s">
        <v>859</v>
      </c>
      <c r="B33" s="18"/>
      <c r="C33" s="25">
        <v>3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7" t="s">
        <v>624</v>
      </c>
      <c r="B38" s="188"/>
      <c r="C38" s="34">
        <v>65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1</v>
      </c>
    </row>
    <row r="42" spans="1:3" x14ac:dyDescent="0.25">
      <c r="A42" s="11" t="s">
        <v>849</v>
      </c>
      <c r="B42" s="18"/>
      <c r="C42" s="25">
        <v>4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2</v>
      </c>
    </row>
    <row r="45" spans="1:3" x14ac:dyDescent="0.25">
      <c r="A45" s="11" t="s">
        <v>459</v>
      </c>
      <c r="B45" s="18"/>
      <c r="C45" s="25">
        <v>4</v>
      </c>
    </row>
    <row r="46" spans="1:3" x14ac:dyDescent="0.25">
      <c r="A46" s="11" t="s">
        <v>852</v>
      </c>
      <c r="B46" s="18"/>
      <c r="C46" s="25">
        <v>0</v>
      </c>
    </row>
    <row r="47" spans="1:3" x14ac:dyDescent="0.25">
      <c r="A47" s="187" t="s">
        <v>624</v>
      </c>
      <c r="B47" s="188"/>
      <c r="C47" s="34">
        <v>11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5" t="s">
        <v>848</v>
      </c>
      <c r="B50" s="12" t="s">
        <v>76</v>
      </c>
      <c r="C50" s="25">
        <v>1</v>
      </c>
    </row>
    <row r="51" spans="1:3" x14ac:dyDescent="0.25">
      <c r="A51" s="177"/>
      <c r="B51" s="12" t="s">
        <v>77</v>
      </c>
      <c r="C51" s="25">
        <v>0</v>
      </c>
    </row>
    <row r="52" spans="1:3" x14ac:dyDescent="0.25">
      <c r="A52" s="175" t="s">
        <v>849</v>
      </c>
      <c r="B52" s="12" t="s">
        <v>76</v>
      </c>
      <c r="C52" s="25">
        <v>1</v>
      </c>
    </row>
    <row r="53" spans="1:3" x14ac:dyDescent="0.25">
      <c r="A53" s="177"/>
      <c r="B53" s="12" t="s">
        <v>77</v>
      </c>
      <c r="C53" s="25">
        <v>1</v>
      </c>
    </row>
    <row r="54" spans="1:3" x14ac:dyDescent="0.25">
      <c r="A54" s="175" t="s">
        <v>850</v>
      </c>
      <c r="B54" s="12" t="s">
        <v>76</v>
      </c>
      <c r="C54" s="25">
        <v>0</v>
      </c>
    </row>
    <row r="55" spans="1:3" x14ac:dyDescent="0.25">
      <c r="A55" s="177"/>
      <c r="B55" s="12" t="s">
        <v>77</v>
      </c>
      <c r="C55" s="25">
        <v>0</v>
      </c>
    </row>
    <row r="56" spans="1:3" x14ac:dyDescent="0.25">
      <c r="A56" s="175" t="s">
        <v>851</v>
      </c>
      <c r="B56" s="12" t="s">
        <v>76</v>
      </c>
      <c r="C56" s="25">
        <v>1</v>
      </c>
    </row>
    <row r="57" spans="1:3" x14ac:dyDescent="0.25">
      <c r="A57" s="177"/>
      <c r="B57" s="12" t="s">
        <v>77</v>
      </c>
      <c r="C57" s="25">
        <v>3</v>
      </c>
    </row>
    <row r="58" spans="1:3" x14ac:dyDescent="0.25">
      <c r="A58" s="175" t="s">
        <v>459</v>
      </c>
      <c r="B58" s="12" t="s">
        <v>76</v>
      </c>
      <c r="C58" s="25">
        <v>0</v>
      </c>
    </row>
    <row r="59" spans="1:3" x14ac:dyDescent="0.25">
      <c r="A59" s="177"/>
      <c r="B59" s="12" t="s">
        <v>77</v>
      </c>
      <c r="C59" s="25">
        <v>0</v>
      </c>
    </row>
    <row r="60" spans="1:3" x14ac:dyDescent="0.25">
      <c r="A60" s="175" t="s">
        <v>852</v>
      </c>
      <c r="B60" s="12" t="s">
        <v>76</v>
      </c>
      <c r="C60" s="25">
        <v>3</v>
      </c>
    </row>
    <row r="61" spans="1:3" x14ac:dyDescent="0.25">
      <c r="A61" s="177"/>
      <c r="B61" s="12" t="s">
        <v>77</v>
      </c>
      <c r="C61" s="25">
        <v>0</v>
      </c>
    </row>
    <row r="62" spans="1:3" x14ac:dyDescent="0.25">
      <c r="A62" s="187" t="s">
        <v>624</v>
      </c>
      <c r="B62" s="188"/>
      <c r="C62" s="34">
        <v>10</v>
      </c>
    </row>
  </sheetData>
  <sheetProtection algorithmName="SHA-512" hashValue="c9AINLWM2mf183+03BYvyO1mSXkRaGqw6mQSbs23heo/3ehMA3RKpFl/8qzrf3JrSIlupaPxFDhJryF5xYxEAQ==" saltValue="tbBVOlhnAxiakvMS/Z9mKQ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5" t="s">
        <v>866</v>
      </c>
      <c r="B5" s="12" t="s">
        <v>867</v>
      </c>
      <c r="C5" s="13">
        <v>5</v>
      </c>
      <c r="D5" s="13">
        <v>0</v>
      </c>
      <c r="E5" s="13">
        <v>0</v>
      </c>
      <c r="F5" s="25">
        <v>0</v>
      </c>
    </row>
    <row r="6" spans="1:6" x14ac:dyDescent="0.25">
      <c r="A6" s="177"/>
      <c r="B6" s="12" t="s">
        <v>868</v>
      </c>
      <c r="C6" s="13">
        <v>11</v>
      </c>
      <c r="D6" s="13">
        <v>11</v>
      </c>
      <c r="E6" s="13">
        <v>2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75" t="s">
        <v>871</v>
      </c>
      <c r="B8" s="12" t="s">
        <v>872</v>
      </c>
      <c r="C8" s="13">
        <v>13</v>
      </c>
      <c r="D8" s="13">
        <v>2</v>
      </c>
      <c r="E8" s="13">
        <v>1</v>
      </c>
      <c r="F8" s="25">
        <v>0</v>
      </c>
    </row>
    <row r="9" spans="1:6" x14ac:dyDescent="0.25">
      <c r="A9" s="176"/>
      <c r="B9" s="12" t="s">
        <v>873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177"/>
      <c r="B10" s="12" t="s">
        <v>874</v>
      </c>
      <c r="C10" s="13">
        <v>0</v>
      </c>
      <c r="D10" s="13">
        <v>0</v>
      </c>
      <c r="E10" s="13">
        <v>0</v>
      </c>
      <c r="F10" s="25">
        <v>0</v>
      </c>
    </row>
    <row r="11" spans="1:6" x14ac:dyDescent="0.25">
      <c r="A11" s="17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77"/>
      <c r="B12" s="12" t="s">
        <v>877</v>
      </c>
      <c r="C12" s="13">
        <v>5</v>
      </c>
      <c r="D12" s="13">
        <v>2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75" t="s">
        <v>880</v>
      </c>
      <c r="B14" s="12" t="s">
        <v>881</v>
      </c>
      <c r="C14" s="13">
        <v>42</v>
      </c>
      <c r="D14" s="13">
        <v>15</v>
      </c>
      <c r="E14" s="13">
        <v>9</v>
      </c>
      <c r="F14" s="25">
        <v>0</v>
      </c>
    </row>
    <row r="15" spans="1:6" x14ac:dyDescent="0.25">
      <c r="A15" s="176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76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76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7"/>
      <c r="B18" s="12" t="s">
        <v>885</v>
      </c>
      <c r="C18" s="13">
        <v>11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1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7" t="s">
        <v>624</v>
      </c>
      <c r="B21" s="188"/>
      <c r="C21" s="34">
        <v>88</v>
      </c>
      <c r="D21" s="34">
        <v>30</v>
      </c>
      <c r="E21" s="34">
        <v>12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/>
    </row>
    <row r="25" spans="1:6" x14ac:dyDescent="0.25">
      <c r="A25" s="11" t="s">
        <v>109</v>
      </c>
      <c r="B25" s="18"/>
      <c r="C25" s="26"/>
    </row>
    <row r="26" spans="1:6" x14ac:dyDescent="0.25">
      <c r="A26" s="11" t="s">
        <v>727</v>
      </c>
      <c r="B26" s="18"/>
      <c r="C26" s="26"/>
    </row>
    <row r="27" spans="1:6" x14ac:dyDescent="0.25">
      <c r="A27" s="187" t="s">
        <v>624</v>
      </c>
      <c r="B27" s="188"/>
      <c r="C27" s="51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4</v>
      </c>
    </row>
    <row r="31" spans="1:6" x14ac:dyDescent="0.25">
      <c r="A31" s="11" t="s">
        <v>892</v>
      </c>
      <c r="B31" s="18"/>
      <c r="C31" s="25">
        <v>8</v>
      </c>
    </row>
    <row r="32" spans="1:6" x14ac:dyDescent="0.25">
      <c r="A32" s="11" t="s">
        <v>77</v>
      </c>
      <c r="B32" s="18"/>
      <c r="C32" s="25">
        <v>6</v>
      </c>
    </row>
    <row r="33" spans="1:3" x14ac:dyDescent="0.25">
      <c r="A33" s="187" t="s">
        <v>624</v>
      </c>
      <c r="B33" s="188"/>
      <c r="C33" s="34">
        <v>18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30</v>
      </c>
    </row>
    <row r="37" spans="1:3" x14ac:dyDescent="0.25">
      <c r="A37" s="11" t="s">
        <v>895</v>
      </c>
      <c r="B37" s="18"/>
      <c r="C37" s="25">
        <v>15</v>
      </c>
    </row>
    <row r="38" spans="1:3" x14ac:dyDescent="0.25">
      <c r="A38" s="187" t="s">
        <v>624</v>
      </c>
      <c r="B38" s="188"/>
      <c r="C38" s="34">
        <v>45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8C9u9AvbWrIWs4xSQASYAuBXFj7MAJFiNmmetNt1gET+mDnzuOx19iao8oOULNB1oDQRVdhxs18E8Bm5pREAUw==" saltValue="48AZrX+9DZurrhX++bePu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9289</v>
      </c>
      <c r="D7" s="121">
        <f>SUM(DatosGenerales!C16:C20)</f>
        <v>2340</v>
      </c>
      <c r="E7" s="120">
        <f>SUM(DatosGenerales!C13:C15)</f>
        <v>6813</v>
      </c>
      <c r="I7" s="122">
        <f>DatosGenerales!C27</f>
        <v>1204</v>
      </c>
      <c r="J7" s="121">
        <f>DatosGenerales!C28</f>
        <v>105</v>
      </c>
      <c r="K7" s="120">
        <f>SUM(DatosGenerales!C29:C30)</f>
        <v>198</v>
      </c>
      <c r="L7" s="121">
        <f>DatosGenerales!C32</f>
        <v>778</v>
      </c>
      <c r="M7" s="120">
        <f>DatosGenerales!C81</f>
        <v>429</v>
      </c>
      <c r="N7" s="123">
        <f>L7-M7</f>
        <v>349</v>
      </c>
      <c r="O7" s="123"/>
      <c r="Q7" s="122">
        <f>DatosGenerales!C32</f>
        <v>778</v>
      </c>
      <c r="R7" s="121">
        <f>DatosGenerales!C43</f>
        <v>1007</v>
      </c>
      <c r="S7" s="121">
        <f>DatosGenerales!C44</f>
        <v>50</v>
      </c>
      <c r="T7" s="121">
        <f>DatosGenerales!C55</f>
        <v>11</v>
      </c>
      <c r="U7" s="121">
        <f>DatosGenerales!C66</f>
        <v>3</v>
      </c>
      <c r="V7" s="124">
        <f>SUM(Q7:U7)</f>
        <v>1849</v>
      </c>
      <c r="Z7" s="122">
        <f>SUM(DatosGenerales!C90,DatosGenerales!C91,DatosGenerales!C93)</f>
        <v>804</v>
      </c>
      <c r="AA7" s="121">
        <f>SUM(DatosGenerales!C92,DatosGenerales!C94)</f>
        <v>300</v>
      </c>
      <c r="AB7" s="121">
        <f>DatosGenerales!C90</f>
        <v>514</v>
      </c>
      <c r="AC7" s="124">
        <f>DatosGenerales!C91</f>
        <v>268</v>
      </c>
      <c r="AH7" s="122">
        <f>SUM(DatosGenerales!C98,DatosGenerales!C99,DatosGenerales!C101)</f>
        <v>23</v>
      </c>
      <c r="AI7" s="121">
        <f>SUM(DatosGenerales!C100,DatosGenerales!C102)</f>
        <v>11</v>
      </c>
      <c r="AJ7" s="121">
        <f>DatosGenerales!C98</f>
        <v>15</v>
      </c>
      <c r="AK7" s="124">
        <f>DatosGenerales!C99</f>
        <v>8</v>
      </c>
      <c r="AP7" s="122">
        <f>SUM(DatosGenerales!C116:C117)</f>
        <v>128</v>
      </c>
      <c r="AQ7" s="121">
        <f>SUM(DatosGenerales!C118:C119)</f>
        <v>0</v>
      </c>
      <c r="AR7" s="124">
        <f>SUM(DatosGenerales!C120:C121)</f>
        <v>4</v>
      </c>
      <c r="AV7" s="122">
        <f>DatosGenerales!C125</f>
        <v>1</v>
      </c>
      <c r="AW7" s="121">
        <f>DatosGenerales!C126</f>
        <v>24</v>
      </c>
      <c r="AX7" s="121">
        <f>DatosGenerales!C127</f>
        <v>4</v>
      </c>
      <c r="AY7" s="121">
        <f>DatosGenerales!C128</f>
        <v>2</v>
      </c>
      <c r="AZ7" s="121">
        <f>DatosGenerales!C129</f>
        <v>25</v>
      </c>
      <c r="BA7" s="124">
        <f>DatosGenerales!C130</f>
        <v>1</v>
      </c>
      <c r="BE7" s="122">
        <f>DatosGenerales!C131</f>
        <v>31</v>
      </c>
      <c r="BF7" s="121">
        <f>DatosGenerales!C132</f>
        <v>31</v>
      </c>
      <c r="BG7" s="124">
        <f>DatosGenerales!C134</f>
        <v>9</v>
      </c>
      <c r="BK7" s="122">
        <f>DatosGenerales!C232</f>
        <v>1223</v>
      </c>
      <c r="BL7" s="121">
        <f>DatosGenerales!C236</f>
        <v>20</v>
      </c>
      <c r="BM7" s="121">
        <f>DatosGenerales!C270</f>
        <v>104</v>
      </c>
      <c r="BN7" s="121">
        <f>DatosGenerales!C272</f>
        <v>15</v>
      </c>
      <c r="BO7" s="121">
        <f>DatosGenerales!C282</f>
        <v>20</v>
      </c>
      <c r="BP7" s="121">
        <f>DatosGenerales!C286</f>
        <v>0</v>
      </c>
      <c r="BQ7" s="121">
        <f>DatosGenerales!C298</f>
        <v>3</v>
      </c>
      <c r="BR7" s="121">
        <f>DatosGenerales!C302</f>
        <v>24</v>
      </c>
      <c r="BS7" s="124">
        <f>DatosGenerales!C306</f>
        <v>236</v>
      </c>
      <c r="BT7" s="124">
        <f>DatosGenerales!C320</f>
        <v>66</v>
      </c>
      <c r="BU7" s="124">
        <f>DatosGenerales!C343</f>
        <v>2141</v>
      </c>
      <c r="BX7" s="122">
        <f>DatosGenerales!C175</f>
        <v>958</v>
      </c>
      <c r="BY7" s="121">
        <f>DatosGenerales!C176</f>
        <v>304</v>
      </c>
      <c r="BZ7" s="124">
        <f>DatosGenerales!C177</f>
        <v>406</v>
      </c>
      <c r="CE7" s="122">
        <f>DatosGenerales!C183</f>
        <v>298</v>
      </c>
      <c r="CF7" s="124">
        <f>DatosGenerales!C186</f>
        <v>97</v>
      </c>
      <c r="CL7" s="122">
        <f>DatosGenerales!C35</f>
        <v>2795</v>
      </c>
      <c r="CM7" s="124">
        <f>DatosGenerales!C36</f>
        <v>1262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355</v>
      </c>
      <c r="BL53" s="132">
        <f>SUM(DatosGenerales!C220,DatosGenerales!C222,DatosGenerales!C224)</f>
        <v>398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13</v>
      </c>
      <c r="BL66" s="132">
        <f>SUM(DatosGenerales!C221:C222)</f>
        <v>444</v>
      </c>
      <c r="BM66" s="132">
        <f>SUM(DatosGenerales!C223:C224)</f>
        <v>296</v>
      </c>
      <c r="BN66" s="132"/>
      <c r="BO66" s="119"/>
      <c r="BP66" s="119"/>
      <c r="BQ66" s="119"/>
      <c r="BR66" s="119"/>
      <c r="BS66" s="119"/>
    </row>
  </sheetData>
  <sheetProtection algorithmName="SHA-512" hashValue="TFd4Kit7eMhRHWu0s1+k55dJhG3kDrpCcWj327HdPKwcPPj8Dz4n4s44kXRJglgppIpSWGwK5ze2G5UkdAY7Gg==" saltValue="Q1MzwjSsnw/ifUm7FTeBV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M/RgQLTN8lcCoQz4RUcZ3RN+1l6Qzw0vpmdkHjsM7rYamjF4jpCD9azmFeVNvAV6ZZ06VHnrhAX0bIuN7jUI4Q==" saltValue="+BcpUngkKppNJQodwf0cc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A3" sqref="A3"/>
    </sheetView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122</v>
      </c>
    </row>
    <row r="8" spans="1:50" s="119" customFormat="1" ht="14.85" customHeight="1" x14ac:dyDescent="0.25">
      <c r="C8" s="196"/>
      <c r="D8" s="121">
        <f>DatosMenores!C53</f>
        <v>784</v>
      </c>
      <c r="E8" s="121">
        <f>DatosMenores!C54</f>
        <v>53</v>
      </c>
      <c r="F8" s="121">
        <f>DatosMenores!C55</f>
        <v>39</v>
      </c>
      <c r="G8" s="121">
        <f>DatosMenores!C56</f>
        <v>446</v>
      </c>
      <c r="H8" s="120">
        <f>DatosMenores!C57</f>
        <v>10</v>
      </c>
      <c r="I8" s="103"/>
      <c r="L8" s="120">
        <f>DatosMenores!C46</f>
        <v>18</v>
      </c>
      <c r="M8" s="121">
        <f>DatosMenores!C47</f>
        <v>70</v>
      </c>
      <c r="N8" s="121">
        <f>DatosMenores!C48</f>
        <v>58</v>
      </c>
      <c r="O8" s="121">
        <f>DatosMenores!C49</f>
        <v>0</v>
      </c>
      <c r="P8" s="120">
        <f>DatosMenores!C50</f>
        <v>0</v>
      </c>
      <c r="S8" s="120">
        <f>DatosMenores!C27</f>
        <v>116</v>
      </c>
      <c r="T8" s="121">
        <f>SUM(DatosMenores!C28:C31)</f>
        <v>25</v>
      </c>
      <c r="U8" s="121">
        <f>DatosMenores!C32</f>
        <v>3</v>
      </c>
      <c r="V8" s="121">
        <f>DatosMenores!C33</f>
        <v>71</v>
      </c>
      <c r="W8" s="121">
        <f>DatosMenores!C34</f>
        <v>26</v>
      </c>
      <c r="X8" s="121">
        <f>DatosMenores!C35</f>
        <v>0</v>
      </c>
      <c r="Y8" s="121">
        <f>DatosMenores!C37</f>
        <v>0</v>
      </c>
      <c r="Z8" s="121">
        <f>DatosMenores!C36</f>
        <v>10</v>
      </c>
      <c r="AA8" s="120">
        <f>DatosMenores!C38</f>
        <v>27</v>
      </c>
      <c r="AC8" s="105"/>
      <c r="AE8" s="122">
        <f>DatosMenores!C5</f>
        <v>0</v>
      </c>
      <c r="AF8" s="121">
        <f>DatosMenores!C6</f>
        <v>16</v>
      </c>
      <c r="AG8" s="121">
        <f>DatosMenores!C7</f>
        <v>4</v>
      </c>
      <c r="AH8" s="121">
        <f>DatosMenores!C8</f>
        <v>11</v>
      </c>
      <c r="AI8" s="121">
        <f>DatosMenores!C9</f>
        <v>33</v>
      </c>
      <c r="AJ8" s="120">
        <f>DatosMenores!C10</f>
        <v>20</v>
      </c>
      <c r="AK8" s="121">
        <f>DatosMenores!C11</f>
        <v>8</v>
      </c>
      <c r="AL8" s="121">
        <f>DatosMenores!C12</f>
        <v>6</v>
      </c>
      <c r="AM8" s="120">
        <f>DatosMenores!C13</f>
        <v>9</v>
      </c>
      <c r="AN8" s="105"/>
      <c r="AP8" s="122">
        <f>DatosMenores!C65</f>
        <v>122</v>
      </c>
      <c r="AQ8" s="122">
        <f>DatosMenores!C66</f>
        <v>126</v>
      </c>
      <c r="AR8" s="121">
        <f>DatosMenores!C67</f>
        <v>58</v>
      </c>
      <c r="AS8" s="121">
        <f>DatosMenores!C70</f>
        <v>1</v>
      </c>
      <c r="AT8" s="121">
        <f>DatosMenores!C71</f>
        <v>11</v>
      </c>
      <c r="AU8" s="120">
        <f>DatosMenores!C72</f>
        <v>0</v>
      </c>
      <c r="AW8" s="143" t="s">
        <v>944</v>
      </c>
      <c r="AX8" s="144">
        <f>DatosMenores!C66</f>
        <v>126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58</v>
      </c>
    </row>
    <row r="10" spans="1:50" ht="29.85" customHeight="1" x14ac:dyDescent="0.25">
      <c r="C10" s="196"/>
      <c r="D10" s="120">
        <f>DatosMenores!C58</f>
        <v>267</v>
      </c>
      <c r="E10" s="121">
        <f>DatosMenores!C59</f>
        <v>26</v>
      </c>
      <c r="F10" s="124">
        <f>DatosMenores!C60</f>
        <v>6</v>
      </c>
      <c r="G10" s="124">
        <f>DatosMenores!C61</f>
        <v>206</v>
      </c>
      <c r="H10" s="124">
        <f>DatosMenores!C62</f>
        <v>78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14</v>
      </c>
      <c r="AH11" s="121">
        <f>DatosMenores!C17</f>
        <v>27</v>
      </c>
      <c r="AI11" s="121">
        <f>DatosMenores!C18</f>
        <v>0</v>
      </c>
      <c r="AJ11" s="121">
        <f>DatosMenores!C20</f>
        <v>3</v>
      </c>
      <c r="AK11" s="121">
        <f>DatosMenores!C21</f>
        <v>0</v>
      </c>
      <c r="AL11" s="120">
        <f>DatosMenores!C19</f>
        <v>57</v>
      </c>
      <c r="AP11" s="122">
        <f>DatosMenores!C74</f>
        <v>0</v>
      </c>
      <c r="AQ11" s="121">
        <f>DatosMenores!C73</f>
        <v>20</v>
      </c>
      <c r="AR11" s="121">
        <f>DatosMenores!C75</f>
        <v>0</v>
      </c>
      <c r="AS11" s="122">
        <f>DatosMenores!C68</f>
        <v>0</v>
      </c>
      <c r="AT11" s="120">
        <f>DatosMenores!C69</f>
        <v>4</v>
      </c>
      <c r="AW11" s="143" t="s">
        <v>1086</v>
      </c>
      <c r="AX11" s="144">
        <f>DatosMenores!C69</f>
        <v>4</v>
      </c>
    </row>
    <row r="12" spans="1:50" ht="12.75" customHeight="1" x14ac:dyDescent="0.25">
      <c r="AW12" s="143" t="s">
        <v>946</v>
      </c>
      <c r="AX12" s="144">
        <f>DatosMenores!C70</f>
        <v>1</v>
      </c>
    </row>
    <row r="13" spans="1:50" ht="12.75" customHeight="1" x14ac:dyDescent="0.25">
      <c r="AW13" s="143" t="s">
        <v>688</v>
      </c>
      <c r="AX13" s="144">
        <f>DatosMenores!C71</f>
        <v>11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20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KASM8fKXOLoxo26ifBC4xt0rvZ+DqWoK11qSNHF0XS/TR9rWMqAZM1eD5YcqEHzkTop0gBdfqk74dXKFAkLZ6g==" saltValue="FKEThNoNLz0q4w4+cuklL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109</v>
      </c>
      <c r="F4" s="157" t="s">
        <v>1094</v>
      </c>
      <c r="G4" s="159">
        <f>DatosViolenciaDoméstica!E64</f>
        <v>29</v>
      </c>
      <c r="H4" s="160"/>
    </row>
    <row r="5" spans="1:30" x14ac:dyDescent="0.2">
      <c r="C5" s="157" t="s">
        <v>12</v>
      </c>
      <c r="D5" s="158">
        <f>DatosViolenciaDoméstica!C6</f>
        <v>119</v>
      </c>
      <c r="F5" s="157" t="s">
        <v>1095</v>
      </c>
      <c r="G5" s="161">
        <f>DatosViolenciaDoméstica!F64</f>
        <v>13</v>
      </c>
      <c r="H5" s="160"/>
    </row>
    <row r="6" spans="1:30" x14ac:dyDescent="0.2">
      <c r="C6" s="157" t="s">
        <v>1096</v>
      </c>
      <c r="D6" s="158">
        <f>DatosViolenciaDoméstica!C7</f>
        <v>31</v>
      </c>
    </row>
    <row r="7" spans="1:30" x14ac:dyDescent="0.2">
      <c r="C7" s="157" t="s">
        <v>54</v>
      </c>
      <c r="D7" s="158">
        <f>DatosViolenciaDoméstica!C8</f>
        <v>0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R9QqTTWJ7knO1Je4l76BQXt3yU53+5del3x3gO2bNmBr1mt0l1pBlX/slATX4D91Nh8H0JoobKMjlmuGpJ8RFw==" saltValue="s5EI1uKPDyAk23lYO6/y/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319</v>
      </c>
      <c r="F4" s="157" t="s">
        <v>1094</v>
      </c>
      <c r="G4" s="159">
        <f>DatosViolenciaGénero!E76</f>
        <v>146</v>
      </c>
      <c r="H4" s="160"/>
    </row>
    <row r="5" spans="1:30" x14ac:dyDescent="0.2">
      <c r="C5" s="157" t="s">
        <v>34</v>
      </c>
      <c r="D5" s="158">
        <f>DatosViolenciaGénero!C6</f>
        <v>556</v>
      </c>
      <c r="F5" s="157" t="s">
        <v>1095</v>
      </c>
      <c r="G5" s="159">
        <f>DatosViolenciaGénero!F76</f>
        <v>93</v>
      </c>
      <c r="H5" s="160"/>
    </row>
    <row r="6" spans="1:30" x14ac:dyDescent="0.2">
      <c r="C6" s="157" t="s">
        <v>1096</v>
      </c>
      <c r="D6" s="168">
        <f>DatosViolenciaGénero!C9</f>
        <v>109</v>
      </c>
    </row>
    <row r="7" spans="1:30" x14ac:dyDescent="0.2">
      <c r="C7" s="157" t="s">
        <v>54</v>
      </c>
      <c r="D7" s="168">
        <f>DatosViolenciaGénero!C10</f>
        <v>3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0</v>
      </c>
    </row>
    <row r="10" spans="1:30" x14ac:dyDescent="0.2">
      <c r="C10" s="157" t="s">
        <v>1093</v>
      </c>
      <c r="D10" s="168">
        <f>DatosViolenciaGénero!C7</f>
        <v>252</v>
      </c>
    </row>
    <row r="11" spans="1:30" x14ac:dyDescent="0.2">
      <c r="C11" s="157" t="s">
        <v>1097</v>
      </c>
      <c r="D11" s="168">
        <f>DatosViolenciaGénero!C11</f>
        <v>505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RiacXGxOqmy+HJv70gi/7FrkRYwRkV0q3pmO77i8APyPVg/J3Fibdem6I/BFhBjIKHuNaiO65mXiYEAIiWLW7w==" saltValue="QpDufgEAQ7H81JDF2YdZz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cp+P8vdX5DU9BUUW73M9eTOuHDcYxVBwM7n3XCcIUpiAg047L9jfB9yGcXcNErFs97wWbW1M5uSg9w8JUH6ufg==" saltValue="VaSL9kl9F8/D0pYY/6z0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FKlEwHhN8pdxCBYNpjgbpWdQ5Kxj7WV1buvUY5qBa2d9RJIzacApFLpeGYBpG+S4DyhsNbX0ZIzz/N0fVr//8g==" saltValue="m0Dm/2kvWSH5MR/sfkI1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1</v>
      </c>
      <c r="N6" s="171">
        <f>DatosMedioAmbiente!C52</f>
        <v>1</v>
      </c>
      <c r="O6" s="171">
        <f>DatosMedioAmbiente!C54</f>
        <v>0</v>
      </c>
      <c r="P6" s="171">
        <f>DatosMedioAmbiente!C56</f>
        <v>1</v>
      </c>
      <c r="Q6" s="171">
        <f>DatosMedioAmbiente!C58</f>
        <v>0</v>
      </c>
      <c r="R6" s="171">
        <f>DatosMedioAmbiente!C60</f>
        <v>3</v>
      </c>
      <c r="U6" s="171">
        <f>DatosMedioAmbiente!C51</f>
        <v>0</v>
      </c>
      <c r="V6" s="171">
        <f>DatosMedioAmbiente!C53</f>
        <v>1</v>
      </c>
      <c r="W6" s="171">
        <f>DatosMedioAmbiente!C55</f>
        <v>0</v>
      </c>
      <c r="X6" s="171">
        <f>DatosMedioAmbiente!C57</f>
        <v>3</v>
      </c>
      <c r="Y6" s="171">
        <f>DatosMedioAmbiente!C59</f>
        <v>0</v>
      </c>
      <c r="Z6" s="171">
        <f>DatosMedioAmbiente!C61</f>
        <v>0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AleW8Bjo6T5JY8g1/zHzl/LZxggytgVxUzvyGrTV8rcKa/K9rCRcB4MnZ1y0Ch+t/hfeJH2ShFWXEIiwFn4vDQ==" saltValue="xAA7LXbjwpjiKotRIRliW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5" t="s">
        <v>15</v>
      </c>
      <c r="B8" s="12" t="s">
        <v>16</v>
      </c>
      <c r="C8" s="13">
        <v>3315</v>
      </c>
      <c r="D8" s="13">
        <v>2761</v>
      </c>
      <c r="E8" s="14">
        <v>0.20065193770373099</v>
      </c>
    </row>
    <row r="9" spans="1:5" x14ac:dyDescent="0.25">
      <c r="A9" s="176"/>
      <c r="B9" s="12" t="s">
        <v>17</v>
      </c>
      <c r="C9" s="13">
        <v>9289</v>
      </c>
      <c r="D9" s="13">
        <v>9237</v>
      </c>
      <c r="E9" s="14">
        <v>5.6295333982894899E-3</v>
      </c>
    </row>
    <row r="10" spans="1:5" x14ac:dyDescent="0.25">
      <c r="A10" s="176"/>
      <c r="B10" s="12" t="s">
        <v>18</v>
      </c>
      <c r="C10" s="13">
        <v>7600</v>
      </c>
      <c r="D10" s="13">
        <v>7447</v>
      </c>
      <c r="E10" s="14">
        <v>2.0545185980931899E-2</v>
      </c>
    </row>
    <row r="11" spans="1:5" x14ac:dyDescent="0.25">
      <c r="A11" s="176"/>
      <c r="B11" s="12" t="s">
        <v>19</v>
      </c>
      <c r="C11" s="13">
        <v>32</v>
      </c>
      <c r="D11" s="13">
        <v>42</v>
      </c>
      <c r="E11" s="14">
        <v>-0.238095238095238</v>
      </c>
    </row>
    <row r="12" spans="1:5" x14ac:dyDescent="0.25">
      <c r="A12" s="177"/>
      <c r="B12" s="12" t="s">
        <v>20</v>
      </c>
      <c r="C12" s="13">
        <v>3483</v>
      </c>
      <c r="D12" s="13">
        <v>3315</v>
      </c>
      <c r="E12" s="14">
        <v>5.0678733031674202E-2</v>
      </c>
    </row>
    <row r="13" spans="1:5" x14ac:dyDescent="0.25">
      <c r="A13" s="175" t="s">
        <v>21</v>
      </c>
      <c r="B13" s="12" t="s">
        <v>22</v>
      </c>
      <c r="C13" s="13">
        <v>1409</v>
      </c>
      <c r="D13" s="13">
        <v>1924</v>
      </c>
      <c r="E13" s="14">
        <v>-0.26767151767151798</v>
      </c>
    </row>
    <row r="14" spans="1:5" x14ac:dyDescent="0.25">
      <c r="A14" s="176"/>
      <c r="B14" s="12" t="s">
        <v>23</v>
      </c>
      <c r="C14" s="13">
        <v>271</v>
      </c>
      <c r="D14" s="13">
        <v>341</v>
      </c>
      <c r="E14" s="14">
        <v>-0.205278592375367</v>
      </c>
    </row>
    <row r="15" spans="1:5" x14ac:dyDescent="0.25">
      <c r="A15" s="177"/>
      <c r="B15" s="12" t="s">
        <v>24</v>
      </c>
      <c r="C15" s="13">
        <v>5133</v>
      </c>
      <c r="D15" s="13">
        <v>4365</v>
      </c>
      <c r="E15" s="14">
        <v>0.17594501718213101</v>
      </c>
    </row>
    <row r="16" spans="1:5" x14ac:dyDescent="0.25">
      <c r="A16" s="175" t="s">
        <v>25</v>
      </c>
      <c r="B16" s="12" t="s">
        <v>26</v>
      </c>
      <c r="C16" s="13">
        <v>561</v>
      </c>
      <c r="D16" s="13">
        <v>483</v>
      </c>
      <c r="E16" s="14">
        <v>0.161490683229814</v>
      </c>
    </row>
    <row r="17" spans="1:5" x14ac:dyDescent="0.25">
      <c r="A17" s="176"/>
      <c r="B17" s="12" t="s">
        <v>27</v>
      </c>
      <c r="C17" s="13">
        <v>1669</v>
      </c>
      <c r="D17" s="13">
        <v>1560</v>
      </c>
      <c r="E17" s="14">
        <v>6.9871794871794901E-2</v>
      </c>
    </row>
    <row r="18" spans="1:5" x14ac:dyDescent="0.25">
      <c r="A18" s="176"/>
      <c r="B18" s="12" t="s">
        <v>28</v>
      </c>
      <c r="C18" s="13">
        <v>19</v>
      </c>
      <c r="D18" s="13">
        <v>17</v>
      </c>
      <c r="E18" s="14">
        <v>0.11764705882352899</v>
      </c>
    </row>
    <row r="19" spans="1:5" x14ac:dyDescent="0.25">
      <c r="A19" s="176"/>
      <c r="B19" s="12" t="s">
        <v>29</v>
      </c>
      <c r="C19" s="13">
        <v>2</v>
      </c>
      <c r="D19" s="13">
        <v>5</v>
      </c>
      <c r="E19" s="14">
        <v>-0.6</v>
      </c>
    </row>
    <row r="20" spans="1:5" x14ac:dyDescent="0.25">
      <c r="A20" s="177"/>
      <c r="B20" s="15" t="s">
        <v>30</v>
      </c>
      <c r="C20" s="16">
        <v>89</v>
      </c>
      <c r="D20" s="16">
        <v>30</v>
      </c>
      <c r="E20" s="17">
        <v>1.9666666666666699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429</v>
      </c>
      <c r="D23" s="13">
        <v>330</v>
      </c>
      <c r="E23" s="14">
        <v>0.3</v>
      </c>
    </row>
    <row r="24" spans="1:5" x14ac:dyDescent="0.25">
      <c r="A24" s="11" t="s">
        <v>33</v>
      </c>
      <c r="B24" s="19"/>
      <c r="C24" s="16">
        <v>190</v>
      </c>
      <c r="D24" s="16">
        <v>132</v>
      </c>
      <c r="E24" s="17">
        <v>0.439393939393939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1204</v>
      </c>
      <c r="D27" s="13">
        <v>1128</v>
      </c>
      <c r="E27" s="14">
        <v>6.7375886524822695E-2</v>
      </c>
    </row>
    <row r="28" spans="1:5" x14ac:dyDescent="0.25">
      <c r="A28" s="175" t="s">
        <v>36</v>
      </c>
      <c r="B28" s="12" t="s">
        <v>37</v>
      </c>
      <c r="C28" s="13">
        <v>105</v>
      </c>
      <c r="D28" s="13">
        <v>118</v>
      </c>
      <c r="E28" s="14">
        <v>-0.110169491525424</v>
      </c>
    </row>
    <row r="29" spans="1:5" x14ac:dyDescent="0.25">
      <c r="A29" s="176"/>
      <c r="B29" s="12" t="s">
        <v>38</v>
      </c>
      <c r="C29" s="13">
        <v>160</v>
      </c>
      <c r="D29" s="13">
        <v>50</v>
      </c>
      <c r="E29" s="14">
        <v>2.2000000000000002</v>
      </c>
    </row>
    <row r="30" spans="1:5" x14ac:dyDescent="0.25">
      <c r="A30" s="176"/>
      <c r="B30" s="12" t="s">
        <v>39</v>
      </c>
      <c r="C30" s="13">
        <v>38</v>
      </c>
      <c r="D30" s="13">
        <v>34</v>
      </c>
      <c r="E30" s="14">
        <v>0.11764705882352899</v>
      </c>
    </row>
    <row r="31" spans="1:5" x14ac:dyDescent="0.25">
      <c r="A31" s="176"/>
      <c r="B31" s="12" t="s">
        <v>40</v>
      </c>
      <c r="C31" s="13">
        <v>123</v>
      </c>
      <c r="D31" s="13">
        <v>119</v>
      </c>
      <c r="E31" s="14">
        <v>3.3613445378151301E-2</v>
      </c>
    </row>
    <row r="32" spans="1:5" x14ac:dyDescent="0.25">
      <c r="A32" s="177"/>
      <c r="B32" s="15" t="s">
        <v>41</v>
      </c>
      <c r="C32" s="16">
        <v>778</v>
      </c>
      <c r="D32" s="16">
        <v>807</v>
      </c>
      <c r="E32" s="17">
        <v>-3.5935563816604697E-2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2795</v>
      </c>
      <c r="D35" s="13">
        <v>2739</v>
      </c>
      <c r="E35" s="14">
        <v>2.0445418035779501E-2</v>
      </c>
    </row>
    <row r="36" spans="1:5" x14ac:dyDescent="0.25">
      <c r="A36" s="11" t="s">
        <v>44</v>
      </c>
      <c r="B36" s="19"/>
      <c r="C36" s="16">
        <v>1262</v>
      </c>
      <c r="D36" s="16">
        <v>1284</v>
      </c>
      <c r="E36" s="17">
        <v>-1.7133956386292799E-2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5" t="s">
        <v>46</v>
      </c>
      <c r="B39" s="12" t="s">
        <v>16</v>
      </c>
      <c r="C39" s="13">
        <v>898</v>
      </c>
      <c r="D39" s="13">
        <v>928</v>
      </c>
      <c r="E39" s="14">
        <v>-3.2327586206896602E-2</v>
      </c>
    </row>
    <row r="40" spans="1:5" x14ac:dyDescent="0.25">
      <c r="A40" s="176"/>
      <c r="B40" s="12" t="s">
        <v>47</v>
      </c>
      <c r="C40" s="13">
        <v>27</v>
      </c>
      <c r="D40" s="13">
        <v>51</v>
      </c>
      <c r="E40" s="14">
        <v>-0.47058823529411797</v>
      </c>
    </row>
    <row r="41" spans="1:5" x14ac:dyDescent="0.25">
      <c r="A41" s="176"/>
      <c r="B41" s="12" t="s">
        <v>48</v>
      </c>
      <c r="C41" s="13">
        <v>1669</v>
      </c>
      <c r="D41" s="13">
        <v>1560</v>
      </c>
      <c r="E41" s="14">
        <v>6.9871794871794901E-2</v>
      </c>
    </row>
    <row r="42" spans="1:5" x14ac:dyDescent="0.25">
      <c r="A42" s="177"/>
      <c r="B42" s="12" t="s">
        <v>20</v>
      </c>
      <c r="C42" s="13">
        <v>1168</v>
      </c>
      <c r="D42" s="13">
        <v>898</v>
      </c>
      <c r="E42" s="14">
        <v>0.30066815144766101</v>
      </c>
    </row>
    <row r="43" spans="1:5" x14ac:dyDescent="0.25">
      <c r="A43" s="175" t="s">
        <v>49</v>
      </c>
      <c r="B43" s="12" t="s">
        <v>50</v>
      </c>
      <c r="C43" s="13">
        <v>1007</v>
      </c>
      <c r="D43" s="13">
        <v>1068</v>
      </c>
      <c r="E43" s="14">
        <v>-5.71161048689139E-2</v>
      </c>
    </row>
    <row r="44" spans="1:5" x14ac:dyDescent="0.25">
      <c r="A44" s="176"/>
      <c r="B44" s="12" t="s">
        <v>51</v>
      </c>
      <c r="C44" s="13">
        <v>50</v>
      </c>
      <c r="D44" s="13">
        <v>41</v>
      </c>
      <c r="E44" s="14">
        <v>0.219512195121951</v>
      </c>
    </row>
    <row r="45" spans="1:5" x14ac:dyDescent="0.25">
      <c r="A45" s="176"/>
      <c r="B45" s="12" t="s">
        <v>52</v>
      </c>
      <c r="C45" s="13">
        <v>174</v>
      </c>
      <c r="D45" s="13">
        <v>252</v>
      </c>
      <c r="E45" s="14">
        <v>-0.30952380952380998</v>
      </c>
    </row>
    <row r="46" spans="1:5" x14ac:dyDescent="0.25">
      <c r="A46" s="177"/>
      <c r="B46" s="15" t="s">
        <v>53</v>
      </c>
      <c r="C46" s="16">
        <v>195</v>
      </c>
      <c r="D46" s="16">
        <v>280</v>
      </c>
      <c r="E46" s="17">
        <v>-0.30357142857142899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5" t="s">
        <v>55</v>
      </c>
      <c r="B49" s="12" t="s">
        <v>48</v>
      </c>
      <c r="C49" s="13">
        <v>24</v>
      </c>
      <c r="D49" s="13">
        <v>17</v>
      </c>
      <c r="E49" s="14">
        <v>0.41176470588235298</v>
      </c>
    </row>
    <row r="50" spans="1:5" x14ac:dyDescent="0.25">
      <c r="A50" s="176"/>
      <c r="B50" s="12" t="s">
        <v>47</v>
      </c>
      <c r="C50" s="13">
        <v>0</v>
      </c>
      <c r="D50" s="20"/>
      <c r="E50" s="14">
        <v>0</v>
      </c>
    </row>
    <row r="51" spans="1:5" x14ac:dyDescent="0.25">
      <c r="A51" s="176"/>
      <c r="B51" s="12" t="s">
        <v>16</v>
      </c>
      <c r="C51" s="13">
        <v>17</v>
      </c>
      <c r="D51" s="13">
        <v>20</v>
      </c>
      <c r="E51" s="14">
        <v>-0.15</v>
      </c>
    </row>
    <row r="52" spans="1:5" x14ac:dyDescent="0.25">
      <c r="A52" s="176"/>
      <c r="B52" s="12" t="s">
        <v>20</v>
      </c>
      <c r="C52" s="13">
        <v>21</v>
      </c>
      <c r="D52" s="13">
        <v>17</v>
      </c>
      <c r="E52" s="14">
        <v>0.23529411764705899</v>
      </c>
    </row>
    <row r="53" spans="1:5" x14ac:dyDescent="0.25">
      <c r="A53" s="176"/>
      <c r="B53" s="12" t="s">
        <v>56</v>
      </c>
      <c r="C53" s="13">
        <v>19</v>
      </c>
      <c r="D53" s="13">
        <v>14</v>
      </c>
      <c r="E53" s="14">
        <v>0.35714285714285698</v>
      </c>
    </row>
    <row r="54" spans="1:5" x14ac:dyDescent="0.25">
      <c r="A54" s="177"/>
      <c r="B54" s="12" t="s">
        <v>57</v>
      </c>
      <c r="C54" s="13">
        <v>1</v>
      </c>
      <c r="D54" s="20"/>
      <c r="E54" s="14">
        <v>0</v>
      </c>
    </row>
    <row r="55" spans="1:5" x14ac:dyDescent="0.25">
      <c r="A55" s="175" t="s">
        <v>58</v>
      </c>
      <c r="B55" s="12" t="s">
        <v>59</v>
      </c>
      <c r="C55" s="13">
        <v>11</v>
      </c>
      <c r="D55" s="13">
        <v>14</v>
      </c>
      <c r="E55" s="14">
        <v>-0.214285714285714</v>
      </c>
    </row>
    <row r="56" spans="1:5" x14ac:dyDescent="0.25">
      <c r="A56" s="176"/>
      <c r="B56" s="12" t="s">
        <v>52</v>
      </c>
      <c r="C56" s="13">
        <v>1</v>
      </c>
      <c r="D56" s="13">
        <v>2</v>
      </c>
      <c r="E56" s="14">
        <v>-0.5</v>
      </c>
    </row>
    <row r="57" spans="1:5" x14ac:dyDescent="0.25">
      <c r="A57" s="177"/>
      <c r="B57" s="15" t="s">
        <v>60</v>
      </c>
      <c r="C57" s="16">
        <v>7</v>
      </c>
      <c r="D57" s="16">
        <v>3</v>
      </c>
      <c r="E57" s="17">
        <v>1.3333333333333299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3</v>
      </c>
      <c r="D60" s="20"/>
      <c r="E60" s="14">
        <v>0</v>
      </c>
    </row>
    <row r="61" spans="1:5" x14ac:dyDescent="0.25">
      <c r="A61" s="11" t="s">
        <v>33</v>
      </c>
      <c r="B61" s="19"/>
      <c r="C61" s="16">
        <v>0</v>
      </c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9" t="s">
        <v>63</v>
      </c>
      <c r="B64" s="12" t="s">
        <v>43</v>
      </c>
      <c r="C64" s="13">
        <v>2</v>
      </c>
      <c r="D64" s="13">
        <v>5</v>
      </c>
      <c r="E64" s="14">
        <v>-0.6</v>
      </c>
    </row>
    <row r="65" spans="1:5" x14ac:dyDescent="0.25">
      <c r="A65" s="180"/>
      <c r="B65" s="12" t="s">
        <v>52</v>
      </c>
      <c r="C65" s="20"/>
      <c r="D65" s="13">
        <v>1</v>
      </c>
      <c r="E65" s="14">
        <v>0</v>
      </c>
    </row>
    <row r="66" spans="1:5" x14ac:dyDescent="0.25">
      <c r="A66" s="180"/>
      <c r="B66" s="12" t="s">
        <v>59</v>
      </c>
      <c r="C66" s="13">
        <v>3</v>
      </c>
      <c r="D66" s="13">
        <v>4</v>
      </c>
      <c r="E66" s="14">
        <v>-0.25</v>
      </c>
    </row>
    <row r="67" spans="1:5" x14ac:dyDescent="0.25">
      <c r="A67" s="180"/>
      <c r="B67" s="12" t="s">
        <v>64</v>
      </c>
      <c r="C67" s="13">
        <v>4</v>
      </c>
      <c r="D67" s="13">
        <v>3</v>
      </c>
      <c r="E67" s="14">
        <v>0.33333333333333298</v>
      </c>
    </row>
    <row r="68" spans="1:5" x14ac:dyDescent="0.25">
      <c r="A68" s="181"/>
      <c r="B68" s="15" t="s">
        <v>65</v>
      </c>
      <c r="C68" s="21"/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5" t="s">
        <v>67</v>
      </c>
      <c r="B71" s="12" t="s">
        <v>68</v>
      </c>
      <c r="C71" s="13">
        <v>1262</v>
      </c>
      <c r="D71" s="13">
        <v>1284</v>
      </c>
      <c r="E71" s="14">
        <v>-1.7133956386292799E-2</v>
      </c>
    </row>
    <row r="72" spans="1:5" x14ac:dyDescent="0.25">
      <c r="A72" s="177"/>
      <c r="B72" s="12" t="s">
        <v>69</v>
      </c>
      <c r="C72" s="13">
        <v>463</v>
      </c>
      <c r="D72" s="13">
        <v>380</v>
      </c>
      <c r="E72" s="14">
        <v>0.21842105263157899</v>
      </c>
    </row>
    <row r="73" spans="1:5" x14ac:dyDescent="0.25">
      <c r="A73" s="175" t="s">
        <v>70</v>
      </c>
      <c r="B73" s="12" t="s">
        <v>68</v>
      </c>
      <c r="C73" s="13">
        <v>1112</v>
      </c>
      <c r="D73" s="13">
        <v>1298</v>
      </c>
      <c r="E73" s="14">
        <v>-0.143297380585516</v>
      </c>
    </row>
    <row r="74" spans="1:5" x14ac:dyDescent="0.25">
      <c r="A74" s="177"/>
      <c r="B74" s="12" t="s">
        <v>69</v>
      </c>
      <c r="C74" s="13">
        <v>422</v>
      </c>
      <c r="D74" s="13">
        <v>410</v>
      </c>
      <c r="E74" s="14">
        <v>2.92682926829268E-2</v>
      </c>
    </row>
    <row r="75" spans="1:5" x14ac:dyDescent="0.25">
      <c r="A75" s="175" t="s">
        <v>71</v>
      </c>
      <c r="B75" s="12" t="s">
        <v>68</v>
      </c>
      <c r="C75" s="13">
        <v>34</v>
      </c>
      <c r="D75" s="13">
        <v>45</v>
      </c>
      <c r="E75" s="14">
        <v>-0.24444444444444399</v>
      </c>
    </row>
    <row r="76" spans="1:5" x14ac:dyDescent="0.25">
      <c r="A76" s="177"/>
      <c r="B76" s="12" t="s">
        <v>69</v>
      </c>
      <c r="C76" s="13">
        <v>7</v>
      </c>
      <c r="D76" s="13">
        <v>16</v>
      </c>
      <c r="E76" s="14">
        <v>-0.5625</v>
      </c>
    </row>
    <row r="77" spans="1:5" x14ac:dyDescent="0.25">
      <c r="A77" s="175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7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429</v>
      </c>
      <c r="D81" s="13">
        <v>415</v>
      </c>
      <c r="E81" s="14">
        <v>3.3734939759036103E-2</v>
      </c>
    </row>
    <row r="82" spans="1:5" x14ac:dyDescent="0.25">
      <c r="A82" s="11" t="s">
        <v>74</v>
      </c>
      <c r="B82" s="19"/>
      <c r="C82" s="16">
        <v>9</v>
      </c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678</v>
      </c>
      <c r="D85" s="13">
        <v>703</v>
      </c>
      <c r="E85" s="14">
        <v>-3.55618776671408E-2</v>
      </c>
    </row>
    <row r="86" spans="1:5" x14ac:dyDescent="0.25">
      <c r="A86" s="11" t="s">
        <v>77</v>
      </c>
      <c r="B86" s="18"/>
      <c r="C86" s="13">
        <v>459</v>
      </c>
      <c r="D86" s="13">
        <v>429</v>
      </c>
      <c r="E86" s="14">
        <v>6.9930069930069894E-2</v>
      </c>
    </row>
    <row r="87" spans="1:5" x14ac:dyDescent="0.25">
      <c r="A87" s="11" t="s">
        <v>74</v>
      </c>
      <c r="B87" s="19"/>
      <c r="C87" s="16">
        <v>11</v>
      </c>
      <c r="D87" s="16">
        <v>12</v>
      </c>
      <c r="E87" s="17">
        <v>-8.3333333333333301E-2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5" t="s">
        <v>76</v>
      </c>
      <c r="B90" s="12" t="s">
        <v>79</v>
      </c>
      <c r="C90" s="13">
        <v>514</v>
      </c>
      <c r="D90" s="13">
        <v>594</v>
      </c>
      <c r="E90" s="14">
        <v>-0.13468013468013501</v>
      </c>
    </row>
    <row r="91" spans="1:5" x14ac:dyDescent="0.25">
      <c r="A91" s="176"/>
      <c r="B91" s="12" t="s">
        <v>80</v>
      </c>
      <c r="C91" s="13">
        <v>268</v>
      </c>
      <c r="D91" s="13">
        <v>309</v>
      </c>
      <c r="E91" s="14">
        <v>-0.13268608414239499</v>
      </c>
    </row>
    <row r="92" spans="1:5" x14ac:dyDescent="0.25">
      <c r="A92" s="177"/>
      <c r="B92" s="12" t="s">
        <v>81</v>
      </c>
      <c r="C92" s="13">
        <v>43</v>
      </c>
      <c r="D92" s="13">
        <v>46</v>
      </c>
      <c r="E92" s="14">
        <v>-6.5217391304347797E-2</v>
      </c>
    </row>
    <row r="93" spans="1:5" x14ac:dyDescent="0.25">
      <c r="A93" s="175" t="s">
        <v>77</v>
      </c>
      <c r="B93" s="12" t="s">
        <v>82</v>
      </c>
      <c r="C93" s="13">
        <v>22</v>
      </c>
      <c r="D93" s="13">
        <v>28</v>
      </c>
      <c r="E93" s="14">
        <v>-0.214285714285714</v>
      </c>
    </row>
    <row r="94" spans="1:5" x14ac:dyDescent="0.25">
      <c r="A94" s="177"/>
      <c r="B94" s="12" t="s">
        <v>81</v>
      </c>
      <c r="C94" s="13">
        <v>257</v>
      </c>
      <c r="D94" s="13">
        <v>302</v>
      </c>
      <c r="E94" s="14">
        <v>-0.149006622516556</v>
      </c>
    </row>
    <row r="95" spans="1:5" x14ac:dyDescent="0.25">
      <c r="A95" s="11" t="s">
        <v>74</v>
      </c>
      <c r="B95" s="19"/>
      <c r="C95" s="16">
        <v>19</v>
      </c>
      <c r="D95" s="16">
        <v>13</v>
      </c>
      <c r="E95" s="17">
        <v>0.46153846153846201</v>
      </c>
    </row>
    <row r="96" spans="1:5" ht="18.399999999999999" customHeight="1" x14ac:dyDescent="0.25">
      <c r="A96" s="5"/>
      <c r="B96" s="178" t="s">
        <v>83</v>
      </c>
      <c r="C96" s="178"/>
      <c r="D96" s="178"/>
      <c r="E96" s="178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5" t="s">
        <v>76</v>
      </c>
      <c r="B98" s="12" t="s">
        <v>79</v>
      </c>
      <c r="C98" s="13">
        <v>15</v>
      </c>
      <c r="D98" s="13">
        <v>17</v>
      </c>
      <c r="E98" s="14">
        <v>-0.11764705882352899</v>
      </c>
    </row>
    <row r="99" spans="1:5" x14ac:dyDescent="0.25">
      <c r="A99" s="176"/>
      <c r="B99" s="12" t="s">
        <v>80</v>
      </c>
      <c r="C99" s="13">
        <v>8</v>
      </c>
      <c r="D99" s="13">
        <v>3</v>
      </c>
      <c r="E99" s="14">
        <v>1.6666666666666701</v>
      </c>
    </row>
    <row r="100" spans="1:5" x14ac:dyDescent="0.25">
      <c r="A100" s="177"/>
      <c r="B100" s="12" t="s">
        <v>81</v>
      </c>
      <c r="C100" s="13">
        <v>3</v>
      </c>
      <c r="D100" s="13">
        <v>17</v>
      </c>
      <c r="E100" s="14">
        <v>-0.82352941176470595</v>
      </c>
    </row>
    <row r="101" spans="1:5" x14ac:dyDescent="0.25">
      <c r="A101" s="175" t="s">
        <v>77</v>
      </c>
      <c r="B101" s="12" t="s">
        <v>82</v>
      </c>
      <c r="C101" s="20"/>
      <c r="D101" s="13">
        <v>4</v>
      </c>
      <c r="E101" s="14">
        <v>0</v>
      </c>
    </row>
    <row r="102" spans="1:5" x14ac:dyDescent="0.25">
      <c r="A102" s="177"/>
      <c r="B102" s="12" t="s">
        <v>81</v>
      </c>
      <c r="C102" s="13">
        <v>8</v>
      </c>
      <c r="D102" s="13">
        <v>7</v>
      </c>
      <c r="E102" s="14">
        <v>0.14285714285714299</v>
      </c>
    </row>
    <row r="103" spans="1:5" x14ac:dyDescent="0.25">
      <c r="A103" s="11" t="s">
        <v>74</v>
      </c>
      <c r="B103" s="19"/>
      <c r="C103" s="16">
        <v>2</v>
      </c>
      <c r="D103" s="16">
        <v>3</v>
      </c>
      <c r="E103" s="17">
        <v>-0.33333333333333298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5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7"/>
      <c r="B107" s="12" t="s">
        <v>87</v>
      </c>
      <c r="C107" s="20"/>
      <c r="D107" s="20"/>
      <c r="E107" s="14">
        <v>0</v>
      </c>
    </row>
    <row r="108" spans="1:5" x14ac:dyDescent="0.25">
      <c r="A108" s="175" t="s">
        <v>88</v>
      </c>
      <c r="B108" s="12" t="s">
        <v>86</v>
      </c>
      <c r="C108" s="13">
        <v>177</v>
      </c>
      <c r="D108" s="13">
        <v>163</v>
      </c>
      <c r="E108" s="14">
        <v>8.5889570552147201E-2</v>
      </c>
    </row>
    <row r="109" spans="1:5" x14ac:dyDescent="0.25">
      <c r="A109" s="177"/>
      <c r="B109" s="12" t="s">
        <v>87</v>
      </c>
      <c r="C109" s="13">
        <v>246</v>
      </c>
      <c r="D109" s="13">
        <v>295</v>
      </c>
      <c r="E109" s="14">
        <v>-0.16610169491525401</v>
      </c>
    </row>
    <row r="110" spans="1:5" x14ac:dyDescent="0.25">
      <c r="A110" s="175" t="s">
        <v>89</v>
      </c>
      <c r="B110" s="12" t="s">
        <v>86</v>
      </c>
      <c r="C110" s="13">
        <v>717</v>
      </c>
      <c r="D110" s="13">
        <v>715</v>
      </c>
      <c r="E110" s="14">
        <v>2.7972027972027998E-3</v>
      </c>
    </row>
    <row r="111" spans="1:5" x14ac:dyDescent="0.25">
      <c r="A111" s="177"/>
      <c r="B111" s="12" t="s">
        <v>87</v>
      </c>
      <c r="C111" s="13">
        <v>1346</v>
      </c>
      <c r="D111" s="13">
        <v>847</v>
      </c>
      <c r="E111" s="14">
        <v>0.58913813459268005</v>
      </c>
    </row>
    <row r="112" spans="1:5" x14ac:dyDescent="0.25">
      <c r="A112" s="175" t="s">
        <v>90</v>
      </c>
      <c r="B112" s="12" t="s">
        <v>86</v>
      </c>
      <c r="C112" s="13">
        <v>177</v>
      </c>
      <c r="D112" s="20"/>
      <c r="E112" s="14">
        <v>0</v>
      </c>
    </row>
    <row r="113" spans="1:5" x14ac:dyDescent="0.25">
      <c r="A113" s="177"/>
      <c r="B113" s="15" t="s">
        <v>87</v>
      </c>
      <c r="C113" s="16">
        <v>246</v>
      </c>
      <c r="D113" s="21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5" t="s">
        <v>92</v>
      </c>
      <c r="B116" s="12" t="s">
        <v>93</v>
      </c>
      <c r="C116" s="13">
        <v>128</v>
      </c>
      <c r="D116" s="13">
        <v>106</v>
      </c>
      <c r="E116" s="14">
        <v>0.20754716981132099</v>
      </c>
    </row>
    <row r="117" spans="1:5" x14ac:dyDescent="0.25">
      <c r="A117" s="177"/>
      <c r="B117" s="12" t="s">
        <v>94</v>
      </c>
      <c r="C117" s="20"/>
      <c r="D117" s="20"/>
      <c r="E117" s="14">
        <v>0</v>
      </c>
    </row>
    <row r="118" spans="1:5" x14ac:dyDescent="0.25">
      <c r="A118" s="175" t="s">
        <v>95</v>
      </c>
      <c r="B118" s="12" t="s">
        <v>93</v>
      </c>
      <c r="C118" s="20"/>
      <c r="D118" s="20"/>
      <c r="E118" s="14">
        <v>0</v>
      </c>
    </row>
    <row r="119" spans="1:5" x14ac:dyDescent="0.25">
      <c r="A119" s="177"/>
      <c r="B119" s="12" t="s">
        <v>94</v>
      </c>
      <c r="C119" s="20"/>
      <c r="D119" s="20"/>
      <c r="E119" s="14">
        <v>0</v>
      </c>
    </row>
    <row r="120" spans="1:5" x14ac:dyDescent="0.25">
      <c r="A120" s="175" t="s">
        <v>96</v>
      </c>
      <c r="B120" s="12" t="s">
        <v>93</v>
      </c>
      <c r="C120" s="13">
        <v>4</v>
      </c>
      <c r="D120" s="13">
        <v>5</v>
      </c>
      <c r="E120" s="14">
        <v>-0.2</v>
      </c>
    </row>
    <row r="121" spans="1:5" x14ac:dyDescent="0.25">
      <c r="A121" s="177"/>
      <c r="B121" s="15" t="s">
        <v>97</v>
      </c>
      <c r="C121" s="21"/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57</v>
      </c>
      <c r="D124" s="13">
        <v>59</v>
      </c>
      <c r="E124" s="14">
        <v>-3.3898305084745797E-2</v>
      </c>
    </row>
    <row r="125" spans="1:5" x14ac:dyDescent="0.25">
      <c r="A125" s="175" t="s">
        <v>100</v>
      </c>
      <c r="B125" s="12" t="s">
        <v>101</v>
      </c>
      <c r="C125" s="13">
        <v>1</v>
      </c>
      <c r="D125" s="13">
        <v>2</v>
      </c>
      <c r="E125" s="14">
        <v>-0.5</v>
      </c>
    </row>
    <row r="126" spans="1:5" x14ac:dyDescent="0.25">
      <c r="A126" s="176"/>
      <c r="B126" s="12" t="s">
        <v>102</v>
      </c>
      <c r="C126" s="13">
        <v>24</v>
      </c>
      <c r="D126" s="13">
        <v>35</v>
      </c>
      <c r="E126" s="14">
        <v>-0.314285714285714</v>
      </c>
    </row>
    <row r="127" spans="1:5" x14ac:dyDescent="0.25">
      <c r="A127" s="176"/>
      <c r="B127" s="12" t="s">
        <v>103</v>
      </c>
      <c r="C127" s="13">
        <v>4</v>
      </c>
      <c r="D127" s="20"/>
      <c r="E127" s="14">
        <v>0</v>
      </c>
    </row>
    <row r="128" spans="1:5" x14ac:dyDescent="0.25">
      <c r="A128" s="176"/>
      <c r="B128" s="12" t="s">
        <v>104</v>
      </c>
      <c r="C128" s="13">
        <v>2</v>
      </c>
      <c r="D128" s="13">
        <v>1</v>
      </c>
      <c r="E128" s="14">
        <v>1</v>
      </c>
    </row>
    <row r="129" spans="1:5" x14ac:dyDescent="0.25">
      <c r="A129" s="176"/>
      <c r="B129" s="12" t="s">
        <v>105</v>
      </c>
      <c r="C129" s="13">
        <v>25</v>
      </c>
      <c r="D129" s="13">
        <v>18</v>
      </c>
      <c r="E129" s="14">
        <v>0.38888888888888901</v>
      </c>
    </row>
    <row r="130" spans="1:5" x14ac:dyDescent="0.25">
      <c r="A130" s="177"/>
      <c r="B130" s="12" t="s">
        <v>106</v>
      </c>
      <c r="C130" s="13">
        <v>1</v>
      </c>
      <c r="D130" s="13">
        <v>3</v>
      </c>
      <c r="E130" s="14">
        <v>-0.66666666666666696</v>
      </c>
    </row>
    <row r="131" spans="1:5" x14ac:dyDescent="0.25">
      <c r="A131" s="175" t="s">
        <v>107</v>
      </c>
      <c r="B131" s="12" t="s">
        <v>108</v>
      </c>
      <c r="C131" s="13">
        <v>31</v>
      </c>
      <c r="D131" s="13">
        <v>21</v>
      </c>
      <c r="E131" s="14">
        <v>0.476190476190476</v>
      </c>
    </row>
    <row r="132" spans="1:5" x14ac:dyDescent="0.25">
      <c r="A132" s="177"/>
      <c r="B132" s="12" t="s">
        <v>109</v>
      </c>
      <c r="C132" s="13">
        <v>31</v>
      </c>
      <c r="D132" s="13">
        <v>27</v>
      </c>
      <c r="E132" s="14">
        <v>0.148148148148148</v>
      </c>
    </row>
    <row r="133" spans="1:5" x14ac:dyDescent="0.25">
      <c r="A133" s="175" t="s">
        <v>110</v>
      </c>
      <c r="B133" s="12" t="s">
        <v>16</v>
      </c>
      <c r="C133" s="13">
        <v>14</v>
      </c>
      <c r="D133" s="13">
        <v>3</v>
      </c>
      <c r="E133" s="14">
        <v>3.6666666666666701</v>
      </c>
    </row>
    <row r="134" spans="1:5" x14ac:dyDescent="0.25">
      <c r="A134" s="177"/>
      <c r="B134" s="12" t="s">
        <v>20</v>
      </c>
      <c r="C134" s="13">
        <v>9</v>
      </c>
      <c r="D134" s="13">
        <v>14</v>
      </c>
      <c r="E134" s="14">
        <v>-0.35714285714285698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5" t="s">
        <v>113</v>
      </c>
      <c r="B138" s="12" t="s">
        <v>114</v>
      </c>
      <c r="C138" s="20"/>
      <c r="D138" s="20"/>
      <c r="E138" s="14">
        <v>0</v>
      </c>
    </row>
    <row r="139" spans="1:5" x14ac:dyDescent="0.25">
      <c r="A139" s="176"/>
      <c r="B139" s="12" t="s">
        <v>115</v>
      </c>
      <c r="C139" s="20"/>
      <c r="D139" s="20"/>
      <c r="E139" s="14">
        <v>0</v>
      </c>
    </row>
    <row r="140" spans="1:5" x14ac:dyDescent="0.25">
      <c r="A140" s="176"/>
      <c r="B140" s="12" t="s">
        <v>116</v>
      </c>
      <c r="C140" s="20"/>
      <c r="D140" s="20"/>
      <c r="E140" s="14">
        <v>0</v>
      </c>
    </row>
    <row r="141" spans="1:5" x14ac:dyDescent="0.25">
      <c r="A141" s="176"/>
      <c r="B141" s="12" t="s">
        <v>117</v>
      </c>
      <c r="C141" s="20"/>
      <c r="D141" s="20"/>
      <c r="E141" s="14">
        <v>0</v>
      </c>
    </row>
    <row r="142" spans="1:5" x14ac:dyDescent="0.25">
      <c r="A142" s="176"/>
      <c r="B142" s="12" t="s">
        <v>118</v>
      </c>
      <c r="C142" s="20"/>
      <c r="D142" s="20"/>
      <c r="E142" s="14">
        <v>0</v>
      </c>
    </row>
    <row r="143" spans="1:5" x14ac:dyDescent="0.25">
      <c r="A143" s="176"/>
      <c r="B143" s="12" t="s">
        <v>119</v>
      </c>
      <c r="C143" s="20"/>
      <c r="D143" s="20"/>
      <c r="E143" s="14">
        <v>0</v>
      </c>
    </row>
    <row r="144" spans="1:5" x14ac:dyDescent="0.25">
      <c r="A144" s="176"/>
      <c r="B144" s="12" t="s">
        <v>120</v>
      </c>
      <c r="C144" s="20"/>
      <c r="D144" s="20"/>
      <c r="E144" s="14">
        <v>0</v>
      </c>
    </row>
    <row r="145" spans="1:5" x14ac:dyDescent="0.25">
      <c r="A145" s="176"/>
      <c r="B145" s="12" t="s">
        <v>121</v>
      </c>
      <c r="C145" s="20"/>
      <c r="D145" s="20"/>
      <c r="E145" s="14">
        <v>0</v>
      </c>
    </row>
    <row r="146" spans="1:5" x14ac:dyDescent="0.25">
      <c r="A146" s="176"/>
      <c r="B146" s="12" t="s">
        <v>122</v>
      </c>
      <c r="C146" s="20"/>
      <c r="D146" s="20"/>
      <c r="E146" s="14">
        <v>0</v>
      </c>
    </row>
    <row r="147" spans="1:5" x14ac:dyDescent="0.25">
      <c r="A147" s="176"/>
      <c r="B147" s="12" t="s">
        <v>123</v>
      </c>
      <c r="C147" s="20"/>
      <c r="D147" s="20"/>
      <c r="E147" s="14">
        <v>0</v>
      </c>
    </row>
    <row r="148" spans="1:5" x14ac:dyDescent="0.25">
      <c r="A148" s="176"/>
      <c r="B148" s="12" t="s">
        <v>124</v>
      </c>
      <c r="C148" s="20"/>
      <c r="D148" s="20"/>
      <c r="E148" s="14">
        <v>0</v>
      </c>
    </row>
    <row r="149" spans="1:5" x14ac:dyDescent="0.25">
      <c r="A149" s="176"/>
      <c r="B149" s="12" t="s">
        <v>125</v>
      </c>
      <c r="C149" s="20"/>
      <c r="D149" s="20"/>
      <c r="E149" s="14">
        <v>0</v>
      </c>
    </row>
    <row r="150" spans="1:5" x14ac:dyDescent="0.25">
      <c r="A150" s="176"/>
      <c r="B150" s="12" t="s">
        <v>126</v>
      </c>
      <c r="C150" s="20"/>
      <c r="D150" s="20"/>
      <c r="E150" s="14">
        <v>0</v>
      </c>
    </row>
    <row r="151" spans="1:5" x14ac:dyDescent="0.25">
      <c r="A151" s="176"/>
      <c r="B151" s="12" t="s">
        <v>127</v>
      </c>
      <c r="C151" s="20"/>
      <c r="D151" s="20"/>
      <c r="E151" s="14">
        <v>0</v>
      </c>
    </row>
    <row r="152" spans="1:5" x14ac:dyDescent="0.25">
      <c r="A152" s="176"/>
      <c r="B152" s="12" t="s">
        <v>128</v>
      </c>
      <c r="C152" s="20"/>
      <c r="D152" s="20"/>
      <c r="E152" s="14">
        <v>0</v>
      </c>
    </row>
    <row r="153" spans="1:5" x14ac:dyDescent="0.25">
      <c r="A153" s="176"/>
      <c r="B153" s="12" t="s">
        <v>129</v>
      </c>
      <c r="C153" s="20"/>
      <c r="D153" s="20"/>
      <c r="E153" s="14">
        <v>0</v>
      </c>
    </row>
    <row r="154" spans="1:5" x14ac:dyDescent="0.25">
      <c r="A154" s="177"/>
      <c r="B154" s="12" t="s">
        <v>130</v>
      </c>
      <c r="C154" s="20"/>
      <c r="D154" s="20"/>
      <c r="E154" s="14">
        <v>0</v>
      </c>
    </row>
    <row r="155" spans="1:5" x14ac:dyDescent="0.25">
      <c r="A155" s="175" t="s">
        <v>131</v>
      </c>
      <c r="B155" s="12" t="s">
        <v>114</v>
      </c>
      <c r="C155" s="20"/>
      <c r="D155" s="20"/>
      <c r="E155" s="14">
        <v>0</v>
      </c>
    </row>
    <row r="156" spans="1:5" x14ac:dyDescent="0.25">
      <c r="A156" s="176"/>
      <c r="B156" s="12" t="s">
        <v>115</v>
      </c>
      <c r="C156" s="20"/>
      <c r="D156" s="20"/>
      <c r="E156" s="14">
        <v>0</v>
      </c>
    </row>
    <row r="157" spans="1:5" x14ac:dyDescent="0.25">
      <c r="A157" s="176"/>
      <c r="B157" s="12" t="s">
        <v>116</v>
      </c>
      <c r="C157" s="20"/>
      <c r="D157" s="20"/>
      <c r="E157" s="14">
        <v>0</v>
      </c>
    </row>
    <row r="158" spans="1:5" x14ac:dyDescent="0.25">
      <c r="A158" s="176"/>
      <c r="B158" s="12" t="s">
        <v>117</v>
      </c>
      <c r="C158" s="20"/>
      <c r="D158" s="20"/>
      <c r="E158" s="14">
        <v>0</v>
      </c>
    </row>
    <row r="159" spans="1:5" x14ac:dyDescent="0.25">
      <c r="A159" s="176"/>
      <c r="B159" s="12" t="s">
        <v>118</v>
      </c>
      <c r="C159" s="20"/>
      <c r="D159" s="20"/>
      <c r="E159" s="14">
        <v>0</v>
      </c>
    </row>
    <row r="160" spans="1:5" x14ac:dyDescent="0.25">
      <c r="A160" s="176"/>
      <c r="B160" s="12" t="s">
        <v>119</v>
      </c>
      <c r="C160" s="20"/>
      <c r="D160" s="20"/>
      <c r="E160" s="14">
        <v>0</v>
      </c>
    </row>
    <row r="161" spans="1:5" x14ac:dyDescent="0.25">
      <c r="A161" s="176"/>
      <c r="B161" s="12" t="s">
        <v>120</v>
      </c>
      <c r="C161" s="20"/>
      <c r="D161" s="20"/>
      <c r="E161" s="14">
        <v>0</v>
      </c>
    </row>
    <row r="162" spans="1:5" x14ac:dyDescent="0.25">
      <c r="A162" s="176"/>
      <c r="B162" s="12" t="s">
        <v>121</v>
      </c>
      <c r="C162" s="20"/>
      <c r="D162" s="20"/>
      <c r="E162" s="14">
        <v>0</v>
      </c>
    </row>
    <row r="163" spans="1:5" x14ac:dyDescent="0.25">
      <c r="A163" s="176"/>
      <c r="B163" s="12" t="s">
        <v>122</v>
      </c>
      <c r="C163" s="20"/>
      <c r="D163" s="20"/>
      <c r="E163" s="14">
        <v>0</v>
      </c>
    </row>
    <row r="164" spans="1:5" x14ac:dyDescent="0.25">
      <c r="A164" s="176"/>
      <c r="B164" s="12" t="s">
        <v>123</v>
      </c>
      <c r="C164" s="20"/>
      <c r="D164" s="20"/>
      <c r="E164" s="14">
        <v>0</v>
      </c>
    </row>
    <row r="165" spans="1:5" x14ac:dyDescent="0.25">
      <c r="A165" s="176"/>
      <c r="B165" s="12" t="s">
        <v>124</v>
      </c>
      <c r="C165" s="20"/>
      <c r="D165" s="20"/>
      <c r="E165" s="14">
        <v>0</v>
      </c>
    </row>
    <row r="166" spans="1:5" x14ac:dyDescent="0.25">
      <c r="A166" s="176"/>
      <c r="B166" s="12" t="s">
        <v>125</v>
      </c>
      <c r="C166" s="20"/>
      <c r="D166" s="20"/>
      <c r="E166" s="14">
        <v>0</v>
      </c>
    </row>
    <row r="167" spans="1:5" x14ac:dyDescent="0.25">
      <c r="A167" s="176"/>
      <c r="B167" s="12" t="s">
        <v>126</v>
      </c>
      <c r="C167" s="20"/>
      <c r="D167" s="20"/>
      <c r="E167" s="14">
        <v>0</v>
      </c>
    </row>
    <row r="168" spans="1:5" x14ac:dyDescent="0.25">
      <c r="A168" s="176"/>
      <c r="B168" s="12" t="s">
        <v>127</v>
      </c>
      <c r="C168" s="20"/>
      <c r="D168" s="20"/>
      <c r="E168" s="14">
        <v>0</v>
      </c>
    </row>
    <row r="169" spans="1:5" x14ac:dyDescent="0.25">
      <c r="A169" s="176"/>
      <c r="B169" s="12" t="s">
        <v>128</v>
      </c>
      <c r="C169" s="20"/>
      <c r="D169" s="20"/>
      <c r="E169" s="14">
        <v>0</v>
      </c>
    </row>
    <row r="170" spans="1:5" x14ac:dyDescent="0.25">
      <c r="A170" s="176"/>
      <c r="B170" s="12" t="s">
        <v>129</v>
      </c>
      <c r="C170" s="20"/>
      <c r="D170" s="20"/>
      <c r="E170" s="14">
        <v>0</v>
      </c>
    </row>
    <row r="171" spans="1:5" x14ac:dyDescent="0.25">
      <c r="A171" s="176"/>
      <c r="B171" s="12" t="s">
        <v>130</v>
      </c>
      <c r="C171" s="20"/>
      <c r="D171" s="20"/>
      <c r="E171" s="14">
        <v>0</v>
      </c>
    </row>
    <row r="172" spans="1:5" x14ac:dyDescent="0.25">
      <c r="A172" s="177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958</v>
      </c>
      <c r="D175" s="13">
        <v>1028</v>
      </c>
      <c r="E175" s="14">
        <v>-6.8093385214007804E-2</v>
      </c>
    </row>
    <row r="176" spans="1:5" x14ac:dyDescent="0.25">
      <c r="A176" s="11" t="s">
        <v>135</v>
      </c>
      <c r="B176" s="18"/>
      <c r="C176" s="13">
        <v>304</v>
      </c>
      <c r="D176" s="13">
        <v>238</v>
      </c>
      <c r="E176" s="14">
        <v>0.27731092436974802</v>
      </c>
    </row>
    <row r="177" spans="1:5" x14ac:dyDescent="0.25">
      <c r="A177" s="11" t="s">
        <v>136</v>
      </c>
      <c r="B177" s="19"/>
      <c r="C177" s="16">
        <v>406</v>
      </c>
      <c r="D177" s="16">
        <v>418</v>
      </c>
      <c r="E177" s="17">
        <v>-2.8708133971291901E-2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5" t="s">
        <v>138</v>
      </c>
      <c r="B180" s="12" t="s">
        <v>139</v>
      </c>
      <c r="C180" s="13">
        <v>243</v>
      </c>
      <c r="D180" s="13">
        <v>352</v>
      </c>
      <c r="E180" s="14">
        <v>-0.30965909090909099</v>
      </c>
    </row>
    <row r="181" spans="1:5" x14ac:dyDescent="0.25">
      <c r="A181" s="176"/>
      <c r="B181" s="12" t="s">
        <v>16</v>
      </c>
      <c r="C181" s="13">
        <v>110</v>
      </c>
      <c r="D181" s="13">
        <v>89</v>
      </c>
      <c r="E181" s="14">
        <v>0.235955056179775</v>
      </c>
    </row>
    <row r="182" spans="1:5" x14ac:dyDescent="0.25">
      <c r="A182" s="177"/>
      <c r="B182" s="12" t="s">
        <v>20</v>
      </c>
      <c r="C182" s="13">
        <v>111</v>
      </c>
      <c r="D182" s="13">
        <v>110</v>
      </c>
      <c r="E182" s="14">
        <v>9.0909090909090905E-3</v>
      </c>
    </row>
    <row r="183" spans="1:5" x14ac:dyDescent="0.25">
      <c r="A183" s="175" t="s">
        <v>140</v>
      </c>
      <c r="B183" s="12" t="s">
        <v>141</v>
      </c>
      <c r="C183" s="13">
        <v>298</v>
      </c>
      <c r="D183" s="13">
        <v>296</v>
      </c>
      <c r="E183" s="14">
        <v>6.7567567567567597E-3</v>
      </c>
    </row>
    <row r="184" spans="1:5" x14ac:dyDescent="0.25">
      <c r="A184" s="176"/>
      <c r="B184" s="12" t="s">
        <v>142</v>
      </c>
      <c r="C184" s="13">
        <v>215</v>
      </c>
      <c r="D184" s="13">
        <v>279</v>
      </c>
      <c r="E184" s="14">
        <v>-0.22939068100358401</v>
      </c>
    </row>
    <row r="185" spans="1:5" x14ac:dyDescent="0.25">
      <c r="A185" s="177"/>
      <c r="B185" s="12" t="s">
        <v>143</v>
      </c>
      <c r="C185" s="13">
        <v>5</v>
      </c>
      <c r="D185" s="13">
        <v>6</v>
      </c>
      <c r="E185" s="14">
        <v>-0.16666666666666699</v>
      </c>
    </row>
    <row r="186" spans="1:5" x14ac:dyDescent="0.25">
      <c r="A186" s="11" t="s">
        <v>144</v>
      </c>
      <c r="B186" s="19"/>
      <c r="C186" s="16">
        <v>97</v>
      </c>
      <c r="D186" s="16">
        <v>102</v>
      </c>
      <c r="E186" s="17">
        <v>-4.9019607843137303E-2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106</v>
      </c>
      <c r="D189" s="13">
        <v>35</v>
      </c>
      <c r="E189" s="14">
        <v>2.0285714285714298</v>
      </c>
    </row>
    <row r="190" spans="1:5" x14ac:dyDescent="0.25">
      <c r="A190" s="175" t="s">
        <v>147</v>
      </c>
      <c r="B190" s="12" t="s">
        <v>148</v>
      </c>
      <c r="C190" s="13">
        <v>3</v>
      </c>
      <c r="D190" s="13">
        <v>6</v>
      </c>
      <c r="E190" s="14">
        <v>-0.5</v>
      </c>
    </row>
    <row r="191" spans="1:5" x14ac:dyDescent="0.25">
      <c r="A191" s="176"/>
      <c r="B191" s="12" t="s">
        <v>149</v>
      </c>
      <c r="C191" s="13">
        <v>1</v>
      </c>
      <c r="D191" s="13">
        <v>0</v>
      </c>
      <c r="E191" s="14">
        <v>0</v>
      </c>
    </row>
    <row r="192" spans="1:5" x14ac:dyDescent="0.25">
      <c r="A192" s="177"/>
      <c r="B192" s="12" t="s">
        <v>150</v>
      </c>
      <c r="C192" s="13">
        <v>0</v>
      </c>
      <c r="D192" s="13">
        <v>2</v>
      </c>
      <c r="E192" s="14">
        <v>-1</v>
      </c>
    </row>
    <row r="193" spans="1:5" x14ac:dyDescent="0.25">
      <c r="A193" s="11" t="s">
        <v>151</v>
      </c>
      <c r="B193" s="18"/>
      <c r="C193" s="13">
        <v>1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12</v>
      </c>
      <c r="D194" s="13">
        <v>10</v>
      </c>
      <c r="E194" s="14">
        <v>0.2</v>
      </c>
    </row>
    <row r="195" spans="1:5" x14ac:dyDescent="0.25">
      <c r="A195" s="11" t="s">
        <v>106</v>
      </c>
      <c r="B195" s="19"/>
      <c r="C195" s="16">
        <v>2</v>
      </c>
      <c r="D195" s="16">
        <v>19</v>
      </c>
      <c r="E195" s="17">
        <v>-0.89473684210526305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31</v>
      </c>
      <c r="D198" s="13">
        <v>37</v>
      </c>
      <c r="E198" s="14">
        <v>-0.162162162162162</v>
      </c>
    </row>
    <row r="199" spans="1:5" x14ac:dyDescent="0.25">
      <c r="A199" s="175" t="s">
        <v>64</v>
      </c>
      <c r="B199" s="12" t="s">
        <v>155</v>
      </c>
      <c r="C199" s="13">
        <v>92</v>
      </c>
      <c r="D199" s="13">
        <v>199</v>
      </c>
      <c r="E199" s="14">
        <v>-0.53768844221105505</v>
      </c>
    </row>
    <row r="200" spans="1:5" x14ac:dyDescent="0.25">
      <c r="A200" s="177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16</v>
      </c>
      <c r="E202" s="14">
        <v>-1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5" t="s">
        <v>160</v>
      </c>
      <c r="B206" s="12" t="s">
        <v>161</v>
      </c>
      <c r="C206" s="13">
        <v>6</v>
      </c>
      <c r="D206" s="13">
        <v>1</v>
      </c>
      <c r="E206" s="14">
        <v>5</v>
      </c>
    </row>
    <row r="207" spans="1:5" x14ac:dyDescent="0.25">
      <c r="A207" s="177"/>
      <c r="B207" s="12" t="s">
        <v>162</v>
      </c>
      <c r="C207" s="13">
        <v>24</v>
      </c>
      <c r="D207" s="13">
        <v>13</v>
      </c>
      <c r="E207" s="14">
        <v>0.84615384615384603</v>
      </c>
    </row>
    <row r="208" spans="1:5" x14ac:dyDescent="0.25">
      <c r="A208" s="11" t="s">
        <v>163</v>
      </c>
      <c r="B208" s="18"/>
      <c r="C208" s="13">
        <v>4</v>
      </c>
      <c r="D208" s="13">
        <v>1</v>
      </c>
      <c r="E208" s="14">
        <v>3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20"/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21"/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5" t="s">
        <v>171</v>
      </c>
      <c r="B217" s="12" t="s">
        <v>172</v>
      </c>
      <c r="C217" s="13">
        <v>1</v>
      </c>
      <c r="D217" s="13">
        <v>0</v>
      </c>
      <c r="E217" s="25">
        <v>1</v>
      </c>
    </row>
    <row r="218" spans="1:5" x14ac:dyDescent="0.25">
      <c r="A218" s="176"/>
      <c r="B218" s="12" t="s">
        <v>173</v>
      </c>
      <c r="C218" s="20"/>
      <c r="D218" s="20"/>
      <c r="E218" s="26"/>
    </row>
    <row r="219" spans="1:5" x14ac:dyDescent="0.25">
      <c r="A219" s="176"/>
      <c r="B219" s="12" t="s">
        <v>174</v>
      </c>
      <c r="C219" s="13">
        <v>4</v>
      </c>
      <c r="D219" s="13">
        <v>6</v>
      </c>
      <c r="E219" s="25">
        <v>1</v>
      </c>
    </row>
    <row r="220" spans="1:5" x14ac:dyDescent="0.25">
      <c r="A220" s="176"/>
      <c r="B220" s="12" t="s">
        <v>175</v>
      </c>
      <c r="C220" s="13">
        <v>9</v>
      </c>
      <c r="D220" s="13">
        <v>11</v>
      </c>
      <c r="E220" s="25">
        <v>0</v>
      </c>
    </row>
    <row r="221" spans="1:5" x14ac:dyDescent="0.25">
      <c r="A221" s="176"/>
      <c r="B221" s="12" t="s">
        <v>176</v>
      </c>
      <c r="C221" s="13">
        <v>161</v>
      </c>
      <c r="D221" s="13">
        <v>273</v>
      </c>
      <c r="E221" s="25">
        <v>113</v>
      </c>
    </row>
    <row r="222" spans="1:5" x14ac:dyDescent="0.25">
      <c r="A222" s="176"/>
      <c r="B222" s="12" t="s">
        <v>177</v>
      </c>
      <c r="C222" s="13">
        <v>283</v>
      </c>
      <c r="D222" s="13">
        <v>307</v>
      </c>
      <c r="E222" s="25">
        <v>0</v>
      </c>
    </row>
    <row r="223" spans="1:5" x14ac:dyDescent="0.25">
      <c r="A223" s="176"/>
      <c r="B223" s="12" t="s">
        <v>178</v>
      </c>
      <c r="C223" s="13">
        <v>190</v>
      </c>
      <c r="D223" s="13">
        <v>286</v>
      </c>
      <c r="E223" s="25">
        <v>127</v>
      </c>
    </row>
    <row r="224" spans="1:5" x14ac:dyDescent="0.25">
      <c r="A224" s="176"/>
      <c r="B224" s="12" t="s">
        <v>179</v>
      </c>
      <c r="C224" s="13">
        <v>106</v>
      </c>
      <c r="D224" s="13">
        <v>102</v>
      </c>
      <c r="E224" s="25">
        <v>0</v>
      </c>
    </row>
    <row r="225" spans="1:5" x14ac:dyDescent="0.25">
      <c r="A225" s="176"/>
      <c r="B225" s="12" t="s">
        <v>180</v>
      </c>
      <c r="C225" s="13">
        <v>2</v>
      </c>
      <c r="D225" s="13">
        <v>3</v>
      </c>
      <c r="E225" s="25">
        <v>2</v>
      </c>
    </row>
    <row r="226" spans="1:5" x14ac:dyDescent="0.25">
      <c r="A226" s="176"/>
      <c r="B226" s="12" t="s">
        <v>181</v>
      </c>
      <c r="C226" s="13">
        <v>181</v>
      </c>
      <c r="D226" s="13">
        <v>17</v>
      </c>
      <c r="E226" s="25">
        <v>103</v>
      </c>
    </row>
    <row r="227" spans="1:5" x14ac:dyDescent="0.25">
      <c r="A227" s="176"/>
      <c r="B227" s="12" t="s">
        <v>182</v>
      </c>
      <c r="C227" s="13">
        <v>236</v>
      </c>
      <c r="D227" s="13">
        <v>390</v>
      </c>
      <c r="E227" s="25">
        <v>161</v>
      </c>
    </row>
    <row r="228" spans="1:5" x14ac:dyDescent="0.25">
      <c r="A228" s="176"/>
      <c r="B228" s="12" t="s">
        <v>183</v>
      </c>
      <c r="C228" s="13">
        <v>38</v>
      </c>
      <c r="D228" s="13">
        <v>40</v>
      </c>
      <c r="E228" s="25">
        <v>0</v>
      </c>
    </row>
    <row r="229" spans="1:5" x14ac:dyDescent="0.25">
      <c r="A229" s="176"/>
      <c r="B229" s="12" t="s">
        <v>184</v>
      </c>
      <c r="C229" s="13">
        <v>1</v>
      </c>
      <c r="D229" s="13">
        <v>0</v>
      </c>
      <c r="E229" s="25">
        <v>0</v>
      </c>
    </row>
    <row r="230" spans="1:5" x14ac:dyDescent="0.25">
      <c r="A230" s="176"/>
      <c r="B230" s="12" t="s">
        <v>185</v>
      </c>
      <c r="C230" s="13">
        <v>9</v>
      </c>
      <c r="D230" s="13">
        <v>11</v>
      </c>
      <c r="E230" s="25">
        <v>3</v>
      </c>
    </row>
    <row r="231" spans="1:5" x14ac:dyDescent="0.25">
      <c r="A231" s="177"/>
      <c r="B231" s="12" t="s">
        <v>186</v>
      </c>
      <c r="C231" s="13">
        <v>2</v>
      </c>
      <c r="D231" s="13">
        <v>2</v>
      </c>
      <c r="E231" s="25">
        <v>0</v>
      </c>
    </row>
    <row r="232" spans="1:5" x14ac:dyDescent="0.25">
      <c r="A232" s="173" t="s">
        <v>187</v>
      </c>
      <c r="B232" s="174"/>
      <c r="C232" s="27">
        <v>1223</v>
      </c>
      <c r="D232" s="27">
        <v>1448</v>
      </c>
      <c r="E232" s="28">
        <v>511</v>
      </c>
    </row>
    <row r="233" spans="1:5" x14ac:dyDescent="0.25">
      <c r="A233" s="175" t="s">
        <v>188</v>
      </c>
      <c r="B233" s="12" t="s">
        <v>189</v>
      </c>
      <c r="C233" s="20"/>
      <c r="D233" s="20"/>
      <c r="E233" s="26"/>
    </row>
    <row r="234" spans="1:5" x14ac:dyDescent="0.25">
      <c r="A234" s="176"/>
      <c r="B234" s="12" t="s">
        <v>190</v>
      </c>
      <c r="C234" s="13">
        <v>18</v>
      </c>
      <c r="D234" s="13">
        <v>24</v>
      </c>
      <c r="E234" s="25">
        <v>10</v>
      </c>
    </row>
    <row r="235" spans="1:5" x14ac:dyDescent="0.25">
      <c r="A235" s="177"/>
      <c r="B235" s="12" t="s">
        <v>191</v>
      </c>
      <c r="C235" s="13">
        <v>2</v>
      </c>
      <c r="D235" s="13">
        <v>7</v>
      </c>
      <c r="E235" s="25">
        <v>1</v>
      </c>
    </row>
    <row r="236" spans="1:5" x14ac:dyDescent="0.25">
      <c r="A236" s="173" t="s">
        <v>187</v>
      </c>
      <c r="B236" s="174"/>
      <c r="C236" s="27">
        <v>20</v>
      </c>
      <c r="D236" s="27">
        <v>31</v>
      </c>
      <c r="E236" s="28">
        <v>11</v>
      </c>
    </row>
    <row r="237" spans="1:5" x14ac:dyDescent="0.25">
      <c r="A237" s="175" t="s">
        <v>192</v>
      </c>
      <c r="B237" s="12" t="s">
        <v>193</v>
      </c>
      <c r="C237" s="20"/>
      <c r="D237" s="20"/>
      <c r="E237" s="26"/>
    </row>
    <row r="238" spans="1:5" x14ac:dyDescent="0.25">
      <c r="A238" s="176"/>
      <c r="B238" s="12" t="s">
        <v>194</v>
      </c>
      <c r="C238" s="13">
        <v>1</v>
      </c>
      <c r="D238" s="13">
        <v>1</v>
      </c>
      <c r="E238" s="25">
        <v>0</v>
      </c>
    </row>
    <row r="239" spans="1:5" x14ac:dyDescent="0.25">
      <c r="A239" s="176"/>
      <c r="B239" s="12" t="s">
        <v>195</v>
      </c>
      <c r="C239" s="20"/>
      <c r="D239" s="20"/>
      <c r="E239" s="26"/>
    </row>
    <row r="240" spans="1:5" x14ac:dyDescent="0.25">
      <c r="A240" s="176"/>
      <c r="B240" s="12" t="s">
        <v>196</v>
      </c>
      <c r="C240" s="20"/>
      <c r="D240" s="20"/>
      <c r="E240" s="26"/>
    </row>
    <row r="241" spans="1:5" x14ac:dyDescent="0.25">
      <c r="A241" s="176"/>
      <c r="B241" s="12" t="s">
        <v>197</v>
      </c>
      <c r="C241" s="13">
        <v>11</v>
      </c>
      <c r="D241" s="13">
        <v>15</v>
      </c>
      <c r="E241" s="25">
        <v>0</v>
      </c>
    </row>
    <row r="242" spans="1:5" x14ac:dyDescent="0.25">
      <c r="A242" s="176"/>
      <c r="B242" s="12" t="s">
        <v>198</v>
      </c>
      <c r="C242" s="20"/>
      <c r="D242" s="20"/>
      <c r="E242" s="26"/>
    </row>
    <row r="243" spans="1:5" x14ac:dyDescent="0.25">
      <c r="A243" s="176"/>
      <c r="B243" s="12" t="s">
        <v>199</v>
      </c>
      <c r="C243" s="20"/>
      <c r="D243" s="20"/>
      <c r="E243" s="26"/>
    </row>
    <row r="244" spans="1:5" x14ac:dyDescent="0.25">
      <c r="A244" s="176"/>
      <c r="B244" s="12" t="s">
        <v>200</v>
      </c>
      <c r="C244" s="13">
        <v>16</v>
      </c>
      <c r="D244" s="13">
        <v>23</v>
      </c>
      <c r="E244" s="25">
        <v>1</v>
      </c>
    </row>
    <row r="245" spans="1:5" x14ac:dyDescent="0.25">
      <c r="A245" s="176"/>
      <c r="B245" s="12" t="s">
        <v>201</v>
      </c>
      <c r="C245" s="13">
        <v>1</v>
      </c>
      <c r="D245" s="13">
        <v>3</v>
      </c>
      <c r="E245" s="25">
        <v>0</v>
      </c>
    </row>
    <row r="246" spans="1:5" x14ac:dyDescent="0.25">
      <c r="A246" s="176"/>
      <c r="B246" s="12" t="s">
        <v>202</v>
      </c>
      <c r="C246" s="13">
        <v>7</v>
      </c>
      <c r="D246" s="13">
        <v>3</v>
      </c>
      <c r="E246" s="25">
        <v>0</v>
      </c>
    </row>
    <row r="247" spans="1:5" x14ac:dyDescent="0.25">
      <c r="A247" s="176"/>
      <c r="B247" s="12" t="s">
        <v>203</v>
      </c>
      <c r="C247" s="13">
        <v>4</v>
      </c>
      <c r="D247" s="13">
        <v>8</v>
      </c>
      <c r="E247" s="25">
        <v>4</v>
      </c>
    </row>
    <row r="248" spans="1:5" x14ac:dyDescent="0.25">
      <c r="A248" s="176"/>
      <c r="B248" s="12" t="s">
        <v>204</v>
      </c>
      <c r="C248" s="13">
        <v>1</v>
      </c>
      <c r="D248" s="13">
        <v>1</v>
      </c>
      <c r="E248" s="25">
        <v>0</v>
      </c>
    </row>
    <row r="249" spans="1:5" x14ac:dyDescent="0.25">
      <c r="A249" s="176"/>
      <c r="B249" s="12" t="s">
        <v>205</v>
      </c>
      <c r="C249" s="20"/>
      <c r="D249" s="20"/>
      <c r="E249" s="26"/>
    </row>
    <row r="250" spans="1:5" x14ac:dyDescent="0.25">
      <c r="A250" s="176"/>
      <c r="B250" s="12" t="s">
        <v>206</v>
      </c>
      <c r="C250" s="13">
        <v>1</v>
      </c>
      <c r="D250" s="13">
        <v>1</v>
      </c>
      <c r="E250" s="25">
        <v>0</v>
      </c>
    </row>
    <row r="251" spans="1:5" x14ac:dyDescent="0.25">
      <c r="A251" s="176"/>
      <c r="B251" s="12" t="s">
        <v>207</v>
      </c>
      <c r="C251" s="20"/>
      <c r="D251" s="20"/>
      <c r="E251" s="26"/>
    </row>
    <row r="252" spans="1:5" x14ac:dyDescent="0.25">
      <c r="A252" s="176"/>
      <c r="B252" s="12" t="s">
        <v>208</v>
      </c>
      <c r="C252" s="20"/>
      <c r="D252" s="20"/>
      <c r="E252" s="26"/>
    </row>
    <row r="253" spans="1:5" x14ac:dyDescent="0.25">
      <c r="A253" s="176"/>
      <c r="B253" s="12" t="s">
        <v>209</v>
      </c>
      <c r="C253" s="20"/>
      <c r="D253" s="20"/>
      <c r="E253" s="26"/>
    </row>
    <row r="254" spans="1:5" x14ac:dyDescent="0.25">
      <c r="A254" s="176"/>
      <c r="B254" s="12" t="s">
        <v>210</v>
      </c>
      <c r="C254" s="13">
        <v>0</v>
      </c>
      <c r="D254" s="13">
        <v>5</v>
      </c>
      <c r="E254" s="25">
        <v>0</v>
      </c>
    </row>
    <row r="255" spans="1:5" x14ac:dyDescent="0.25">
      <c r="A255" s="176"/>
      <c r="B255" s="12" t="s">
        <v>211</v>
      </c>
      <c r="C255" s="13">
        <v>8</v>
      </c>
      <c r="D255" s="13">
        <v>3</v>
      </c>
      <c r="E255" s="25">
        <v>3</v>
      </c>
    </row>
    <row r="256" spans="1:5" x14ac:dyDescent="0.25">
      <c r="A256" s="176"/>
      <c r="B256" s="12" t="s">
        <v>212</v>
      </c>
      <c r="C256" s="20"/>
      <c r="D256" s="20"/>
      <c r="E256" s="26"/>
    </row>
    <row r="257" spans="1:5" x14ac:dyDescent="0.25">
      <c r="A257" s="176"/>
      <c r="B257" s="12" t="s">
        <v>213</v>
      </c>
      <c r="C257" s="20"/>
      <c r="D257" s="20"/>
      <c r="E257" s="26"/>
    </row>
    <row r="258" spans="1:5" x14ac:dyDescent="0.25">
      <c r="A258" s="176"/>
      <c r="B258" s="12" t="s">
        <v>214</v>
      </c>
      <c r="C258" s="13">
        <v>3</v>
      </c>
      <c r="D258" s="13">
        <v>3</v>
      </c>
      <c r="E258" s="25">
        <v>1</v>
      </c>
    </row>
    <row r="259" spans="1:5" x14ac:dyDescent="0.25">
      <c r="A259" s="176"/>
      <c r="B259" s="12" t="s">
        <v>215</v>
      </c>
      <c r="C259" s="20"/>
      <c r="D259" s="20"/>
      <c r="E259" s="26"/>
    </row>
    <row r="260" spans="1:5" x14ac:dyDescent="0.25">
      <c r="A260" s="176"/>
      <c r="B260" s="12" t="s">
        <v>216</v>
      </c>
      <c r="C260" s="13">
        <v>4</v>
      </c>
      <c r="D260" s="13">
        <v>4</v>
      </c>
      <c r="E260" s="25">
        <v>1</v>
      </c>
    </row>
    <row r="261" spans="1:5" x14ac:dyDescent="0.25">
      <c r="A261" s="176"/>
      <c r="B261" s="12" t="s">
        <v>217</v>
      </c>
      <c r="C261" s="13">
        <v>42</v>
      </c>
      <c r="D261" s="13">
        <v>24</v>
      </c>
      <c r="E261" s="25">
        <v>25</v>
      </c>
    </row>
    <row r="262" spans="1:5" x14ac:dyDescent="0.25">
      <c r="A262" s="176"/>
      <c r="B262" s="12" t="s">
        <v>218</v>
      </c>
      <c r="C262" s="20"/>
      <c r="D262" s="20"/>
      <c r="E262" s="26"/>
    </row>
    <row r="263" spans="1:5" x14ac:dyDescent="0.25">
      <c r="A263" s="176"/>
      <c r="B263" s="12" t="s">
        <v>219</v>
      </c>
      <c r="C263" s="20"/>
      <c r="D263" s="20"/>
      <c r="E263" s="26"/>
    </row>
    <row r="264" spans="1:5" x14ac:dyDescent="0.25">
      <c r="A264" s="176"/>
      <c r="B264" s="12" t="s">
        <v>220</v>
      </c>
      <c r="C264" s="20"/>
      <c r="D264" s="20"/>
      <c r="E264" s="26"/>
    </row>
    <row r="265" spans="1:5" x14ac:dyDescent="0.25">
      <c r="A265" s="176"/>
      <c r="B265" s="12" t="s">
        <v>221</v>
      </c>
      <c r="C265" s="20"/>
      <c r="D265" s="20"/>
      <c r="E265" s="26"/>
    </row>
    <row r="266" spans="1:5" x14ac:dyDescent="0.25">
      <c r="A266" s="176"/>
      <c r="B266" s="12" t="s">
        <v>222</v>
      </c>
      <c r="C266" s="20"/>
      <c r="D266" s="20"/>
      <c r="E266" s="26"/>
    </row>
    <row r="267" spans="1:5" x14ac:dyDescent="0.25">
      <c r="A267" s="176"/>
      <c r="B267" s="12" t="s">
        <v>223</v>
      </c>
      <c r="C267" s="13">
        <v>1</v>
      </c>
      <c r="D267" s="13">
        <v>1</v>
      </c>
      <c r="E267" s="25">
        <v>0</v>
      </c>
    </row>
    <row r="268" spans="1:5" x14ac:dyDescent="0.25">
      <c r="A268" s="176"/>
      <c r="B268" s="12" t="s">
        <v>224</v>
      </c>
      <c r="C268" s="20"/>
      <c r="D268" s="20"/>
      <c r="E268" s="26"/>
    </row>
    <row r="269" spans="1:5" x14ac:dyDescent="0.25">
      <c r="A269" s="177"/>
      <c r="B269" s="12" t="s">
        <v>225</v>
      </c>
      <c r="C269" s="13">
        <v>4</v>
      </c>
      <c r="D269" s="13">
        <v>1</v>
      </c>
      <c r="E269" s="25">
        <v>1</v>
      </c>
    </row>
    <row r="270" spans="1:5" x14ac:dyDescent="0.25">
      <c r="A270" s="173" t="s">
        <v>187</v>
      </c>
      <c r="B270" s="174"/>
      <c r="C270" s="27">
        <v>104</v>
      </c>
      <c r="D270" s="27">
        <v>96</v>
      </c>
      <c r="E270" s="28">
        <v>36</v>
      </c>
    </row>
    <row r="271" spans="1:5" x14ac:dyDescent="0.25">
      <c r="A271" s="11" t="s">
        <v>226</v>
      </c>
      <c r="B271" s="12" t="s">
        <v>227</v>
      </c>
      <c r="C271" s="13">
        <v>15</v>
      </c>
      <c r="D271" s="13">
        <v>24</v>
      </c>
      <c r="E271" s="25">
        <v>14</v>
      </c>
    </row>
    <row r="272" spans="1:5" x14ac:dyDescent="0.25">
      <c r="A272" s="173" t="s">
        <v>187</v>
      </c>
      <c r="B272" s="174"/>
      <c r="C272" s="27">
        <v>15</v>
      </c>
      <c r="D272" s="27">
        <v>24</v>
      </c>
      <c r="E272" s="28">
        <v>14</v>
      </c>
    </row>
    <row r="273" spans="1:5" x14ac:dyDescent="0.25">
      <c r="A273" s="175" t="s">
        <v>228</v>
      </c>
      <c r="B273" s="12" t="s">
        <v>229</v>
      </c>
      <c r="C273" s="13">
        <v>13</v>
      </c>
      <c r="D273" s="13">
        <v>19</v>
      </c>
      <c r="E273" s="25">
        <v>0</v>
      </c>
    </row>
    <row r="274" spans="1:5" x14ac:dyDescent="0.25">
      <c r="A274" s="176"/>
      <c r="B274" s="12" t="s">
        <v>230</v>
      </c>
      <c r="C274" s="20"/>
      <c r="D274" s="20"/>
      <c r="E274" s="26"/>
    </row>
    <row r="275" spans="1:5" x14ac:dyDescent="0.25">
      <c r="A275" s="176"/>
      <c r="B275" s="12" t="s">
        <v>231</v>
      </c>
      <c r="C275" s="20"/>
      <c r="D275" s="20"/>
      <c r="E275" s="26"/>
    </row>
    <row r="276" spans="1:5" x14ac:dyDescent="0.25">
      <c r="A276" s="176"/>
      <c r="B276" s="12" t="s">
        <v>232</v>
      </c>
      <c r="C276" s="13">
        <v>7</v>
      </c>
      <c r="D276" s="13">
        <v>8</v>
      </c>
      <c r="E276" s="25">
        <v>1</v>
      </c>
    </row>
    <row r="277" spans="1:5" x14ac:dyDescent="0.25">
      <c r="A277" s="176"/>
      <c r="B277" s="12" t="s">
        <v>233</v>
      </c>
      <c r="C277" s="13">
        <v>0</v>
      </c>
      <c r="D277" s="13">
        <v>4</v>
      </c>
      <c r="E277" s="25">
        <v>0</v>
      </c>
    </row>
    <row r="278" spans="1:5" x14ac:dyDescent="0.25">
      <c r="A278" s="176"/>
      <c r="B278" s="12" t="s">
        <v>234</v>
      </c>
      <c r="C278" s="20"/>
      <c r="D278" s="20"/>
      <c r="E278" s="26"/>
    </row>
    <row r="279" spans="1:5" x14ac:dyDescent="0.25">
      <c r="A279" s="176"/>
      <c r="B279" s="12" t="s">
        <v>235</v>
      </c>
      <c r="C279" s="20"/>
      <c r="D279" s="20"/>
      <c r="E279" s="26"/>
    </row>
    <row r="280" spans="1:5" x14ac:dyDescent="0.25">
      <c r="A280" s="176"/>
      <c r="B280" s="12" t="s">
        <v>236</v>
      </c>
      <c r="C280" s="20"/>
      <c r="D280" s="20"/>
      <c r="E280" s="26"/>
    </row>
    <row r="281" spans="1:5" x14ac:dyDescent="0.25">
      <c r="A281" s="177"/>
      <c r="B281" s="12" t="s">
        <v>237</v>
      </c>
      <c r="C281" s="20"/>
      <c r="D281" s="20"/>
      <c r="E281" s="26"/>
    </row>
    <row r="282" spans="1:5" x14ac:dyDescent="0.25">
      <c r="A282" s="173" t="s">
        <v>187</v>
      </c>
      <c r="B282" s="174"/>
      <c r="C282" s="27">
        <v>20</v>
      </c>
      <c r="D282" s="27">
        <v>31</v>
      </c>
      <c r="E282" s="28">
        <v>1</v>
      </c>
    </row>
    <row r="283" spans="1:5" x14ac:dyDescent="0.25">
      <c r="A283" s="175" t="s">
        <v>238</v>
      </c>
      <c r="B283" s="12" t="s">
        <v>239</v>
      </c>
      <c r="C283" s="20"/>
      <c r="D283" s="20"/>
      <c r="E283" s="26"/>
    </row>
    <row r="284" spans="1:5" x14ac:dyDescent="0.25">
      <c r="A284" s="176"/>
      <c r="B284" s="12" t="s">
        <v>240</v>
      </c>
      <c r="C284" s="20"/>
      <c r="D284" s="20"/>
      <c r="E284" s="26"/>
    </row>
    <row r="285" spans="1:5" x14ac:dyDescent="0.25">
      <c r="A285" s="177"/>
      <c r="B285" s="12" t="s">
        <v>189</v>
      </c>
      <c r="C285" s="20"/>
      <c r="D285" s="20"/>
      <c r="E285" s="26"/>
    </row>
    <row r="286" spans="1:5" x14ac:dyDescent="0.25">
      <c r="A286" s="173" t="s">
        <v>187</v>
      </c>
      <c r="B286" s="174"/>
      <c r="C286" s="29"/>
      <c r="D286" s="29"/>
      <c r="E286" s="30"/>
    </row>
    <row r="287" spans="1:5" x14ac:dyDescent="0.25">
      <c r="A287" s="175" t="s">
        <v>241</v>
      </c>
      <c r="B287" s="12" t="s">
        <v>242</v>
      </c>
      <c r="C287" s="13">
        <v>1</v>
      </c>
      <c r="D287" s="13">
        <v>1</v>
      </c>
      <c r="E287" s="25">
        <v>0</v>
      </c>
    </row>
    <row r="288" spans="1:5" x14ac:dyDescent="0.25">
      <c r="A288" s="176"/>
      <c r="B288" s="12" t="s">
        <v>243</v>
      </c>
      <c r="C288" s="13">
        <v>0</v>
      </c>
      <c r="D288" s="13">
        <v>1</v>
      </c>
      <c r="E288" s="25">
        <v>0</v>
      </c>
    </row>
    <row r="289" spans="1:5" x14ac:dyDescent="0.25">
      <c r="A289" s="176"/>
      <c r="B289" s="12" t="s">
        <v>244</v>
      </c>
      <c r="C289" s="20"/>
      <c r="D289" s="20"/>
      <c r="E289" s="26"/>
    </row>
    <row r="290" spans="1:5" x14ac:dyDescent="0.25">
      <c r="A290" s="176"/>
      <c r="B290" s="12" t="s">
        <v>245</v>
      </c>
      <c r="C290" s="20"/>
      <c r="D290" s="20"/>
      <c r="E290" s="26"/>
    </row>
    <row r="291" spans="1:5" x14ac:dyDescent="0.25">
      <c r="A291" s="176"/>
      <c r="B291" s="12" t="s">
        <v>246</v>
      </c>
      <c r="C291" s="20"/>
      <c r="D291" s="20"/>
      <c r="E291" s="26"/>
    </row>
    <row r="292" spans="1:5" x14ac:dyDescent="0.25">
      <c r="A292" s="176"/>
      <c r="B292" s="12" t="s">
        <v>247</v>
      </c>
      <c r="C292" s="13">
        <v>1</v>
      </c>
      <c r="D292" s="13">
        <v>3</v>
      </c>
      <c r="E292" s="25">
        <v>1</v>
      </c>
    </row>
    <row r="293" spans="1:5" x14ac:dyDescent="0.25">
      <c r="A293" s="176"/>
      <c r="B293" s="12" t="s">
        <v>248</v>
      </c>
      <c r="C293" s="20"/>
      <c r="D293" s="20"/>
      <c r="E293" s="26"/>
    </row>
    <row r="294" spans="1:5" x14ac:dyDescent="0.25">
      <c r="A294" s="176"/>
      <c r="B294" s="12" t="s">
        <v>249</v>
      </c>
      <c r="C294" s="13">
        <v>1</v>
      </c>
      <c r="D294" s="13">
        <v>0</v>
      </c>
      <c r="E294" s="25">
        <v>0</v>
      </c>
    </row>
    <row r="295" spans="1:5" x14ac:dyDescent="0.25">
      <c r="A295" s="176"/>
      <c r="B295" s="12" t="s">
        <v>250</v>
      </c>
      <c r="C295" s="13">
        <v>0</v>
      </c>
      <c r="D295" s="13">
        <v>3</v>
      </c>
      <c r="E295" s="25">
        <v>0</v>
      </c>
    </row>
    <row r="296" spans="1:5" x14ac:dyDescent="0.25">
      <c r="A296" s="176"/>
      <c r="B296" s="12" t="s">
        <v>251</v>
      </c>
      <c r="C296" s="20"/>
      <c r="D296" s="20"/>
      <c r="E296" s="26"/>
    </row>
    <row r="297" spans="1:5" x14ac:dyDescent="0.25">
      <c r="A297" s="177"/>
      <c r="B297" s="12" t="s">
        <v>252</v>
      </c>
      <c r="C297" s="20"/>
      <c r="D297" s="20"/>
      <c r="E297" s="26"/>
    </row>
    <row r="298" spans="1:5" x14ac:dyDescent="0.25">
      <c r="A298" s="173" t="s">
        <v>187</v>
      </c>
      <c r="B298" s="174"/>
      <c r="C298" s="27">
        <v>3</v>
      </c>
      <c r="D298" s="27">
        <v>8</v>
      </c>
      <c r="E298" s="28">
        <v>1</v>
      </c>
    </row>
    <row r="299" spans="1:5" x14ac:dyDescent="0.25">
      <c r="A299" s="175" t="s">
        <v>253</v>
      </c>
      <c r="B299" s="12" t="s">
        <v>254</v>
      </c>
      <c r="C299" s="13">
        <v>8</v>
      </c>
      <c r="D299" s="13">
        <v>11</v>
      </c>
      <c r="E299" s="25">
        <v>0</v>
      </c>
    </row>
    <row r="300" spans="1:5" x14ac:dyDescent="0.25">
      <c r="A300" s="176"/>
      <c r="B300" s="12" t="s">
        <v>255</v>
      </c>
      <c r="C300" s="20"/>
      <c r="D300" s="20"/>
      <c r="E300" s="26"/>
    </row>
    <row r="301" spans="1:5" x14ac:dyDescent="0.25">
      <c r="A301" s="177"/>
      <c r="B301" s="12" t="s">
        <v>256</v>
      </c>
      <c r="C301" s="13">
        <v>16</v>
      </c>
      <c r="D301" s="13">
        <v>18</v>
      </c>
      <c r="E301" s="25">
        <v>0</v>
      </c>
    </row>
    <row r="302" spans="1:5" x14ac:dyDescent="0.25">
      <c r="A302" s="173" t="s">
        <v>187</v>
      </c>
      <c r="B302" s="174"/>
      <c r="C302" s="27">
        <v>24</v>
      </c>
      <c r="D302" s="27">
        <v>29</v>
      </c>
      <c r="E302" s="28">
        <v>0</v>
      </c>
    </row>
    <row r="303" spans="1:5" x14ac:dyDescent="0.25">
      <c r="A303" s="175" t="s">
        <v>257</v>
      </c>
      <c r="B303" s="12" t="s">
        <v>258</v>
      </c>
      <c r="C303" s="20"/>
      <c r="D303" s="20"/>
      <c r="E303" s="26"/>
    </row>
    <row r="304" spans="1:5" x14ac:dyDescent="0.25">
      <c r="A304" s="176"/>
      <c r="B304" s="12" t="s">
        <v>259</v>
      </c>
      <c r="C304" s="13">
        <v>229</v>
      </c>
      <c r="D304" s="13">
        <v>229</v>
      </c>
      <c r="E304" s="25">
        <v>0</v>
      </c>
    </row>
    <row r="305" spans="1:5" x14ac:dyDescent="0.25">
      <c r="A305" s="177"/>
      <c r="B305" s="12" t="s">
        <v>260</v>
      </c>
      <c r="C305" s="13">
        <v>7</v>
      </c>
      <c r="D305" s="13">
        <v>10</v>
      </c>
      <c r="E305" s="25">
        <v>0</v>
      </c>
    </row>
    <row r="306" spans="1:5" x14ac:dyDescent="0.25">
      <c r="A306" s="173" t="s">
        <v>187</v>
      </c>
      <c r="B306" s="174"/>
      <c r="C306" s="27">
        <v>236</v>
      </c>
      <c r="D306" s="27">
        <v>239</v>
      </c>
      <c r="E306" s="28">
        <v>0</v>
      </c>
    </row>
    <row r="307" spans="1:5" x14ac:dyDescent="0.25">
      <c r="A307" s="175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76"/>
      <c r="B308" s="12" t="s">
        <v>263</v>
      </c>
      <c r="C308" s="13">
        <v>35</v>
      </c>
      <c r="D308" s="13">
        <v>6</v>
      </c>
      <c r="E308" s="25">
        <v>0</v>
      </c>
    </row>
    <row r="309" spans="1:5" x14ac:dyDescent="0.25">
      <c r="A309" s="176"/>
      <c r="B309" s="12" t="s">
        <v>264</v>
      </c>
      <c r="C309" s="13">
        <v>2</v>
      </c>
      <c r="D309" s="13">
        <v>0</v>
      </c>
      <c r="E309" s="25">
        <v>0</v>
      </c>
    </row>
    <row r="310" spans="1:5" x14ac:dyDescent="0.25">
      <c r="A310" s="176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76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76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76"/>
      <c r="B313" s="12" t="s">
        <v>267</v>
      </c>
      <c r="C313" s="13">
        <v>2</v>
      </c>
      <c r="D313" s="13">
        <v>2</v>
      </c>
      <c r="E313" s="25">
        <v>0</v>
      </c>
    </row>
    <row r="314" spans="1:5" x14ac:dyDescent="0.25">
      <c r="A314" s="176"/>
      <c r="B314" s="12" t="s">
        <v>268</v>
      </c>
      <c r="C314" s="13">
        <v>27</v>
      </c>
      <c r="D314" s="13">
        <v>27</v>
      </c>
      <c r="E314" s="25">
        <v>0</v>
      </c>
    </row>
    <row r="315" spans="1:5" x14ac:dyDescent="0.25">
      <c r="A315" s="176"/>
      <c r="B315" s="12" t="s">
        <v>269</v>
      </c>
      <c r="C315" s="13">
        <v>0</v>
      </c>
      <c r="D315" s="13">
        <v>0</v>
      </c>
      <c r="E315" s="25">
        <v>0</v>
      </c>
    </row>
    <row r="316" spans="1:5" x14ac:dyDescent="0.25">
      <c r="A316" s="176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76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76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7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3" t="s">
        <v>187</v>
      </c>
      <c r="B320" s="174"/>
      <c r="C320" s="27">
        <v>66</v>
      </c>
      <c r="D320" s="27">
        <v>35</v>
      </c>
      <c r="E320" s="28">
        <v>0</v>
      </c>
    </row>
    <row r="321" spans="1:5" x14ac:dyDescent="0.25">
      <c r="A321" s="175" t="s">
        <v>274</v>
      </c>
      <c r="B321" s="12" t="s">
        <v>275</v>
      </c>
      <c r="C321" s="20"/>
      <c r="D321" s="20"/>
      <c r="E321" s="26"/>
    </row>
    <row r="322" spans="1:5" x14ac:dyDescent="0.25">
      <c r="A322" s="176"/>
      <c r="B322" s="12" t="s">
        <v>276</v>
      </c>
      <c r="C322" s="13">
        <v>5</v>
      </c>
      <c r="D322" s="13">
        <v>2</v>
      </c>
      <c r="E322" s="25">
        <v>0</v>
      </c>
    </row>
    <row r="323" spans="1:5" x14ac:dyDescent="0.25">
      <c r="A323" s="176"/>
      <c r="B323" s="12" t="s">
        <v>199</v>
      </c>
      <c r="C323" s="20"/>
      <c r="D323" s="20"/>
      <c r="E323" s="26"/>
    </row>
    <row r="324" spans="1:5" x14ac:dyDescent="0.25">
      <c r="A324" s="176"/>
      <c r="B324" s="12" t="s">
        <v>200</v>
      </c>
      <c r="C324" s="13">
        <v>116</v>
      </c>
      <c r="D324" s="13">
        <v>141</v>
      </c>
      <c r="E324" s="25">
        <v>6</v>
      </c>
    </row>
    <row r="325" spans="1:5" x14ac:dyDescent="0.25">
      <c r="A325" s="176"/>
      <c r="B325" s="12" t="s">
        <v>201</v>
      </c>
      <c r="C325" s="13">
        <v>3</v>
      </c>
      <c r="D325" s="13">
        <v>7</v>
      </c>
      <c r="E325" s="25">
        <v>0</v>
      </c>
    </row>
    <row r="326" spans="1:5" x14ac:dyDescent="0.25">
      <c r="A326" s="176"/>
      <c r="B326" s="12" t="s">
        <v>202</v>
      </c>
      <c r="C326" s="13">
        <v>13</v>
      </c>
      <c r="D326" s="13">
        <v>13</v>
      </c>
      <c r="E326" s="25">
        <v>0</v>
      </c>
    </row>
    <row r="327" spans="1:5" x14ac:dyDescent="0.25">
      <c r="A327" s="176"/>
      <c r="B327" s="12" t="s">
        <v>277</v>
      </c>
      <c r="C327" s="20"/>
      <c r="D327" s="20"/>
      <c r="E327" s="26"/>
    </row>
    <row r="328" spans="1:5" x14ac:dyDescent="0.25">
      <c r="A328" s="176"/>
      <c r="B328" s="12" t="s">
        <v>278</v>
      </c>
      <c r="C328" s="20"/>
      <c r="D328" s="20"/>
      <c r="E328" s="26"/>
    </row>
    <row r="329" spans="1:5" x14ac:dyDescent="0.25">
      <c r="A329" s="176"/>
      <c r="B329" s="12" t="s">
        <v>279</v>
      </c>
      <c r="C329" s="13">
        <v>8</v>
      </c>
      <c r="D329" s="13">
        <v>3</v>
      </c>
      <c r="E329" s="25">
        <v>1</v>
      </c>
    </row>
    <row r="330" spans="1:5" x14ac:dyDescent="0.25">
      <c r="A330" s="176"/>
      <c r="B330" s="12" t="s">
        <v>209</v>
      </c>
      <c r="C330" s="13">
        <v>1</v>
      </c>
      <c r="D330" s="13">
        <v>0</v>
      </c>
      <c r="E330" s="25">
        <v>1</v>
      </c>
    </row>
    <row r="331" spans="1:5" x14ac:dyDescent="0.25">
      <c r="A331" s="176"/>
      <c r="B331" s="12" t="s">
        <v>280</v>
      </c>
      <c r="C331" s="20"/>
      <c r="D331" s="20"/>
      <c r="E331" s="26"/>
    </row>
    <row r="332" spans="1:5" x14ac:dyDescent="0.25">
      <c r="A332" s="176"/>
      <c r="B332" s="12" t="s">
        <v>212</v>
      </c>
      <c r="C332" s="13">
        <v>1</v>
      </c>
      <c r="D332" s="13">
        <v>2</v>
      </c>
      <c r="E332" s="25">
        <v>0</v>
      </c>
    </row>
    <row r="333" spans="1:5" x14ac:dyDescent="0.25">
      <c r="A333" s="176"/>
      <c r="B333" s="12" t="s">
        <v>213</v>
      </c>
      <c r="C333" s="13">
        <v>1</v>
      </c>
      <c r="D333" s="13">
        <v>0</v>
      </c>
      <c r="E333" s="25">
        <v>0</v>
      </c>
    </row>
    <row r="334" spans="1:5" x14ac:dyDescent="0.25">
      <c r="A334" s="176"/>
      <c r="B334" s="12" t="s">
        <v>281</v>
      </c>
      <c r="C334" s="13">
        <v>391</v>
      </c>
      <c r="D334" s="13">
        <v>359</v>
      </c>
      <c r="E334" s="25">
        <v>286</v>
      </c>
    </row>
    <row r="335" spans="1:5" x14ac:dyDescent="0.25">
      <c r="A335" s="176"/>
      <c r="B335" s="12" t="s">
        <v>282</v>
      </c>
      <c r="C335" s="13">
        <v>389</v>
      </c>
      <c r="D335" s="13">
        <v>421</v>
      </c>
      <c r="E335" s="25">
        <v>0</v>
      </c>
    </row>
    <row r="336" spans="1:5" x14ac:dyDescent="0.25">
      <c r="A336" s="176"/>
      <c r="B336" s="12" t="s">
        <v>283</v>
      </c>
      <c r="C336" s="13">
        <v>16</v>
      </c>
      <c r="D336" s="13">
        <v>15</v>
      </c>
      <c r="E336" s="25">
        <v>1</v>
      </c>
    </row>
    <row r="337" spans="1:5" x14ac:dyDescent="0.25">
      <c r="A337" s="176"/>
      <c r="B337" s="12" t="s">
        <v>217</v>
      </c>
      <c r="C337" s="20"/>
      <c r="D337" s="20"/>
      <c r="E337" s="26"/>
    </row>
    <row r="338" spans="1:5" x14ac:dyDescent="0.25">
      <c r="A338" s="176"/>
      <c r="B338" s="12" t="s">
        <v>284</v>
      </c>
      <c r="C338" s="20"/>
      <c r="D338" s="20"/>
      <c r="E338" s="26"/>
    </row>
    <row r="339" spans="1:5" x14ac:dyDescent="0.25">
      <c r="A339" s="176"/>
      <c r="B339" s="12" t="s">
        <v>285</v>
      </c>
      <c r="C339" s="13">
        <v>4</v>
      </c>
      <c r="D339" s="13">
        <v>6</v>
      </c>
      <c r="E339" s="25">
        <v>2</v>
      </c>
    </row>
    <row r="340" spans="1:5" x14ac:dyDescent="0.25">
      <c r="A340" s="176"/>
      <c r="B340" s="12" t="s">
        <v>286</v>
      </c>
      <c r="C340" s="13">
        <v>8</v>
      </c>
      <c r="D340" s="13">
        <v>20</v>
      </c>
      <c r="E340" s="25">
        <v>0</v>
      </c>
    </row>
    <row r="341" spans="1:5" x14ac:dyDescent="0.25">
      <c r="A341" s="176"/>
      <c r="B341" s="12" t="s">
        <v>222</v>
      </c>
      <c r="C341" s="13">
        <v>965</v>
      </c>
      <c r="D341" s="13">
        <v>965</v>
      </c>
      <c r="E341" s="25">
        <v>0</v>
      </c>
    </row>
    <row r="342" spans="1:5" x14ac:dyDescent="0.25">
      <c r="A342" s="177"/>
      <c r="B342" s="12" t="s">
        <v>287</v>
      </c>
      <c r="C342" s="13">
        <v>220</v>
      </c>
      <c r="D342" s="13">
        <v>397</v>
      </c>
      <c r="E342" s="25">
        <v>0</v>
      </c>
    </row>
    <row r="343" spans="1:5" x14ac:dyDescent="0.25">
      <c r="A343" s="173" t="s">
        <v>187</v>
      </c>
      <c r="B343" s="174"/>
      <c r="C343" s="31">
        <v>2141</v>
      </c>
      <c r="D343" s="31">
        <v>2351</v>
      </c>
      <c r="E343" s="32">
        <v>297</v>
      </c>
    </row>
  </sheetData>
  <sheetProtection algorithmName="SHA-512" hashValue="iFRQlsX7SoNR4j5tVkK/RmNxKxDdcN7hzW/IH1KPZ1olRcKIjJCoW6Uqx5jknjMaE7PF6bs+nLz/wJHND2HqbQ==" saltValue="mdY4Q1bPKCTloHFjMOEyIA==" spinCount="100000" sheet="1" objects="1" scenarios="1"/>
  <mergeCells count="56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7:A231"/>
    <mergeCell ref="A232:B232"/>
    <mergeCell ref="A233:A235"/>
    <mergeCell ref="A236:B236"/>
    <mergeCell ref="A237:A269"/>
    <mergeCell ref="A270:B270"/>
    <mergeCell ref="A272:B272"/>
    <mergeCell ref="A273:A281"/>
    <mergeCell ref="A282:B282"/>
    <mergeCell ref="A283:A285"/>
    <mergeCell ref="A286:B286"/>
    <mergeCell ref="A287:A297"/>
    <mergeCell ref="A298:B298"/>
    <mergeCell ref="A299:A301"/>
    <mergeCell ref="A321:A342"/>
    <mergeCell ref="A343:B343"/>
    <mergeCell ref="A302:B302"/>
    <mergeCell ref="A303:A305"/>
    <mergeCell ref="A306:B306"/>
    <mergeCell ref="A307:A319"/>
    <mergeCell ref="A320:B32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3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921</v>
      </c>
      <c r="G2" s="87" t="s">
        <v>908</v>
      </c>
      <c r="H2" s="87" t="s">
        <v>935</v>
      </c>
      <c r="I2" s="87" t="s">
        <v>907</v>
      </c>
      <c r="J2" s="87" t="s">
        <v>907</v>
      </c>
      <c r="K2" s="87" t="s">
        <v>907</v>
      </c>
      <c r="L2" s="87" t="s">
        <v>907</v>
      </c>
      <c r="M2" s="87" t="s">
        <v>907</v>
      </c>
      <c r="N2" s="87" t="s">
        <v>907</v>
      </c>
      <c r="O2" s="87" t="s">
        <v>907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797</v>
      </c>
      <c r="AB2" s="87" t="s">
        <v>797</v>
      </c>
      <c r="AC2" s="87" t="s">
        <v>804</v>
      </c>
      <c r="AD2" s="87" t="s">
        <v>477</v>
      </c>
      <c r="AE2" s="87" t="s">
        <v>848</v>
      </c>
      <c r="AF2" s="87" t="s">
        <v>858</v>
      </c>
      <c r="AI2" s="87" t="s">
        <v>176</v>
      </c>
      <c r="AL2" s="87" t="s">
        <v>476</v>
      </c>
      <c r="AM2" s="87" t="s">
        <v>476</v>
      </c>
      <c r="AN2" s="87" t="s">
        <v>476</v>
      </c>
      <c r="AO2" s="87" t="s">
        <v>477</v>
      </c>
      <c r="AV2" s="87" t="s">
        <v>476</v>
      </c>
      <c r="AW2" s="87" t="s">
        <v>848</v>
      </c>
      <c r="AX2" s="87" t="s">
        <v>849</v>
      </c>
      <c r="AY2" s="87" t="s">
        <v>17</v>
      </c>
      <c r="AZ2" s="87" t="s">
        <v>676</v>
      </c>
      <c r="BA2" s="87" t="s">
        <v>77</v>
      </c>
      <c r="BC2" s="87" t="s">
        <v>647</v>
      </c>
      <c r="BD2" s="87" t="s">
        <v>311</v>
      </c>
      <c r="BE2" s="87" t="s">
        <v>943</v>
      </c>
      <c r="BG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908</v>
      </c>
      <c r="F3" s="87" t="s">
        <v>924</v>
      </c>
      <c r="G3" s="87" t="s">
        <v>922</v>
      </c>
      <c r="H3" s="87" t="s">
        <v>908</v>
      </c>
      <c r="I3" s="87" t="s">
        <v>908</v>
      </c>
      <c r="J3" s="87" t="s">
        <v>909</v>
      </c>
      <c r="K3" s="87" t="s">
        <v>908</v>
      </c>
      <c r="L3" s="87" t="s">
        <v>909</v>
      </c>
      <c r="M3" s="87" t="s">
        <v>924</v>
      </c>
      <c r="N3" s="87" t="s">
        <v>913</v>
      </c>
      <c r="O3" s="87" t="s">
        <v>908</v>
      </c>
      <c r="P3" s="87" t="s">
        <v>909</v>
      </c>
      <c r="Q3" s="87" t="s">
        <v>909</v>
      </c>
      <c r="R3" s="87" t="s">
        <v>708</v>
      </c>
      <c r="S3" s="87" t="s">
        <v>909</v>
      </c>
      <c r="T3" s="87" t="s">
        <v>909</v>
      </c>
      <c r="V3" s="87" t="s">
        <v>27</v>
      </c>
      <c r="W3" s="87" t="s">
        <v>109</v>
      </c>
      <c r="AA3" s="87" t="s">
        <v>798</v>
      </c>
      <c r="AB3" s="87" t="s">
        <v>798</v>
      </c>
      <c r="AC3" s="87" t="s">
        <v>805</v>
      </c>
      <c r="AD3" s="87" t="s">
        <v>480</v>
      </c>
      <c r="AE3" s="87" t="s">
        <v>849</v>
      </c>
      <c r="AF3" s="87" t="s">
        <v>793</v>
      </c>
      <c r="AI3" s="87" t="s">
        <v>177</v>
      </c>
      <c r="AL3" s="87" t="s">
        <v>477</v>
      </c>
      <c r="AM3" s="87" t="s">
        <v>477</v>
      </c>
      <c r="AN3" s="87" t="s">
        <v>477</v>
      </c>
      <c r="AO3" s="87" t="s">
        <v>480</v>
      </c>
      <c r="AV3" s="87" t="s">
        <v>477</v>
      </c>
      <c r="AW3" s="87" t="s">
        <v>849</v>
      </c>
      <c r="AX3" s="87" t="s">
        <v>851</v>
      </c>
      <c r="AY3" s="87" t="s">
        <v>671</v>
      </c>
      <c r="AZ3" s="87" t="s">
        <v>677</v>
      </c>
      <c r="BA3" s="87" t="s">
        <v>1080</v>
      </c>
      <c r="BC3" s="87" t="s">
        <v>282</v>
      </c>
      <c r="BD3" s="87" t="s">
        <v>629</v>
      </c>
      <c r="BE3" s="87" t="s">
        <v>944</v>
      </c>
      <c r="BG3" s="87" t="s">
        <v>727</v>
      </c>
      <c r="BH3" s="87" t="s">
        <v>810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911</v>
      </c>
      <c r="F4" s="87" t="s">
        <v>106</v>
      </c>
      <c r="G4" s="87" t="s">
        <v>925</v>
      </c>
      <c r="H4" s="87" t="s">
        <v>909</v>
      </c>
      <c r="I4" s="87" t="s">
        <v>915</v>
      </c>
      <c r="J4" s="87" t="s">
        <v>915</v>
      </c>
      <c r="K4" s="87" t="s">
        <v>909</v>
      </c>
      <c r="L4" s="87" t="s">
        <v>911</v>
      </c>
      <c r="N4" s="87" t="s">
        <v>923</v>
      </c>
      <c r="O4" s="87" t="s">
        <v>909</v>
      </c>
      <c r="P4" s="87" t="s">
        <v>954</v>
      </c>
      <c r="Q4" s="87" t="s">
        <v>957</v>
      </c>
      <c r="R4" s="87" t="s">
        <v>709</v>
      </c>
      <c r="S4" s="87" t="s">
        <v>954</v>
      </c>
      <c r="T4" s="87" t="s">
        <v>954</v>
      </c>
      <c r="V4" s="87" t="s">
        <v>28</v>
      </c>
      <c r="W4" s="87" t="s">
        <v>1049</v>
      </c>
      <c r="AD4" s="87" t="s">
        <v>481</v>
      </c>
      <c r="AE4" s="87" t="s">
        <v>851</v>
      </c>
      <c r="AF4" s="87" t="s">
        <v>859</v>
      </c>
      <c r="AI4" s="87" t="s">
        <v>178</v>
      </c>
      <c r="AL4" s="87" t="s">
        <v>480</v>
      </c>
      <c r="AM4" s="87" t="s">
        <v>480</v>
      </c>
      <c r="AN4" s="87" t="s">
        <v>480</v>
      </c>
      <c r="AO4" s="87" t="s">
        <v>481</v>
      </c>
      <c r="AV4" s="87" t="s">
        <v>478</v>
      </c>
      <c r="AW4" s="87" t="s">
        <v>851</v>
      </c>
      <c r="AY4" s="87" t="s">
        <v>672</v>
      </c>
      <c r="AZ4" s="87" t="s">
        <v>678</v>
      </c>
      <c r="BA4" s="87" t="s">
        <v>1081</v>
      </c>
      <c r="BC4" s="87" t="s">
        <v>1082</v>
      </c>
      <c r="BD4" s="87" t="s">
        <v>630</v>
      </c>
      <c r="BE4" s="87" t="s">
        <v>945</v>
      </c>
    </row>
    <row r="5" spans="1:61" x14ac:dyDescent="0.2">
      <c r="A5" s="87" t="s">
        <v>698</v>
      </c>
      <c r="B5" s="87" t="s">
        <v>104</v>
      </c>
      <c r="C5" s="87" t="s">
        <v>147</v>
      </c>
      <c r="D5" s="87" t="s">
        <v>911</v>
      </c>
      <c r="E5" s="87" t="s">
        <v>643</v>
      </c>
      <c r="G5" s="87" t="s">
        <v>106</v>
      </c>
      <c r="H5" s="87" t="s">
        <v>914</v>
      </c>
      <c r="I5" s="87" t="s">
        <v>643</v>
      </c>
      <c r="J5" s="87" t="s">
        <v>643</v>
      </c>
      <c r="K5" s="87" t="s">
        <v>911</v>
      </c>
      <c r="L5" s="87" t="s">
        <v>927</v>
      </c>
      <c r="N5" s="87" t="s">
        <v>924</v>
      </c>
      <c r="O5" s="87" t="s">
        <v>643</v>
      </c>
      <c r="P5" s="87" t="s">
        <v>957</v>
      </c>
      <c r="R5" s="87" t="s">
        <v>710</v>
      </c>
      <c r="S5" s="87" t="s">
        <v>957</v>
      </c>
      <c r="T5" s="87" t="s">
        <v>955</v>
      </c>
      <c r="V5" s="87" t="s">
        <v>29</v>
      </c>
      <c r="AD5" s="87" t="s">
        <v>482</v>
      </c>
      <c r="AI5" s="87" t="s">
        <v>179</v>
      </c>
      <c r="AL5" s="87" t="s">
        <v>481</v>
      </c>
      <c r="AM5" s="87" t="s">
        <v>481</v>
      </c>
      <c r="AN5" s="87" t="s">
        <v>481</v>
      </c>
      <c r="AV5" s="87" t="s">
        <v>479</v>
      </c>
      <c r="AW5" s="87" t="s">
        <v>852</v>
      </c>
      <c r="AY5" s="87" t="s">
        <v>673</v>
      </c>
      <c r="AZ5" s="87" t="s">
        <v>679</v>
      </c>
      <c r="BC5" s="87" t="s">
        <v>653</v>
      </c>
      <c r="BD5" s="87" t="s">
        <v>631</v>
      </c>
      <c r="BE5" s="87" t="s">
        <v>1086</v>
      </c>
    </row>
    <row r="6" spans="1:61" x14ac:dyDescent="0.2">
      <c r="A6" s="87" t="s">
        <v>1043</v>
      </c>
      <c r="B6" s="87" t="s">
        <v>105</v>
      </c>
      <c r="C6" s="87" t="s">
        <v>1025</v>
      </c>
      <c r="D6" s="87" t="s">
        <v>915</v>
      </c>
      <c r="E6" s="87" t="s">
        <v>920</v>
      </c>
      <c r="H6" s="87" t="s">
        <v>643</v>
      </c>
      <c r="I6" s="87" t="s">
        <v>922</v>
      </c>
      <c r="J6" s="87" t="s">
        <v>922</v>
      </c>
      <c r="K6" s="87" t="s">
        <v>643</v>
      </c>
      <c r="L6" s="87" t="s">
        <v>932</v>
      </c>
      <c r="O6" s="87" t="s">
        <v>922</v>
      </c>
      <c r="R6" s="87" t="s">
        <v>711</v>
      </c>
      <c r="T6" s="87" t="s">
        <v>957</v>
      </c>
      <c r="V6" s="87" t="s">
        <v>30</v>
      </c>
      <c r="AI6" s="87" t="s">
        <v>181</v>
      </c>
      <c r="AL6" s="87" t="s">
        <v>482</v>
      </c>
      <c r="AV6" s="87" t="s">
        <v>480</v>
      </c>
      <c r="AY6" s="87" t="s">
        <v>674</v>
      </c>
      <c r="AZ6" s="87" t="s">
        <v>674</v>
      </c>
      <c r="BC6" s="87" t="s">
        <v>654</v>
      </c>
      <c r="BD6" s="87" t="s">
        <v>632</v>
      </c>
      <c r="BE6" s="87" t="s">
        <v>946</v>
      </c>
    </row>
    <row r="7" spans="1:61" x14ac:dyDescent="0.2">
      <c r="B7" s="87" t="s">
        <v>106</v>
      </c>
      <c r="C7" s="87" t="s">
        <v>1027</v>
      </c>
      <c r="D7" s="87" t="s">
        <v>643</v>
      </c>
      <c r="E7" s="87" t="s">
        <v>921</v>
      </c>
      <c r="H7" s="87" t="s">
        <v>920</v>
      </c>
      <c r="I7" s="87" t="s">
        <v>925</v>
      </c>
      <c r="J7" s="87" t="s">
        <v>925</v>
      </c>
      <c r="K7" s="87" t="s">
        <v>920</v>
      </c>
      <c r="O7" s="87" t="s">
        <v>925</v>
      </c>
      <c r="R7" s="87" t="s">
        <v>712</v>
      </c>
      <c r="AI7" s="87" t="s">
        <v>182</v>
      </c>
      <c r="AV7" s="87" t="s">
        <v>481</v>
      </c>
      <c r="BC7" s="87" t="s">
        <v>656</v>
      </c>
      <c r="BD7" s="87" t="s">
        <v>633</v>
      </c>
      <c r="BE7" s="87" t="s">
        <v>688</v>
      </c>
    </row>
    <row r="8" spans="1:61" x14ac:dyDescent="0.2">
      <c r="C8" s="87" t="s">
        <v>254</v>
      </c>
      <c r="D8" s="87" t="s">
        <v>922</v>
      </c>
      <c r="E8" s="87" t="s">
        <v>925</v>
      </c>
      <c r="H8" s="87" t="s">
        <v>921</v>
      </c>
      <c r="I8" s="87" t="s">
        <v>927</v>
      </c>
      <c r="J8" s="87" t="s">
        <v>927</v>
      </c>
      <c r="K8" s="87" t="s">
        <v>921</v>
      </c>
      <c r="O8" s="87" t="s">
        <v>927</v>
      </c>
      <c r="R8" s="87" t="s">
        <v>716</v>
      </c>
      <c r="AI8" s="87" t="s">
        <v>183</v>
      </c>
      <c r="BC8" s="87" t="s">
        <v>645</v>
      </c>
      <c r="BD8" s="87" t="s">
        <v>408</v>
      </c>
      <c r="BE8" s="87" t="s">
        <v>948</v>
      </c>
    </row>
    <row r="9" spans="1:61" x14ac:dyDescent="0.2">
      <c r="C9" s="87" t="s">
        <v>1028</v>
      </c>
      <c r="D9" s="87" t="s">
        <v>923</v>
      </c>
      <c r="E9" s="87" t="s">
        <v>932</v>
      </c>
      <c r="H9" s="87" t="s">
        <v>922</v>
      </c>
      <c r="I9" s="87" t="s">
        <v>931</v>
      </c>
      <c r="J9" s="87" t="s">
        <v>106</v>
      </c>
      <c r="K9" s="87" t="s">
        <v>923</v>
      </c>
      <c r="O9" s="87" t="s">
        <v>106</v>
      </c>
      <c r="AI9" s="87" t="s">
        <v>106</v>
      </c>
      <c r="BD9" s="87" t="s">
        <v>634</v>
      </c>
    </row>
    <row r="10" spans="1:61" x14ac:dyDescent="0.2">
      <c r="C10" s="87" t="s">
        <v>261</v>
      </c>
      <c r="D10" s="87" t="s">
        <v>925</v>
      </c>
      <c r="H10" s="87" t="s">
        <v>925</v>
      </c>
      <c r="I10" s="87" t="s">
        <v>106</v>
      </c>
      <c r="BD10" s="87" t="s">
        <v>636</v>
      </c>
    </row>
    <row r="11" spans="1:61" x14ac:dyDescent="0.2">
      <c r="C11" s="87" t="s">
        <v>1029</v>
      </c>
      <c r="D11" s="87" t="s">
        <v>931</v>
      </c>
      <c r="H11" s="87" t="s">
        <v>927</v>
      </c>
      <c r="BD11" s="87" t="s">
        <v>637</v>
      </c>
    </row>
    <row r="12" spans="1:61" x14ac:dyDescent="0.2">
      <c r="D12" s="87" t="s">
        <v>106</v>
      </c>
      <c r="H12" s="87" t="s">
        <v>106</v>
      </c>
      <c r="BD12" s="87" t="s">
        <v>106</v>
      </c>
    </row>
    <row r="13" spans="1:61" x14ac:dyDescent="0.2">
      <c r="BD13" s="87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750</v>
      </c>
      <c r="D4" s="95">
        <f>SUM(DatosViolenciaGénero!D57:D63)</f>
        <v>291</v>
      </c>
    </row>
    <row r="5" spans="2:4" x14ac:dyDescent="0.2">
      <c r="B5" s="94" t="s">
        <v>909</v>
      </c>
      <c r="C5" s="95">
        <f>SUM(DatosViolenciaGénero!C64:C67)</f>
        <v>116</v>
      </c>
      <c r="D5" s="95">
        <f>SUM(DatosViolenciaGénero!D64:D67)</f>
        <v>170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4</v>
      </c>
      <c r="D7" s="95">
        <f>SUM(DatosViolenciaGénero!D69:D71)</f>
        <v>3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2</v>
      </c>
    </row>
    <row r="9" spans="2:4" ht="12.75" customHeight="1" x14ac:dyDescent="0.2">
      <c r="B9" s="94" t="s">
        <v>956</v>
      </c>
      <c r="C9" s="95">
        <f>DatosViolenciaGénero!C72</f>
        <v>0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145</v>
      </c>
      <c r="D10" s="95">
        <f>SUM(DatosViolenciaGénero!D73:D74)</f>
        <v>121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12</v>
      </c>
    </row>
    <row r="16" spans="2:4" ht="13.5" thickBot="1" x14ac:dyDescent="0.25">
      <c r="B16" s="98" t="s">
        <v>960</v>
      </c>
      <c r="C16" s="99">
        <f>DatosViolenciaGénero!C36</f>
        <v>177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238</v>
      </c>
      <c r="D4" s="95">
        <f>SUM(DatosViolenciaDoméstica!D45:D51)</f>
        <v>75</v>
      </c>
    </row>
    <row r="5" spans="2:4" x14ac:dyDescent="0.2">
      <c r="B5" s="94" t="s">
        <v>909</v>
      </c>
      <c r="C5" s="95">
        <f>SUM(DatosViolenciaDoméstica!C52:C55)</f>
        <v>17</v>
      </c>
      <c r="D5" s="95">
        <f>SUM(DatosViolenciaDoméstica!D52:D55)</f>
        <v>14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1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21</v>
      </c>
      <c r="D10" s="95">
        <f>SUM(DatosViolenciaDoméstica!D61:D62)</f>
        <v>11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24</v>
      </c>
    </row>
    <row r="16" spans="2:4" ht="13.5" thickBot="1" x14ac:dyDescent="0.25">
      <c r="B16" s="98" t="s">
        <v>960</v>
      </c>
      <c r="C16" s="99">
        <f>DatosViolenciaDoméstica!C32</f>
        <v>30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122</v>
      </c>
    </row>
    <row r="5" spans="2:3" x14ac:dyDescent="0.2">
      <c r="B5" s="88" t="s">
        <v>944</v>
      </c>
      <c r="C5" s="90">
        <f>DatosMenores!C66</f>
        <v>126</v>
      </c>
    </row>
    <row r="6" spans="2:3" x14ac:dyDescent="0.2">
      <c r="B6" s="88" t="s">
        <v>945</v>
      </c>
      <c r="C6" s="90">
        <f>DatosMenores!C67</f>
        <v>58</v>
      </c>
    </row>
    <row r="7" spans="2:3" ht="25.5" x14ac:dyDescent="0.2">
      <c r="B7" s="88" t="s">
        <v>946</v>
      </c>
      <c r="C7" s="90">
        <f>DatosMenores!C70</f>
        <v>1</v>
      </c>
    </row>
    <row r="8" spans="2:3" ht="25.5" x14ac:dyDescent="0.2">
      <c r="B8" s="88" t="s">
        <v>688</v>
      </c>
      <c r="C8" s="90">
        <f>DatosMenores!C71</f>
        <v>11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20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2086</v>
      </c>
      <c r="E11" s="73">
        <f>DatosDelitos!G5+DatosDelitos!G13-DatosDelitos!G17</f>
        <v>183</v>
      </c>
      <c r="F11" s="73">
        <f>DatosDelitos!H5+DatosDelitos!H13-DatosDelitos!H17</f>
        <v>178</v>
      </c>
      <c r="G11" s="73">
        <f>DatosDelitos!I5+DatosDelitos!I13-DatosDelitos!I17</f>
        <v>3</v>
      </c>
      <c r="H11" s="74">
        <f>DatosDelitos!J5+DatosDelitos!J13-DatosDelitos!J17</f>
        <v>8</v>
      </c>
      <c r="I11" s="74">
        <f>DatosDelitos!K5+DatosDelitos!K13-DatosDelitos!K17</f>
        <v>1</v>
      </c>
      <c r="J11" s="74">
        <f>DatosDelitos!L5+DatosDelitos!L13-DatosDelitos!L17</f>
        <v>1</v>
      </c>
      <c r="K11" s="74">
        <f>DatosDelitos!N5+DatosDelitos!N13-DatosDelitos!N17</f>
        <v>9</v>
      </c>
      <c r="L11" s="75">
        <f>DatosDelitos!O5+DatosDelitos!O13-DatosDelitos!O17</f>
        <v>183</v>
      </c>
    </row>
    <row r="12" spans="2:13" ht="13.15" customHeight="1" x14ac:dyDescent="0.2">
      <c r="B12" s="206" t="s">
        <v>275</v>
      </c>
      <c r="C12" s="206"/>
      <c r="D12" s="76">
        <f>DatosDelitos!B10</f>
        <v>0</v>
      </c>
      <c r="E12" s="77">
        <f>DatosDelitos!G10</f>
        <v>2</v>
      </c>
      <c r="F12" s="77">
        <f>DatosDelitos!H10</f>
        <v>1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6" t="s">
        <v>318</v>
      </c>
      <c r="C13" s="206"/>
      <c r="D13" s="76">
        <f>DatosDelitos!B20</f>
        <v>0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528</v>
      </c>
      <c r="E15" s="77">
        <f>DatosDelitos!G17+DatosDelitos!G44</f>
        <v>127</v>
      </c>
      <c r="F15" s="77">
        <f>DatosDelitos!H16+DatosDelitos!H44</f>
        <v>45</v>
      </c>
      <c r="G15" s="77">
        <f>DatosDelitos!I17+DatosDelitos!I44</f>
        <v>3</v>
      </c>
      <c r="H15" s="77">
        <f>DatosDelitos!J17+DatosDelitos!J44</f>
        <v>0</v>
      </c>
      <c r="I15" s="77">
        <f>DatosDelitos!K17+DatosDelitos!K44</f>
        <v>0</v>
      </c>
      <c r="J15" s="77">
        <f>DatosDelitos!L17+DatosDelitos!L44</f>
        <v>0</v>
      </c>
      <c r="K15" s="77">
        <f>DatosDelitos!N17+DatosDelitos!N44</f>
        <v>13</v>
      </c>
      <c r="L15" s="78">
        <f>DatosDelitos!O17+DatosDelitos!O44</f>
        <v>96</v>
      </c>
    </row>
    <row r="16" spans="2:13" ht="13.15" customHeight="1" x14ac:dyDescent="0.2">
      <c r="B16" s="206" t="s">
        <v>909</v>
      </c>
      <c r="C16" s="206"/>
      <c r="D16" s="76">
        <f>DatosDelitos!B30</f>
        <v>309</v>
      </c>
      <c r="E16" s="77">
        <f>DatosDelitos!G30</f>
        <v>43</v>
      </c>
      <c r="F16" s="77">
        <f>DatosDelitos!H30</f>
        <v>103</v>
      </c>
      <c r="G16" s="77">
        <f>DatosDelitos!I30</f>
        <v>1</v>
      </c>
      <c r="H16" s="77">
        <f>DatosDelitos!J30</f>
        <v>1</v>
      </c>
      <c r="I16" s="77">
        <f>DatosDelitos!K30</f>
        <v>0</v>
      </c>
      <c r="J16" s="77">
        <f>DatosDelitos!L30</f>
        <v>0</v>
      </c>
      <c r="K16" s="77">
        <f>DatosDelitos!N30</f>
        <v>0</v>
      </c>
      <c r="L16" s="78">
        <f>DatosDelitos!O30</f>
        <v>99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1</v>
      </c>
      <c r="E17" s="77">
        <f>DatosDelitos!G42-DatosDelitos!G44</f>
        <v>3</v>
      </c>
      <c r="F17" s="77">
        <f>DatosDelitos!H42-DatosDelitos!H44</f>
        <v>2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0</v>
      </c>
    </row>
    <row r="18" spans="2:12" ht="13.15" customHeight="1" x14ac:dyDescent="0.2">
      <c r="B18" s="206" t="s">
        <v>911</v>
      </c>
      <c r="C18" s="206"/>
      <c r="D18" s="76">
        <f>DatosDelitos!B50</f>
        <v>157</v>
      </c>
      <c r="E18" s="77">
        <f>DatosDelitos!G50</f>
        <v>34</v>
      </c>
      <c r="F18" s="77">
        <f>DatosDelitos!H50</f>
        <v>26</v>
      </c>
      <c r="G18" s="77">
        <f>DatosDelitos!I50</f>
        <v>15</v>
      </c>
      <c r="H18" s="77">
        <f>DatosDelitos!J50</f>
        <v>5</v>
      </c>
      <c r="I18" s="77">
        <f>DatosDelitos!K50</f>
        <v>0</v>
      </c>
      <c r="J18" s="77">
        <f>DatosDelitos!L50</f>
        <v>0</v>
      </c>
      <c r="K18" s="77">
        <f>DatosDelitos!N50</f>
        <v>8</v>
      </c>
      <c r="L18" s="78">
        <f>DatosDelitos!O50</f>
        <v>9</v>
      </c>
    </row>
    <row r="19" spans="2:12" ht="13.15" customHeight="1" x14ac:dyDescent="0.2">
      <c r="B19" s="206" t="s">
        <v>912</v>
      </c>
      <c r="C19" s="206"/>
      <c r="D19" s="76">
        <f>DatosDelitos!B72</f>
        <v>2</v>
      </c>
      <c r="E19" s="77">
        <f>DatosDelitos!G72</f>
        <v>0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0</v>
      </c>
    </row>
    <row r="20" spans="2:12" ht="27" customHeight="1" x14ac:dyDescent="0.2">
      <c r="B20" s="206" t="s">
        <v>913</v>
      </c>
      <c r="C20" s="206"/>
      <c r="D20" s="76">
        <f>DatosDelitos!B74</f>
        <v>20</v>
      </c>
      <c r="E20" s="77">
        <f>DatosDelitos!G74</f>
        <v>7</v>
      </c>
      <c r="F20" s="77">
        <f>DatosDelitos!H74</f>
        <v>2</v>
      </c>
      <c r="G20" s="77">
        <f>DatosDelitos!I74</f>
        <v>0</v>
      </c>
      <c r="H20" s="77">
        <f>DatosDelitos!J74</f>
        <v>0</v>
      </c>
      <c r="I20" s="77">
        <f>DatosDelitos!K74</f>
        <v>0</v>
      </c>
      <c r="J20" s="77">
        <f>DatosDelitos!L74</f>
        <v>1</v>
      </c>
      <c r="K20" s="77">
        <f>DatosDelitos!N74</f>
        <v>0</v>
      </c>
      <c r="L20" s="78">
        <f>DatosDelitos!O74</f>
        <v>2</v>
      </c>
    </row>
    <row r="21" spans="2:12" ht="13.15" customHeight="1" x14ac:dyDescent="0.2">
      <c r="B21" s="207" t="s">
        <v>914</v>
      </c>
      <c r="C21" s="207"/>
      <c r="D21" s="76">
        <f>DatosDelitos!B82</f>
        <v>77</v>
      </c>
      <c r="E21" s="77">
        <f>DatosDelitos!G82</f>
        <v>6</v>
      </c>
      <c r="F21" s="77">
        <f>DatosDelitos!H82</f>
        <v>13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10</v>
      </c>
    </row>
    <row r="22" spans="2:12" ht="13.15" customHeight="1" x14ac:dyDescent="0.2">
      <c r="B22" s="206" t="s">
        <v>915</v>
      </c>
      <c r="C22" s="206"/>
      <c r="D22" s="76">
        <f>DatosDelitos!B85</f>
        <v>208</v>
      </c>
      <c r="E22" s="77">
        <f>DatosDelitos!G85</f>
        <v>97</v>
      </c>
      <c r="F22" s="77">
        <f>DatosDelitos!H85</f>
        <v>62</v>
      </c>
      <c r="G22" s="77">
        <f>DatosDelitos!I85</f>
        <v>0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41</v>
      </c>
    </row>
    <row r="23" spans="2:12" ht="13.15" customHeight="1" x14ac:dyDescent="0.2">
      <c r="B23" s="206" t="s">
        <v>643</v>
      </c>
      <c r="C23" s="206"/>
      <c r="D23" s="76">
        <f>DatosDelitos!B97</f>
        <v>1818</v>
      </c>
      <c r="E23" s="77">
        <f>DatosDelitos!G97</f>
        <v>617</v>
      </c>
      <c r="F23" s="77">
        <f>DatosDelitos!H97</f>
        <v>411</v>
      </c>
      <c r="G23" s="77">
        <f>DatosDelitos!I97</f>
        <v>1</v>
      </c>
      <c r="H23" s="77">
        <f>DatosDelitos!J97</f>
        <v>0</v>
      </c>
      <c r="I23" s="77">
        <f>DatosDelitos!K97</f>
        <v>0</v>
      </c>
      <c r="J23" s="77">
        <f>DatosDelitos!L97</f>
        <v>0</v>
      </c>
      <c r="K23" s="77">
        <f>DatosDelitos!N97</f>
        <v>63</v>
      </c>
      <c r="L23" s="78">
        <f>DatosDelitos!O97</f>
        <v>320</v>
      </c>
    </row>
    <row r="24" spans="2:12" ht="27" customHeight="1" x14ac:dyDescent="0.2">
      <c r="B24" s="206" t="s">
        <v>916</v>
      </c>
      <c r="C24" s="206"/>
      <c r="D24" s="76">
        <f>DatosDelitos!B131</f>
        <v>5</v>
      </c>
      <c r="E24" s="77">
        <f>DatosDelitos!G131</f>
        <v>3</v>
      </c>
      <c r="F24" s="77">
        <f>DatosDelitos!H131</f>
        <v>3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2</v>
      </c>
    </row>
    <row r="25" spans="2:12" ht="13.15" customHeight="1" x14ac:dyDescent="0.2">
      <c r="B25" s="206" t="s">
        <v>917</v>
      </c>
      <c r="C25" s="206"/>
      <c r="D25" s="76">
        <f>DatosDelitos!B137</f>
        <v>56</v>
      </c>
      <c r="E25" s="77">
        <f>DatosDelitos!G137</f>
        <v>9</v>
      </c>
      <c r="F25" s="77">
        <f>DatosDelitos!H137</f>
        <v>6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4</v>
      </c>
    </row>
    <row r="26" spans="2:12" ht="13.15" customHeight="1" x14ac:dyDescent="0.2">
      <c r="B26" s="207" t="s">
        <v>918</v>
      </c>
      <c r="C26" s="207"/>
      <c r="D26" s="76">
        <f>DatosDelitos!B144</f>
        <v>4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6" t="s">
        <v>919</v>
      </c>
      <c r="C27" s="206"/>
      <c r="D27" s="76">
        <f>DatosDelitos!B147</f>
        <v>46</v>
      </c>
      <c r="E27" s="77">
        <f>DatosDelitos!G147</f>
        <v>13</v>
      </c>
      <c r="F27" s="77">
        <f>DatosDelitos!H147</f>
        <v>7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4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51</v>
      </c>
      <c r="E28" s="77">
        <f>DatosDelitos!G156+SUM(DatosDelitos!G167:G172)</f>
        <v>29</v>
      </c>
      <c r="F28" s="77">
        <f>DatosDelitos!H156+SUM(DatosDelitos!H167:H172)</f>
        <v>9</v>
      </c>
      <c r="G28" s="77">
        <f>DatosDelitos!I156+SUM(DatosDelitos!I167:I172)</f>
        <v>1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7</v>
      </c>
      <c r="L28" s="77">
        <f>DatosDelitos!O156+SUM(DatosDelitos!O167:P172)</f>
        <v>4</v>
      </c>
    </row>
    <row r="29" spans="2:12" ht="13.15" customHeight="1" x14ac:dyDescent="0.2">
      <c r="B29" s="206" t="s">
        <v>921</v>
      </c>
      <c r="C29" s="206"/>
      <c r="D29" s="76">
        <f>SUM(DatosDelitos!B173:B177)</f>
        <v>64</v>
      </c>
      <c r="E29" s="77">
        <f>SUM(DatosDelitos!G173:G177)</f>
        <v>29</v>
      </c>
      <c r="F29" s="77">
        <f>SUM(DatosDelitos!H173:H177)</f>
        <v>23</v>
      </c>
      <c r="G29" s="77">
        <f>SUM(DatosDelitos!I173:I177)</f>
        <v>1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21</v>
      </c>
      <c r="L29" s="77">
        <f>SUM(DatosDelitos!O173:O177)</f>
        <v>18</v>
      </c>
    </row>
    <row r="30" spans="2:12" ht="13.15" customHeight="1" x14ac:dyDescent="0.2">
      <c r="B30" s="206" t="s">
        <v>922</v>
      </c>
      <c r="C30" s="206"/>
      <c r="D30" s="76">
        <f>DatosDelitos!B178</f>
        <v>234</v>
      </c>
      <c r="E30" s="77">
        <f>DatosDelitos!G178</f>
        <v>132</v>
      </c>
      <c r="F30" s="77">
        <f>DatosDelitos!H178</f>
        <v>141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464</v>
      </c>
    </row>
    <row r="31" spans="2:12" ht="13.15" customHeight="1" x14ac:dyDescent="0.2">
      <c r="B31" s="206" t="s">
        <v>923</v>
      </c>
      <c r="C31" s="206"/>
      <c r="D31" s="76">
        <f>DatosDelitos!B186</f>
        <v>148</v>
      </c>
      <c r="E31" s="77">
        <f>DatosDelitos!G186</f>
        <v>38</v>
      </c>
      <c r="F31" s="77">
        <f>DatosDelitos!H186</f>
        <v>36</v>
      </c>
      <c r="G31" s="77">
        <f>DatosDelitos!I186</f>
        <v>1</v>
      </c>
      <c r="H31" s="77">
        <f>DatosDelitos!J186</f>
        <v>0</v>
      </c>
      <c r="I31" s="77">
        <f>DatosDelitos!K186</f>
        <v>0</v>
      </c>
      <c r="J31" s="77">
        <f>DatosDelitos!L186</f>
        <v>1</v>
      </c>
      <c r="K31" s="77">
        <f>DatosDelitos!N186</f>
        <v>0</v>
      </c>
      <c r="L31" s="77">
        <f>DatosDelitos!O186</f>
        <v>24</v>
      </c>
    </row>
    <row r="32" spans="2:12" ht="13.15" customHeight="1" x14ac:dyDescent="0.2">
      <c r="B32" s="206" t="s">
        <v>924</v>
      </c>
      <c r="C32" s="206"/>
      <c r="D32" s="76">
        <f>DatosDelitos!B201</f>
        <v>11</v>
      </c>
      <c r="E32" s="77">
        <f>DatosDelitos!G201</f>
        <v>7</v>
      </c>
      <c r="F32" s="77">
        <f>DatosDelitos!H201</f>
        <v>14</v>
      </c>
      <c r="G32" s="77">
        <f>DatosDelitos!I201</f>
        <v>0</v>
      </c>
      <c r="H32" s="77">
        <f>DatosDelitos!J201</f>
        <v>0</v>
      </c>
      <c r="I32" s="77">
        <f>DatosDelitos!K201</f>
        <v>1</v>
      </c>
      <c r="J32" s="77">
        <f>DatosDelitos!L201</f>
        <v>1</v>
      </c>
      <c r="K32" s="77">
        <f>DatosDelitos!N201</f>
        <v>0</v>
      </c>
      <c r="L32" s="77">
        <f>DatosDelitos!O201</f>
        <v>5</v>
      </c>
    </row>
    <row r="33" spans="2:13" ht="13.15" customHeight="1" x14ac:dyDescent="0.2">
      <c r="B33" s="206" t="s">
        <v>925</v>
      </c>
      <c r="C33" s="206"/>
      <c r="D33" s="76">
        <f>DatosDelitos!B221</f>
        <v>233</v>
      </c>
      <c r="E33" s="77">
        <f>DatosDelitos!G221</f>
        <v>124</v>
      </c>
      <c r="F33" s="77">
        <f>DatosDelitos!H221</f>
        <v>107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0</v>
      </c>
      <c r="K33" s="77">
        <f>DatosDelitos!N221</f>
        <v>4</v>
      </c>
      <c r="L33" s="77">
        <f>DatosDelitos!O221</f>
        <v>124</v>
      </c>
    </row>
    <row r="34" spans="2:13" ht="13.15" customHeight="1" x14ac:dyDescent="0.2">
      <c r="B34" s="206" t="s">
        <v>926</v>
      </c>
      <c r="C34" s="206"/>
      <c r="D34" s="76">
        <f>DatosDelitos!B242</f>
        <v>3</v>
      </c>
      <c r="E34" s="77">
        <f>DatosDelitos!G242</f>
        <v>0</v>
      </c>
      <c r="F34" s="77">
        <f>DatosDelitos!H242</f>
        <v>3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6" t="s">
        <v>927</v>
      </c>
      <c r="C35" s="206"/>
      <c r="D35" s="76">
        <f>DatosDelitos!B269</f>
        <v>93</v>
      </c>
      <c r="E35" s="77">
        <f>DatosDelitos!G269</f>
        <v>63</v>
      </c>
      <c r="F35" s="77">
        <f>DatosDelitos!H269</f>
        <v>75</v>
      </c>
      <c r="G35" s="77">
        <f>DatosDelitos!I269</f>
        <v>0</v>
      </c>
      <c r="H35" s="77">
        <f>DatosDelitos!J269</f>
        <v>1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92</v>
      </c>
    </row>
    <row r="36" spans="2:13" ht="38.25" customHeight="1" x14ac:dyDescent="0.2">
      <c r="B36" s="206" t="s">
        <v>928</v>
      </c>
      <c r="C36" s="206"/>
      <c r="D36" s="76">
        <f>DatosDelitos!B299</f>
        <v>0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0</v>
      </c>
      <c r="E37" s="77">
        <f>DatosDelitos!G303</f>
        <v>0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2</v>
      </c>
      <c r="E38" s="77">
        <f>DatosDelitos!G310+DatosDelitos!G316+DatosDelitos!G318</f>
        <v>0</v>
      </c>
      <c r="F38" s="77">
        <f>DatosDelitos!H310+DatosDelitos!H316+DatosDelitos!H318</f>
        <v>0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0</v>
      </c>
    </row>
    <row r="39" spans="2:13" ht="13.15" customHeight="1" x14ac:dyDescent="0.2">
      <c r="B39" s="206" t="s">
        <v>931</v>
      </c>
      <c r="C39" s="206"/>
      <c r="D39" s="76">
        <f>DatosDelitos!B321</f>
        <v>3127</v>
      </c>
      <c r="E39" s="77">
        <f>DatosDelitos!G321</f>
        <v>103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0</v>
      </c>
      <c r="L39" s="77">
        <f>DatosDelitos!O321</f>
        <v>0</v>
      </c>
    </row>
    <row r="40" spans="2:13" ht="13.15" customHeight="1" x14ac:dyDescent="0.2">
      <c r="B40" s="206" t="s">
        <v>932</v>
      </c>
      <c r="C40" s="206"/>
      <c r="D40" s="76">
        <f>DatosDelitos!B323</f>
        <v>6</v>
      </c>
      <c r="E40" s="76">
        <f>DatosDelitos!G323</f>
        <v>0</v>
      </c>
      <c r="F40" s="76">
        <f>DatosDelitos!H323</f>
        <v>0</v>
      </c>
      <c r="G40" s="76">
        <f>DatosDelitos!I323</f>
        <v>0</v>
      </c>
      <c r="H40" s="76">
        <f>DatosDelitos!J323</f>
        <v>2</v>
      </c>
      <c r="I40" s="76">
        <f>DatosDelitos!K323</f>
        <v>0</v>
      </c>
      <c r="J40" s="76">
        <f>DatosDelitos!L323</f>
        <v>0</v>
      </c>
      <c r="K40" s="76">
        <f>DatosDelitos!N323</f>
        <v>3</v>
      </c>
      <c r="L40" s="76">
        <f>DatosDelitos!O323</f>
        <v>1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9289</v>
      </c>
      <c r="E42" s="79">
        <f t="shared" si="0"/>
        <v>1669</v>
      </c>
      <c r="F42" s="79">
        <f t="shared" si="0"/>
        <v>1267</v>
      </c>
      <c r="G42" s="79">
        <f t="shared" si="0"/>
        <v>26</v>
      </c>
      <c r="H42" s="79">
        <f t="shared" si="0"/>
        <v>17</v>
      </c>
      <c r="I42" s="79">
        <f t="shared" si="0"/>
        <v>2</v>
      </c>
      <c r="J42" s="79">
        <f t="shared" si="0"/>
        <v>4</v>
      </c>
      <c r="K42" s="79">
        <f t="shared" si="0"/>
        <v>128</v>
      </c>
      <c r="L42" s="79">
        <f t="shared" si="0"/>
        <v>1502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17</v>
      </c>
      <c r="E49" s="82">
        <f>DatosDelitos!F13-DatosDelitos!F17</f>
        <v>38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569</v>
      </c>
      <c r="E53" s="82">
        <f>DatosDelitos!F17+DatosDelitos!F44</f>
        <v>195</v>
      </c>
    </row>
    <row r="54" spans="2:5" ht="13.15" customHeight="1" x14ac:dyDescent="0.25">
      <c r="B54" s="208" t="s">
        <v>909</v>
      </c>
      <c r="C54" s="208"/>
      <c r="D54" s="82">
        <f>DatosDelitos!E30</f>
        <v>33</v>
      </c>
      <c r="E54" s="82">
        <f>DatosDelitos!F30</f>
        <v>127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0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3</v>
      </c>
      <c r="E56" s="82">
        <f>DatosDelitos!F50</f>
        <v>5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0</v>
      </c>
      <c r="E58" s="82">
        <f>DatosDelitos!F74</f>
        <v>1</v>
      </c>
    </row>
    <row r="59" spans="2:5" ht="13.15" customHeight="1" x14ac:dyDescent="0.25">
      <c r="B59" s="208" t="s">
        <v>914</v>
      </c>
      <c r="C59" s="208"/>
      <c r="D59" s="82">
        <f>DatosDelitos!E82</f>
        <v>0</v>
      </c>
      <c r="E59" s="82">
        <f>DatosDelitos!F82</f>
        <v>11</v>
      </c>
    </row>
    <row r="60" spans="2:5" ht="13.15" customHeight="1" x14ac:dyDescent="0.25">
      <c r="B60" s="208" t="s">
        <v>915</v>
      </c>
      <c r="C60" s="208"/>
      <c r="D60" s="82">
        <f>DatosDelitos!E85</f>
        <v>2</v>
      </c>
      <c r="E60" s="82">
        <f>DatosDelitos!F85</f>
        <v>2</v>
      </c>
    </row>
    <row r="61" spans="2:5" ht="13.15" customHeight="1" x14ac:dyDescent="0.25">
      <c r="B61" s="208" t="s">
        <v>643</v>
      </c>
      <c r="C61" s="208"/>
      <c r="D61" s="82">
        <f>DatosDelitos!E97</f>
        <v>31</v>
      </c>
      <c r="E61" s="82">
        <f>DatosDelitos!F97</f>
        <v>32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0</v>
      </c>
      <c r="E65" s="82">
        <f>DatosDelitos!F147</f>
        <v>0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0</v>
      </c>
      <c r="E66" s="82">
        <f>DatosDelitos!F156+SUM(DatosDelitos!F167:G172)</f>
        <v>18</v>
      </c>
    </row>
    <row r="67" spans="2:5" ht="13.15" customHeight="1" x14ac:dyDescent="0.25">
      <c r="B67" s="208" t="s">
        <v>921</v>
      </c>
      <c r="C67" s="208"/>
      <c r="D67" s="82">
        <f>SUM(DatosDelitos!E173:F177)</f>
        <v>1</v>
      </c>
      <c r="E67" s="82">
        <f>SUM(DatosDelitos!F173:G177)</f>
        <v>29</v>
      </c>
    </row>
    <row r="68" spans="2:5" ht="13.15" customHeight="1" x14ac:dyDescent="0.25">
      <c r="B68" s="208" t="s">
        <v>922</v>
      </c>
      <c r="C68" s="208"/>
      <c r="D68" s="82">
        <f>DatosDelitos!E178</f>
        <v>420</v>
      </c>
      <c r="E68" s="82">
        <f>DatosDelitos!F178</f>
        <v>403</v>
      </c>
    </row>
    <row r="69" spans="2:5" ht="13.15" customHeight="1" x14ac:dyDescent="0.25">
      <c r="B69" s="208" t="s">
        <v>923</v>
      </c>
      <c r="C69" s="208"/>
      <c r="D69" s="82">
        <f>DatosDelitos!E186</f>
        <v>2</v>
      </c>
      <c r="E69" s="82">
        <f>DatosDelitos!F186</f>
        <v>2</v>
      </c>
    </row>
    <row r="70" spans="2:5" ht="13.15" customHeight="1" x14ac:dyDescent="0.25">
      <c r="B70" s="208" t="s">
        <v>924</v>
      </c>
      <c r="C70" s="208"/>
      <c r="D70" s="82">
        <f>DatosDelitos!E201</f>
        <v>2</v>
      </c>
      <c r="E70" s="82">
        <f>DatosDelitos!F201</f>
        <v>0</v>
      </c>
    </row>
    <row r="71" spans="2:5" ht="13.15" customHeight="1" x14ac:dyDescent="0.25">
      <c r="B71" s="208" t="s">
        <v>925</v>
      </c>
      <c r="C71" s="208"/>
      <c r="D71" s="82">
        <f>DatosDelitos!E221</f>
        <v>84</v>
      </c>
      <c r="E71" s="82">
        <f>DatosDelitos!F221</f>
        <v>84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15</v>
      </c>
      <c r="E73" s="82">
        <f>DatosDelitos!F269</f>
        <v>15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0</v>
      </c>
    </row>
    <row r="77" spans="2:5" ht="13.9" customHeight="1" x14ac:dyDescent="0.25">
      <c r="B77" s="208" t="s">
        <v>931</v>
      </c>
      <c r="C77" s="208"/>
      <c r="D77" s="82">
        <f>DatosDelitos!E321</f>
        <v>25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1204</v>
      </c>
      <c r="E80" s="82">
        <f>SUM(E48:E79)</f>
        <v>962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6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0</v>
      </c>
    </row>
    <row r="90" spans="2:13" ht="13.15" customHeight="1" x14ac:dyDescent="0.25">
      <c r="B90" s="208" t="s">
        <v>909</v>
      </c>
      <c r="C90" s="208"/>
      <c r="D90" s="82">
        <f>DatosDelitos!M30</f>
        <v>2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0</v>
      </c>
    </row>
    <row r="92" spans="2:13" ht="13.15" customHeight="1" x14ac:dyDescent="0.25">
      <c r="B92" s="208" t="s">
        <v>911</v>
      </c>
      <c r="C92" s="208"/>
      <c r="D92" s="82">
        <f>DatosDelitos!M50</f>
        <v>3</v>
      </c>
    </row>
    <row r="93" spans="2:13" ht="13.15" customHeight="1" x14ac:dyDescent="0.25">
      <c r="B93" s="208" t="s">
        <v>912</v>
      </c>
      <c r="C93" s="208"/>
      <c r="D93" s="82">
        <f>DatosDelitos!M72</f>
        <v>0</v>
      </c>
    </row>
    <row r="94" spans="2:13" ht="27" customHeight="1" x14ac:dyDescent="0.25">
      <c r="B94" s="208" t="s">
        <v>936</v>
      </c>
      <c r="C94" s="208"/>
      <c r="D94" s="82">
        <f>DatosDelitos!M74</f>
        <v>2</v>
      </c>
    </row>
    <row r="95" spans="2:13" ht="13.15" customHeight="1" x14ac:dyDescent="0.25">
      <c r="B95" s="208" t="s">
        <v>914</v>
      </c>
      <c r="C95" s="208"/>
      <c r="D95" s="82">
        <f>DatosDelitos!M82</f>
        <v>0</v>
      </c>
    </row>
    <row r="96" spans="2:13" ht="13.15" customHeight="1" x14ac:dyDescent="0.25">
      <c r="B96" s="208" t="s">
        <v>915</v>
      </c>
      <c r="C96" s="208"/>
      <c r="D96" s="82">
        <f>DatosDelitos!M85</f>
        <v>1</v>
      </c>
    </row>
    <row r="97" spans="2:4" ht="13.15" customHeight="1" x14ac:dyDescent="0.25">
      <c r="B97" s="208" t="s">
        <v>643</v>
      </c>
      <c r="C97" s="208"/>
      <c r="D97" s="82">
        <f>DatosDelitos!M97</f>
        <v>5</v>
      </c>
    </row>
    <row r="98" spans="2:4" ht="27" customHeight="1" x14ac:dyDescent="0.25">
      <c r="B98" s="208" t="s">
        <v>937</v>
      </c>
      <c r="C98" s="208"/>
      <c r="D98" s="82">
        <f>DatosDelitos!M131</f>
        <v>6</v>
      </c>
    </row>
    <row r="99" spans="2:4" ht="13.15" customHeight="1" x14ac:dyDescent="0.25">
      <c r="B99" s="208" t="s">
        <v>917</v>
      </c>
      <c r="C99" s="208"/>
      <c r="D99" s="82">
        <f>DatosDelitos!M137</f>
        <v>1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4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0</v>
      </c>
    </row>
    <row r="103" spans="2:4" ht="13.15" customHeight="1" x14ac:dyDescent="0.25">
      <c r="B103" s="208" t="s">
        <v>848</v>
      </c>
      <c r="C103" s="208"/>
      <c r="D103" s="82">
        <f>SUM(DatosDelitos!M151:N155)</f>
        <v>4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8</v>
      </c>
    </row>
    <row r="105" spans="2:4" ht="13.15" customHeight="1" x14ac:dyDescent="0.25">
      <c r="B105" s="208" t="s">
        <v>941</v>
      </c>
      <c r="C105" s="208"/>
      <c r="D105" s="82">
        <f>SUM(DatosDelitos!M161:N165)</f>
        <v>0</v>
      </c>
    </row>
    <row r="106" spans="2:4" ht="13.15" customHeight="1" x14ac:dyDescent="0.25">
      <c r="B106" s="208" t="s">
        <v>921</v>
      </c>
      <c r="C106" s="208"/>
      <c r="D106" s="82">
        <f>SUM(DatosDelitos!M173:N177)</f>
        <v>21</v>
      </c>
    </row>
    <row r="107" spans="2:4" ht="13.15" customHeight="1" x14ac:dyDescent="0.25">
      <c r="B107" s="208" t="s">
        <v>922</v>
      </c>
      <c r="C107" s="208"/>
      <c r="D107" s="82">
        <f>DatosDelitos!M178</f>
        <v>0</v>
      </c>
    </row>
    <row r="108" spans="2:4" ht="13.15" customHeight="1" x14ac:dyDescent="0.25">
      <c r="B108" s="208" t="s">
        <v>923</v>
      </c>
      <c r="C108" s="208"/>
      <c r="D108" s="82">
        <f>DatosDelitos!M186</f>
        <v>5</v>
      </c>
    </row>
    <row r="109" spans="2:4" ht="13.15" customHeight="1" x14ac:dyDescent="0.25">
      <c r="B109" s="208" t="s">
        <v>924</v>
      </c>
      <c r="C109" s="208"/>
      <c r="D109" s="82">
        <f>DatosDelitos!M201</f>
        <v>13</v>
      </c>
    </row>
    <row r="110" spans="2:4" ht="13.15" customHeight="1" x14ac:dyDescent="0.25">
      <c r="B110" s="208" t="s">
        <v>925</v>
      </c>
      <c r="C110" s="208"/>
      <c r="D110" s="82">
        <f>DatosDelitos!M221</f>
        <v>1</v>
      </c>
    </row>
    <row r="111" spans="2:4" ht="13.15" customHeight="1" x14ac:dyDescent="0.25">
      <c r="B111" s="208" t="s">
        <v>926</v>
      </c>
      <c r="C111" s="208"/>
      <c r="D111" s="82">
        <f>DatosDelitos!M242</f>
        <v>1</v>
      </c>
    </row>
    <row r="112" spans="2:4" ht="13.15" customHeight="1" x14ac:dyDescent="0.25">
      <c r="B112" s="208" t="s">
        <v>927</v>
      </c>
      <c r="C112" s="208"/>
      <c r="D112" s="82">
        <f>DatosDelitos!M269</f>
        <v>1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0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0</v>
      </c>
    </row>
    <row r="117" spans="2:4" ht="13.9" customHeight="1" x14ac:dyDescent="0.25">
      <c r="B117" s="208" t="s">
        <v>931</v>
      </c>
      <c r="C117" s="208"/>
      <c r="D117" s="82">
        <f>DatosDelitos!M321</f>
        <v>1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85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20</v>
      </c>
      <c r="C5" s="34">
        <v>17</v>
      </c>
      <c r="D5" s="35">
        <v>0.17647058823529399</v>
      </c>
      <c r="E5" s="34">
        <v>0</v>
      </c>
      <c r="F5" s="34">
        <v>0</v>
      </c>
      <c r="G5" s="34">
        <v>2</v>
      </c>
      <c r="H5" s="34">
        <v>3</v>
      </c>
      <c r="I5" s="34">
        <v>3</v>
      </c>
      <c r="J5" s="34">
        <v>5</v>
      </c>
      <c r="K5" s="34">
        <v>1</v>
      </c>
      <c r="L5" s="34">
        <v>1</v>
      </c>
      <c r="M5" s="34">
        <v>5</v>
      </c>
      <c r="N5" s="34">
        <v>4</v>
      </c>
      <c r="O5" s="34">
        <v>11</v>
      </c>
    </row>
    <row r="6" spans="1:15" x14ac:dyDescent="0.25">
      <c r="A6" s="12" t="s">
        <v>304</v>
      </c>
      <c r="B6" s="13">
        <v>8</v>
      </c>
      <c r="C6" s="13">
        <v>10</v>
      </c>
      <c r="D6" s="36">
        <v>-0.2</v>
      </c>
      <c r="E6" s="13">
        <v>0</v>
      </c>
      <c r="F6" s="13">
        <v>0</v>
      </c>
      <c r="G6" s="13">
        <v>0</v>
      </c>
      <c r="H6" s="13">
        <v>0</v>
      </c>
      <c r="I6" s="13">
        <v>3</v>
      </c>
      <c r="J6" s="13">
        <v>3</v>
      </c>
      <c r="K6" s="13">
        <v>1</v>
      </c>
      <c r="L6" s="13">
        <v>0</v>
      </c>
      <c r="M6" s="13">
        <v>0</v>
      </c>
      <c r="N6" s="13">
        <v>4</v>
      </c>
      <c r="O6" s="25">
        <v>3</v>
      </c>
    </row>
    <row r="7" spans="1:15" x14ac:dyDescent="0.25">
      <c r="A7" s="12" t="s">
        <v>305</v>
      </c>
      <c r="B7" s="13">
        <v>1</v>
      </c>
      <c r="C7" s="13">
        <v>1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2</v>
      </c>
      <c r="K7" s="13">
        <v>0</v>
      </c>
      <c r="L7" s="13">
        <v>1</v>
      </c>
      <c r="M7" s="13">
        <v>0</v>
      </c>
      <c r="N7" s="13">
        <v>0</v>
      </c>
      <c r="O7" s="25">
        <v>1</v>
      </c>
    </row>
    <row r="8" spans="1:15" x14ac:dyDescent="0.25">
      <c r="A8" s="12" t="s">
        <v>306</v>
      </c>
      <c r="B8" s="13">
        <v>10</v>
      </c>
      <c r="C8" s="13">
        <v>5</v>
      </c>
      <c r="D8" s="36">
        <v>1</v>
      </c>
      <c r="E8" s="13">
        <v>0</v>
      </c>
      <c r="F8" s="13">
        <v>0</v>
      </c>
      <c r="G8" s="13">
        <v>2</v>
      </c>
      <c r="H8" s="13">
        <v>3</v>
      </c>
      <c r="I8" s="13">
        <v>0</v>
      </c>
      <c r="J8" s="13">
        <v>0</v>
      </c>
      <c r="K8" s="13">
        <v>0</v>
      </c>
      <c r="L8" s="13">
        <v>0</v>
      </c>
      <c r="M8" s="13">
        <v>5</v>
      </c>
      <c r="N8" s="13">
        <v>0</v>
      </c>
      <c r="O8" s="25">
        <v>7</v>
      </c>
    </row>
    <row r="9" spans="1:15" x14ac:dyDescent="0.25">
      <c r="A9" s="12" t="s">
        <v>307</v>
      </c>
      <c r="B9" s="13">
        <v>1</v>
      </c>
      <c r="C9" s="13">
        <v>1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4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2</v>
      </c>
      <c r="H10" s="34">
        <v>1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2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4" t="s">
        <v>310</v>
      </c>
      <c r="B13" s="34">
        <v>2427</v>
      </c>
      <c r="C13" s="34">
        <v>2469</v>
      </c>
      <c r="D13" s="35">
        <v>-1.70109356014581E-2</v>
      </c>
      <c r="E13" s="34">
        <v>394</v>
      </c>
      <c r="F13" s="34">
        <v>212</v>
      </c>
      <c r="G13" s="34">
        <v>258</v>
      </c>
      <c r="H13" s="34">
        <v>255</v>
      </c>
      <c r="I13" s="34">
        <v>3</v>
      </c>
      <c r="J13" s="34">
        <v>3</v>
      </c>
      <c r="K13" s="34">
        <v>0</v>
      </c>
      <c r="L13" s="34">
        <v>0</v>
      </c>
      <c r="M13" s="34">
        <v>1</v>
      </c>
      <c r="N13" s="34">
        <v>15</v>
      </c>
      <c r="O13" s="34">
        <v>262</v>
      </c>
    </row>
    <row r="14" spans="1:15" x14ac:dyDescent="0.25">
      <c r="A14" s="12" t="s">
        <v>311</v>
      </c>
      <c r="B14" s="13">
        <v>1685</v>
      </c>
      <c r="C14" s="13">
        <v>1773</v>
      </c>
      <c r="D14" s="36">
        <v>-4.9633389734912603E-2</v>
      </c>
      <c r="E14" s="13">
        <v>16</v>
      </c>
      <c r="F14" s="13">
        <v>37</v>
      </c>
      <c r="G14" s="13">
        <v>151</v>
      </c>
      <c r="H14" s="13">
        <v>147</v>
      </c>
      <c r="I14" s="13">
        <v>0</v>
      </c>
      <c r="J14" s="13">
        <v>3</v>
      </c>
      <c r="K14" s="13">
        <v>0</v>
      </c>
      <c r="L14" s="13">
        <v>0</v>
      </c>
      <c r="M14" s="13">
        <v>1</v>
      </c>
      <c r="N14" s="13">
        <v>1</v>
      </c>
      <c r="O14" s="25">
        <v>163</v>
      </c>
    </row>
    <row r="15" spans="1:15" x14ac:dyDescent="0.25">
      <c r="A15" s="12" t="s">
        <v>312</v>
      </c>
      <c r="B15" s="13">
        <v>3</v>
      </c>
      <c r="C15" s="13">
        <v>1</v>
      </c>
      <c r="D15" s="36">
        <v>2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2</v>
      </c>
      <c r="O15" s="25">
        <v>0</v>
      </c>
    </row>
    <row r="16" spans="1:15" x14ac:dyDescent="0.25">
      <c r="A16" s="12" t="s">
        <v>313</v>
      </c>
      <c r="B16" s="13">
        <v>373</v>
      </c>
      <c r="C16" s="13">
        <v>346</v>
      </c>
      <c r="D16" s="36">
        <v>7.80346820809249E-2</v>
      </c>
      <c r="E16" s="13">
        <v>1</v>
      </c>
      <c r="F16" s="13">
        <v>1</v>
      </c>
      <c r="G16" s="13">
        <v>30</v>
      </c>
      <c r="H16" s="13">
        <v>28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9</v>
      </c>
    </row>
    <row r="17" spans="1:15" x14ac:dyDescent="0.25">
      <c r="A17" s="12" t="s">
        <v>314</v>
      </c>
      <c r="B17" s="13">
        <v>361</v>
      </c>
      <c r="C17" s="13">
        <v>349</v>
      </c>
      <c r="D17" s="36">
        <v>3.4383954154727801E-2</v>
      </c>
      <c r="E17" s="13">
        <v>377</v>
      </c>
      <c r="F17" s="13">
        <v>174</v>
      </c>
      <c r="G17" s="13">
        <v>77</v>
      </c>
      <c r="H17" s="13">
        <v>80</v>
      </c>
      <c r="I17" s="13">
        <v>3</v>
      </c>
      <c r="J17" s="13">
        <v>0</v>
      </c>
      <c r="K17" s="13">
        <v>0</v>
      </c>
      <c r="L17" s="13">
        <v>0</v>
      </c>
      <c r="M17" s="13">
        <v>0</v>
      </c>
      <c r="N17" s="13">
        <v>10</v>
      </c>
      <c r="O17" s="25">
        <v>90</v>
      </c>
    </row>
    <row r="18" spans="1:15" x14ac:dyDescent="0.25">
      <c r="A18" s="12" t="s">
        <v>315</v>
      </c>
      <c r="B18" s="13">
        <v>5</v>
      </c>
      <c r="C18" s="13">
        <v>0</v>
      </c>
      <c r="D18" s="36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25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4" t="s">
        <v>317</v>
      </c>
      <c r="B20" s="34">
        <v>0</v>
      </c>
      <c r="C20" s="34">
        <v>1</v>
      </c>
      <c r="D20" s="35">
        <v>-1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0</v>
      </c>
      <c r="C22" s="13">
        <v>1</v>
      </c>
      <c r="D22" s="36">
        <v>-1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4" t="s">
        <v>327</v>
      </c>
      <c r="B30" s="34">
        <v>309</v>
      </c>
      <c r="C30" s="34">
        <v>312</v>
      </c>
      <c r="D30" s="35">
        <v>-9.6153846153846194E-3</v>
      </c>
      <c r="E30" s="34">
        <v>33</v>
      </c>
      <c r="F30" s="34">
        <v>127</v>
      </c>
      <c r="G30" s="34">
        <v>43</v>
      </c>
      <c r="H30" s="34">
        <v>103</v>
      </c>
      <c r="I30" s="34">
        <v>1</v>
      </c>
      <c r="J30" s="34">
        <v>1</v>
      </c>
      <c r="K30" s="34">
        <v>0</v>
      </c>
      <c r="L30" s="34">
        <v>0</v>
      </c>
      <c r="M30" s="34">
        <v>2</v>
      </c>
      <c r="N30" s="34">
        <v>0</v>
      </c>
      <c r="O30" s="34">
        <v>99</v>
      </c>
    </row>
    <row r="31" spans="1:15" x14ac:dyDescent="0.25">
      <c r="A31" s="12" t="s">
        <v>328</v>
      </c>
      <c r="B31" s="13">
        <v>36</v>
      </c>
      <c r="C31" s="13">
        <v>25</v>
      </c>
      <c r="D31" s="36">
        <v>0.44</v>
      </c>
      <c r="E31" s="13">
        <v>0</v>
      </c>
      <c r="F31" s="13">
        <v>0</v>
      </c>
      <c r="G31" s="13">
        <v>0</v>
      </c>
      <c r="H31" s="13">
        <v>3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1</v>
      </c>
    </row>
    <row r="32" spans="1:15" x14ac:dyDescent="0.25">
      <c r="A32" s="12" t="s">
        <v>329</v>
      </c>
      <c r="B32" s="13">
        <v>2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163</v>
      </c>
      <c r="C33" s="13">
        <v>156</v>
      </c>
      <c r="D33" s="36">
        <v>4.48717948717949E-2</v>
      </c>
      <c r="E33" s="13">
        <v>11</v>
      </c>
      <c r="F33" s="13">
        <v>12</v>
      </c>
      <c r="G33" s="13">
        <v>19</v>
      </c>
      <c r="H33" s="13">
        <v>19</v>
      </c>
      <c r="I33" s="13">
        <v>0</v>
      </c>
      <c r="J33" s="13">
        <v>1</v>
      </c>
      <c r="K33" s="13">
        <v>0</v>
      </c>
      <c r="L33" s="13">
        <v>0</v>
      </c>
      <c r="M33" s="13">
        <v>1</v>
      </c>
      <c r="N33" s="13">
        <v>0</v>
      </c>
      <c r="O33" s="25">
        <v>31</v>
      </c>
    </row>
    <row r="34" spans="1:15" x14ac:dyDescent="0.25">
      <c r="A34" s="12" t="s">
        <v>331</v>
      </c>
      <c r="B34" s="13">
        <v>5</v>
      </c>
      <c r="C34" s="13">
        <v>2</v>
      </c>
      <c r="D34" s="36">
        <v>1.5</v>
      </c>
      <c r="E34" s="13">
        <v>0</v>
      </c>
      <c r="F34" s="13">
        <v>3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3</v>
      </c>
    </row>
    <row r="35" spans="1:15" x14ac:dyDescent="0.25">
      <c r="A35" s="12" t="s">
        <v>332</v>
      </c>
      <c r="B35" s="13">
        <v>40</v>
      </c>
      <c r="C35" s="13">
        <v>55</v>
      </c>
      <c r="D35" s="36">
        <v>-0.27272727272727298</v>
      </c>
      <c r="E35" s="13">
        <v>2</v>
      </c>
      <c r="F35" s="13">
        <v>1</v>
      </c>
      <c r="G35" s="13">
        <v>5</v>
      </c>
      <c r="H35" s="13">
        <v>9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5">
        <v>6</v>
      </c>
    </row>
    <row r="36" spans="1:15" x14ac:dyDescent="0.25">
      <c r="A36" s="12" t="s">
        <v>333</v>
      </c>
      <c r="B36" s="13">
        <v>19</v>
      </c>
      <c r="C36" s="13">
        <v>27</v>
      </c>
      <c r="D36" s="36">
        <v>-0.296296296296296</v>
      </c>
      <c r="E36" s="13">
        <v>8</v>
      </c>
      <c r="F36" s="13">
        <v>88</v>
      </c>
      <c r="G36" s="13">
        <v>6</v>
      </c>
      <c r="H36" s="13">
        <v>48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45</v>
      </c>
    </row>
    <row r="37" spans="1:15" x14ac:dyDescent="0.25">
      <c r="A37" s="12" t="s">
        <v>334</v>
      </c>
      <c r="B37" s="13">
        <v>4</v>
      </c>
      <c r="C37" s="13">
        <v>10</v>
      </c>
      <c r="D37" s="36">
        <v>-0.6</v>
      </c>
      <c r="E37" s="13">
        <v>0</v>
      </c>
      <c r="F37" s="13">
        <v>14</v>
      </c>
      <c r="G37" s="13">
        <v>1</v>
      </c>
      <c r="H37" s="13">
        <v>9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9</v>
      </c>
    </row>
    <row r="38" spans="1:15" x14ac:dyDescent="0.25">
      <c r="A38" s="12" t="s">
        <v>335</v>
      </c>
      <c r="B38" s="13">
        <v>1</v>
      </c>
      <c r="C38" s="13">
        <v>13</v>
      </c>
      <c r="D38" s="36">
        <v>-0.92307692307692302</v>
      </c>
      <c r="E38" s="13">
        <v>9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2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39</v>
      </c>
      <c r="C41" s="13">
        <v>24</v>
      </c>
      <c r="D41" s="36">
        <v>0.625</v>
      </c>
      <c r="E41" s="13">
        <v>3</v>
      </c>
      <c r="F41" s="13">
        <v>7</v>
      </c>
      <c r="G41" s="13">
        <v>10</v>
      </c>
      <c r="H41" s="13">
        <v>14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5">
        <v>2</v>
      </c>
    </row>
    <row r="42" spans="1:15" x14ac:dyDescent="0.25">
      <c r="A42" s="54" t="s">
        <v>339</v>
      </c>
      <c r="B42" s="34">
        <v>168</v>
      </c>
      <c r="C42" s="34">
        <v>140</v>
      </c>
      <c r="D42" s="35">
        <v>0.2</v>
      </c>
      <c r="E42" s="34">
        <v>192</v>
      </c>
      <c r="F42" s="34">
        <v>21</v>
      </c>
      <c r="G42" s="34">
        <v>53</v>
      </c>
      <c r="H42" s="34">
        <v>19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3</v>
      </c>
      <c r="O42" s="34">
        <v>6</v>
      </c>
    </row>
    <row r="43" spans="1:15" x14ac:dyDescent="0.25">
      <c r="A43" s="12" t="s">
        <v>340</v>
      </c>
      <c r="B43" s="13">
        <v>0</v>
      </c>
      <c r="C43" s="13">
        <v>4</v>
      </c>
      <c r="D43" s="36">
        <v>-1</v>
      </c>
      <c r="E43" s="13">
        <v>0</v>
      </c>
      <c r="F43" s="13">
        <v>0</v>
      </c>
      <c r="G43" s="13">
        <v>3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167</v>
      </c>
      <c r="C44" s="13">
        <v>133</v>
      </c>
      <c r="D44" s="36">
        <v>0.255639097744361</v>
      </c>
      <c r="E44" s="13">
        <v>192</v>
      </c>
      <c r="F44" s="13">
        <v>21</v>
      </c>
      <c r="G44" s="13">
        <v>50</v>
      </c>
      <c r="H44" s="13">
        <v>17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3</v>
      </c>
      <c r="O44" s="25">
        <v>6</v>
      </c>
    </row>
    <row r="45" spans="1:15" x14ac:dyDescent="0.25">
      <c r="A45" s="12" t="s">
        <v>342</v>
      </c>
      <c r="B45" s="13">
        <v>0</v>
      </c>
      <c r="C45" s="13">
        <v>2</v>
      </c>
      <c r="D45" s="36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1</v>
      </c>
      <c r="D46" s="36">
        <v>-1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</v>
      </c>
      <c r="C48" s="13">
        <v>0</v>
      </c>
      <c r="D48" s="36">
        <v>0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4" t="s">
        <v>347</v>
      </c>
      <c r="B50" s="34">
        <v>157</v>
      </c>
      <c r="C50" s="34">
        <v>151</v>
      </c>
      <c r="D50" s="35">
        <v>3.9735099337748297E-2</v>
      </c>
      <c r="E50" s="34">
        <v>3</v>
      </c>
      <c r="F50" s="34">
        <v>5</v>
      </c>
      <c r="G50" s="34">
        <v>34</v>
      </c>
      <c r="H50" s="34">
        <v>26</v>
      </c>
      <c r="I50" s="34">
        <v>15</v>
      </c>
      <c r="J50" s="34">
        <v>5</v>
      </c>
      <c r="K50" s="34">
        <v>0</v>
      </c>
      <c r="L50" s="34">
        <v>0</v>
      </c>
      <c r="M50" s="34">
        <v>3</v>
      </c>
      <c r="N50" s="34">
        <v>8</v>
      </c>
      <c r="O50" s="34">
        <v>9</v>
      </c>
    </row>
    <row r="51" spans="1:15" x14ac:dyDescent="0.25">
      <c r="A51" s="12" t="s">
        <v>348</v>
      </c>
      <c r="B51" s="13">
        <v>43</v>
      </c>
      <c r="C51" s="13">
        <v>63</v>
      </c>
      <c r="D51" s="36">
        <v>-0.317460317460317</v>
      </c>
      <c r="E51" s="13">
        <v>2</v>
      </c>
      <c r="F51" s="13">
        <v>2</v>
      </c>
      <c r="G51" s="13">
        <v>5</v>
      </c>
      <c r="H51" s="13">
        <v>3</v>
      </c>
      <c r="I51" s="13">
        <v>7</v>
      </c>
      <c r="J51" s="13">
        <v>2</v>
      </c>
      <c r="K51" s="13">
        <v>0</v>
      </c>
      <c r="L51" s="13">
        <v>0</v>
      </c>
      <c r="M51" s="13">
        <v>0</v>
      </c>
      <c r="N51" s="13">
        <v>2</v>
      </c>
      <c r="O51" s="25">
        <v>2</v>
      </c>
    </row>
    <row r="52" spans="1:15" x14ac:dyDescent="0.25">
      <c r="A52" s="12" t="s">
        <v>349</v>
      </c>
      <c r="B52" s="13">
        <v>0</v>
      </c>
      <c r="C52" s="13">
        <v>1</v>
      </c>
      <c r="D52" s="36">
        <v>-1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46</v>
      </c>
      <c r="C53" s="13">
        <v>40</v>
      </c>
      <c r="D53" s="36">
        <v>0.15</v>
      </c>
      <c r="E53" s="13">
        <v>0</v>
      </c>
      <c r="F53" s="13">
        <v>1</v>
      </c>
      <c r="G53" s="13">
        <v>12</v>
      </c>
      <c r="H53" s="13">
        <v>12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0</v>
      </c>
      <c r="O53" s="25">
        <v>4</v>
      </c>
    </row>
    <row r="54" spans="1:15" x14ac:dyDescent="0.25">
      <c r="A54" s="12" t="s">
        <v>351</v>
      </c>
      <c r="B54" s="13">
        <v>3</v>
      </c>
      <c r="C54" s="13">
        <v>3</v>
      </c>
      <c r="D54" s="36">
        <v>0</v>
      </c>
      <c r="E54" s="13">
        <v>0</v>
      </c>
      <c r="F54" s="13">
        <v>0</v>
      </c>
      <c r="G54" s="13">
        <v>0</v>
      </c>
      <c r="H54" s="13">
        <v>0</v>
      </c>
      <c r="I54" s="13">
        <v>4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0</v>
      </c>
    </row>
    <row r="55" spans="1:15" x14ac:dyDescent="0.25">
      <c r="A55" s="12" t="s">
        <v>352</v>
      </c>
      <c r="B55" s="13">
        <v>0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1</v>
      </c>
      <c r="C56" s="13">
        <v>3</v>
      </c>
      <c r="D56" s="36">
        <v>-0.66666666666666696</v>
      </c>
      <c r="E56" s="13">
        <v>0</v>
      </c>
      <c r="F56" s="13">
        <v>0</v>
      </c>
      <c r="G56" s="13">
        <v>2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8</v>
      </c>
      <c r="C57" s="13">
        <v>3</v>
      </c>
      <c r="D57" s="36">
        <v>1.6666666666666701</v>
      </c>
      <c r="E57" s="13">
        <v>0</v>
      </c>
      <c r="F57" s="13">
        <v>0</v>
      </c>
      <c r="G57" s="13">
        <v>3</v>
      </c>
      <c r="H57" s="13">
        <v>3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355</v>
      </c>
      <c r="B58" s="13">
        <v>0</v>
      </c>
      <c r="C58" s="13">
        <v>0</v>
      </c>
      <c r="D58" s="36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1</v>
      </c>
      <c r="C59" s="13">
        <v>0</v>
      </c>
      <c r="D59" s="36">
        <v>0</v>
      </c>
      <c r="E59" s="13">
        <v>0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12</v>
      </c>
      <c r="C60" s="13">
        <v>0</v>
      </c>
      <c r="D60" s="36">
        <v>0</v>
      </c>
      <c r="E60" s="13">
        <v>0</v>
      </c>
      <c r="F60" s="13">
        <v>0</v>
      </c>
      <c r="G60" s="13">
        <v>6</v>
      </c>
      <c r="H60" s="13">
        <v>2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13</v>
      </c>
      <c r="C61" s="13">
        <v>8</v>
      </c>
      <c r="D61" s="36">
        <v>0.625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0</v>
      </c>
    </row>
    <row r="62" spans="1:15" x14ac:dyDescent="0.25">
      <c r="A62" s="12" t="s">
        <v>359</v>
      </c>
      <c r="B62" s="13">
        <v>2</v>
      </c>
      <c r="C62" s="13">
        <v>10</v>
      </c>
      <c r="D62" s="36">
        <v>-0.8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18</v>
      </c>
      <c r="C63" s="13">
        <v>13</v>
      </c>
      <c r="D63" s="36">
        <v>0.38461538461538503</v>
      </c>
      <c r="E63" s="13">
        <v>0</v>
      </c>
      <c r="F63" s="13">
        <v>0</v>
      </c>
      <c r="G63" s="13">
        <v>3</v>
      </c>
      <c r="H63" s="13">
        <v>3</v>
      </c>
      <c r="I63" s="13">
        <v>3</v>
      </c>
      <c r="J63" s="13">
        <v>2</v>
      </c>
      <c r="K63" s="13">
        <v>0</v>
      </c>
      <c r="L63" s="13">
        <v>0</v>
      </c>
      <c r="M63" s="13">
        <v>2</v>
      </c>
      <c r="N63" s="13">
        <v>6</v>
      </c>
      <c r="O63" s="25">
        <v>0</v>
      </c>
    </row>
    <row r="64" spans="1:15" x14ac:dyDescent="0.25">
      <c r="A64" s="12" t="s">
        <v>361</v>
      </c>
      <c r="B64" s="13">
        <v>7</v>
      </c>
      <c r="C64" s="13">
        <v>7</v>
      </c>
      <c r="D64" s="36">
        <v>0</v>
      </c>
      <c r="E64" s="13">
        <v>0</v>
      </c>
      <c r="F64" s="13">
        <v>0</v>
      </c>
      <c r="G64" s="13">
        <v>1</v>
      </c>
      <c r="H64" s="13">
        <v>0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0</v>
      </c>
      <c r="C65" s="13">
        <v>0</v>
      </c>
      <c r="D65" s="36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6">
        <v>0</v>
      </c>
      <c r="E66" s="13">
        <v>0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6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6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3</v>
      </c>
      <c r="C69" s="13">
        <v>0</v>
      </c>
      <c r="D69" s="36">
        <v>0</v>
      </c>
      <c r="E69" s="13">
        <v>1</v>
      </c>
      <c r="F69" s="13">
        <v>0</v>
      </c>
      <c r="G69" s="13">
        <v>0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4" t="s">
        <v>369</v>
      </c>
      <c r="B72" s="34">
        <v>2</v>
      </c>
      <c r="C72" s="34">
        <v>1</v>
      </c>
      <c r="D72" s="35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</row>
    <row r="73" spans="1:15" x14ac:dyDescent="0.25">
      <c r="A73" s="12" t="s">
        <v>370</v>
      </c>
      <c r="B73" s="13">
        <v>2</v>
      </c>
      <c r="C73" s="13">
        <v>1</v>
      </c>
      <c r="D73" s="36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4" t="s">
        <v>371</v>
      </c>
      <c r="B74" s="34">
        <v>20</v>
      </c>
      <c r="C74" s="34">
        <v>15</v>
      </c>
      <c r="D74" s="35">
        <v>0.33333333333333298</v>
      </c>
      <c r="E74" s="34">
        <v>0</v>
      </c>
      <c r="F74" s="34">
        <v>1</v>
      </c>
      <c r="G74" s="34">
        <v>7</v>
      </c>
      <c r="H74" s="34">
        <v>2</v>
      </c>
      <c r="I74" s="34">
        <v>0</v>
      </c>
      <c r="J74" s="34">
        <v>0</v>
      </c>
      <c r="K74" s="34">
        <v>0</v>
      </c>
      <c r="L74" s="34">
        <v>1</v>
      </c>
      <c r="M74" s="34">
        <v>2</v>
      </c>
      <c r="N74" s="34">
        <v>0</v>
      </c>
      <c r="O74" s="34">
        <v>2</v>
      </c>
    </row>
    <row r="75" spans="1:15" x14ac:dyDescent="0.25">
      <c r="A75" s="12" t="s">
        <v>372</v>
      </c>
      <c r="B75" s="13">
        <v>6</v>
      </c>
      <c r="C75" s="13">
        <v>7</v>
      </c>
      <c r="D75" s="36">
        <v>-0.14285714285714299</v>
      </c>
      <c r="E75" s="13">
        <v>0</v>
      </c>
      <c r="F75" s="13">
        <v>0</v>
      </c>
      <c r="G75" s="13">
        <v>5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1</v>
      </c>
    </row>
    <row r="76" spans="1:15" x14ac:dyDescent="0.25">
      <c r="A76" s="12" t="s">
        <v>373</v>
      </c>
      <c r="B76" s="13">
        <v>3</v>
      </c>
      <c r="C76" s="13">
        <v>0</v>
      </c>
      <c r="D76" s="36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2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5</v>
      </c>
      <c r="C77" s="13">
        <v>6</v>
      </c>
      <c r="D77" s="36">
        <v>-0.16666666666666699</v>
      </c>
      <c r="E77" s="13">
        <v>0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4</v>
      </c>
      <c r="C79" s="13">
        <v>2</v>
      </c>
      <c r="D79" s="36">
        <v>1</v>
      </c>
      <c r="E79" s="13">
        <v>0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2</v>
      </c>
      <c r="C81" s="13">
        <v>0</v>
      </c>
      <c r="D81" s="36">
        <v>0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1</v>
      </c>
    </row>
    <row r="82" spans="1:15" x14ac:dyDescent="0.25">
      <c r="A82" s="54" t="s">
        <v>379</v>
      </c>
      <c r="B82" s="34">
        <v>77</v>
      </c>
      <c r="C82" s="34">
        <v>52</v>
      </c>
      <c r="D82" s="35">
        <v>0.480769230769231</v>
      </c>
      <c r="E82" s="34">
        <v>0</v>
      </c>
      <c r="F82" s="34">
        <v>11</v>
      </c>
      <c r="G82" s="34">
        <v>6</v>
      </c>
      <c r="H82" s="34">
        <v>13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10</v>
      </c>
    </row>
    <row r="83" spans="1:15" x14ac:dyDescent="0.25">
      <c r="A83" s="12" t="s">
        <v>380</v>
      </c>
      <c r="B83" s="13">
        <v>15</v>
      </c>
      <c r="C83" s="13">
        <v>12</v>
      </c>
      <c r="D83" s="36">
        <v>0.25</v>
      </c>
      <c r="E83" s="13">
        <v>0</v>
      </c>
      <c r="F83" s="13">
        <v>0</v>
      </c>
      <c r="G83" s="13">
        <v>6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62</v>
      </c>
      <c r="C84" s="13">
        <v>40</v>
      </c>
      <c r="D84" s="36">
        <v>0.55000000000000004</v>
      </c>
      <c r="E84" s="13">
        <v>0</v>
      </c>
      <c r="F84" s="13">
        <v>11</v>
      </c>
      <c r="G84" s="13">
        <v>0</v>
      </c>
      <c r="H84" s="13">
        <v>13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10</v>
      </c>
    </row>
    <row r="85" spans="1:15" x14ac:dyDescent="0.25">
      <c r="A85" s="54" t="s">
        <v>382</v>
      </c>
      <c r="B85" s="34">
        <v>208</v>
      </c>
      <c r="C85" s="34">
        <v>192</v>
      </c>
      <c r="D85" s="35">
        <v>8.3333333333333301E-2</v>
      </c>
      <c r="E85" s="34">
        <v>2</v>
      </c>
      <c r="F85" s="34">
        <v>2</v>
      </c>
      <c r="G85" s="34">
        <v>97</v>
      </c>
      <c r="H85" s="34">
        <v>62</v>
      </c>
      <c r="I85" s="34">
        <v>0</v>
      </c>
      <c r="J85" s="34">
        <v>0</v>
      </c>
      <c r="K85" s="34">
        <v>0</v>
      </c>
      <c r="L85" s="34">
        <v>0</v>
      </c>
      <c r="M85" s="34">
        <v>1</v>
      </c>
      <c r="N85" s="34">
        <v>0</v>
      </c>
      <c r="O85" s="34">
        <v>41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1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24</v>
      </c>
      <c r="C89" s="13">
        <v>13</v>
      </c>
      <c r="D89" s="36">
        <v>0.84615384615384603</v>
      </c>
      <c r="E89" s="13">
        <v>0</v>
      </c>
      <c r="F89" s="13">
        <v>1</v>
      </c>
      <c r="G89" s="13">
        <v>0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5</v>
      </c>
      <c r="C90" s="13">
        <v>2</v>
      </c>
      <c r="D90" s="36">
        <v>1.5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16</v>
      </c>
      <c r="C91" s="13">
        <v>3</v>
      </c>
      <c r="D91" s="36">
        <v>4.3333333333333304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22</v>
      </c>
      <c r="C92" s="13">
        <v>11</v>
      </c>
      <c r="D92" s="36">
        <v>1</v>
      </c>
      <c r="E92" s="13">
        <v>1</v>
      </c>
      <c r="F92" s="13">
        <v>1</v>
      </c>
      <c r="G92" s="13">
        <v>10</v>
      </c>
      <c r="H92" s="13">
        <v>34</v>
      </c>
      <c r="I92" s="13">
        <v>0</v>
      </c>
      <c r="J92" s="13">
        <v>0</v>
      </c>
      <c r="K92" s="13">
        <v>0</v>
      </c>
      <c r="L92" s="13">
        <v>0</v>
      </c>
      <c r="M92" s="13">
        <v>1</v>
      </c>
      <c r="N92" s="13">
        <v>0</v>
      </c>
      <c r="O92" s="25">
        <v>16</v>
      </c>
    </row>
    <row r="93" spans="1:15" x14ac:dyDescent="0.25">
      <c r="A93" s="12" t="s">
        <v>390</v>
      </c>
      <c r="B93" s="13">
        <v>9</v>
      </c>
      <c r="C93" s="13">
        <v>12</v>
      </c>
      <c r="D93" s="36">
        <v>-0.25</v>
      </c>
      <c r="E93" s="13">
        <v>0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1</v>
      </c>
    </row>
    <row r="94" spans="1:15" x14ac:dyDescent="0.25">
      <c r="A94" s="12" t="s">
        <v>391</v>
      </c>
      <c r="B94" s="13">
        <v>130</v>
      </c>
      <c r="C94" s="13">
        <v>149</v>
      </c>
      <c r="D94" s="36">
        <v>-0.12751677852349</v>
      </c>
      <c r="E94" s="13">
        <v>1</v>
      </c>
      <c r="F94" s="13">
        <v>0</v>
      </c>
      <c r="G94" s="13">
        <v>86</v>
      </c>
      <c r="H94" s="13">
        <v>26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24</v>
      </c>
    </row>
    <row r="95" spans="1:15" x14ac:dyDescent="0.25">
      <c r="A95" s="12" t="s">
        <v>392</v>
      </c>
      <c r="B95" s="13">
        <v>0</v>
      </c>
      <c r="C95" s="13">
        <v>1</v>
      </c>
      <c r="D95" s="36">
        <v>-1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1</v>
      </c>
      <c r="C96" s="13">
        <v>1</v>
      </c>
      <c r="D96" s="36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4" t="s">
        <v>394</v>
      </c>
      <c r="B97" s="34">
        <v>1818</v>
      </c>
      <c r="C97" s="34">
        <v>1884</v>
      </c>
      <c r="D97" s="35">
        <v>-3.5031847133758003E-2</v>
      </c>
      <c r="E97" s="34">
        <v>31</v>
      </c>
      <c r="F97" s="34">
        <v>32</v>
      </c>
      <c r="G97" s="34">
        <v>617</v>
      </c>
      <c r="H97" s="34">
        <v>411</v>
      </c>
      <c r="I97" s="34">
        <v>1</v>
      </c>
      <c r="J97" s="34">
        <v>0</v>
      </c>
      <c r="K97" s="34">
        <v>0</v>
      </c>
      <c r="L97" s="34">
        <v>0</v>
      </c>
      <c r="M97" s="34">
        <v>5</v>
      </c>
      <c r="N97" s="34">
        <v>63</v>
      </c>
      <c r="O97" s="34">
        <v>320</v>
      </c>
    </row>
    <row r="98" spans="1:15" x14ac:dyDescent="0.25">
      <c r="A98" s="12" t="s">
        <v>395</v>
      </c>
      <c r="B98" s="13">
        <v>294</v>
      </c>
      <c r="C98" s="13">
        <v>307</v>
      </c>
      <c r="D98" s="36">
        <v>-4.2345276872964202E-2</v>
      </c>
      <c r="E98" s="13">
        <v>9</v>
      </c>
      <c r="F98" s="13">
        <v>5</v>
      </c>
      <c r="G98" s="13">
        <v>102</v>
      </c>
      <c r="H98" s="13">
        <v>65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4</v>
      </c>
      <c r="O98" s="25">
        <v>47</v>
      </c>
    </row>
    <row r="99" spans="1:15" x14ac:dyDescent="0.25">
      <c r="A99" s="12" t="s">
        <v>396</v>
      </c>
      <c r="B99" s="13">
        <v>299</v>
      </c>
      <c r="C99" s="13">
        <v>320</v>
      </c>
      <c r="D99" s="36">
        <v>-6.5625000000000003E-2</v>
      </c>
      <c r="E99" s="13">
        <v>10</v>
      </c>
      <c r="F99" s="13">
        <v>7</v>
      </c>
      <c r="G99" s="13">
        <v>174</v>
      </c>
      <c r="H99" s="13">
        <v>85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17</v>
      </c>
      <c r="O99" s="25">
        <v>61</v>
      </c>
    </row>
    <row r="100" spans="1:15" x14ac:dyDescent="0.25">
      <c r="A100" s="12" t="s">
        <v>397</v>
      </c>
      <c r="B100" s="13">
        <v>25</v>
      </c>
      <c r="C100" s="13">
        <v>13</v>
      </c>
      <c r="D100" s="36">
        <v>0.92307692307692302</v>
      </c>
      <c r="E100" s="13">
        <v>0</v>
      </c>
      <c r="F100" s="13">
        <v>1</v>
      </c>
      <c r="G100" s="13">
        <v>10</v>
      </c>
      <c r="H100" s="13">
        <v>28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11</v>
      </c>
      <c r="O100" s="25">
        <v>47</v>
      </c>
    </row>
    <row r="101" spans="1:15" x14ac:dyDescent="0.25">
      <c r="A101" s="12" t="s">
        <v>398</v>
      </c>
      <c r="B101" s="13">
        <v>282</v>
      </c>
      <c r="C101" s="13">
        <v>212</v>
      </c>
      <c r="D101" s="36">
        <v>0.330188679245283</v>
      </c>
      <c r="E101" s="13">
        <v>3</v>
      </c>
      <c r="F101" s="13">
        <v>6</v>
      </c>
      <c r="G101" s="13">
        <v>59</v>
      </c>
      <c r="H101" s="13">
        <v>40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27</v>
      </c>
      <c r="O101" s="25">
        <v>39</v>
      </c>
    </row>
    <row r="102" spans="1:15" x14ac:dyDescent="0.25">
      <c r="A102" s="12" t="s">
        <v>399</v>
      </c>
      <c r="B102" s="13">
        <v>8</v>
      </c>
      <c r="C102" s="13">
        <v>5</v>
      </c>
      <c r="D102" s="36">
        <v>0.6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1</v>
      </c>
      <c r="N102" s="13">
        <v>3</v>
      </c>
      <c r="O102" s="25">
        <v>1</v>
      </c>
    </row>
    <row r="103" spans="1:15" x14ac:dyDescent="0.25">
      <c r="A103" s="12" t="s">
        <v>400</v>
      </c>
      <c r="B103" s="13">
        <v>50</v>
      </c>
      <c r="C103" s="13">
        <v>28</v>
      </c>
      <c r="D103" s="36">
        <v>0.78571428571428603</v>
      </c>
      <c r="E103" s="13">
        <v>2</v>
      </c>
      <c r="F103" s="13">
        <v>0</v>
      </c>
      <c r="G103" s="13">
        <v>27</v>
      </c>
      <c r="H103" s="13">
        <v>3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7</v>
      </c>
    </row>
    <row r="104" spans="1:15" x14ac:dyDescent="0.25">
      <c r="A104" s="12" t="s">
        <v>401</v>
      </c>
      <c r="B104" s="13">
        <v>46</v>
      </c>
      <c r="C104" s="13">
        <v>44</v>
      </c>
      <c r="D104" s="36">
        <v>4.5454545454545497E-2</v>
      </c>
      <c r="E104" s="13">
        <v>0</v>
      </c>
      <c r="F104" s="13">
        <v>0</v>
      </c>
      <c r="G104" s="13">
        <v>4</v>
      </c>
      <c r="H104" s="13">
        <v>1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5">
        <v>2</v>
      </c>
    </row>
    <row r="105" spans="1:15" x14ac:dyDescent="0.25">
      <c r="A105" s="12" t="s">
        <v>402</v>
      </c>
      <c r="B105" s="13">
        <v>377</v>
      </c>
      <c r="C105" s="13">
        <v>516</v>
      </c>
      <c r="D105" s="36">
        <v>-0.26937984496124001</v>
      </c>
      <c r="E105" s="13">
        <v>3</v>
      </c>
      <c r="F105" s="13">
        <v>4</v>
      </c>
      <c r="G105" s="13">
        <v>117</v>
      </c>
      <c r="H105" s="13">
        <v>81</v>
      </c>
      <c r="I105" s="13">
        <v>1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50</v>
      </c>
    </row>
    <row r="106" spans="1:15" x14ac:dyDescent="0.25">
      <c r="A106" s="12" t="s">
        <v>403</v>
      </c>
      <c r="B106" s="13">
        <v>126</v>
      </c>
      <c r="C106" s="13">
        <v>131</v>
      </c>
      <c r="D106" s="36">
        <v>-3.8167938931297697E-2</v>
      </c>
      <c r="E106" s="13">
        <v>1</v>
      </c>
      <c r="F106" s="13">
        <v>0</v>
      </c>
      <c r="G106" s="13">
        <v>37</v>
      </c>
      <c r="H106" s="13">
        <v>30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10</v>
      </c>
    </row>
    <row r="107" spans="1:15" x14ac:dyDescent="0.25">
      <c r="A107" s="12" t="s">
        <v>404</v>
      </c>
      <c r="B107" s="13">
        <v>9</v>
      </c>
      <c r="C107" s="13">
        <v>4</v>
      </c>
      <c r="D107" s="36">
        <v>1.25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0</v>
      </c>
    </row>
    <row r="108" spans="1:15" x14ac:dyDescent="0.25">
      <c r="A108" s="12" t="s">
        <v>405</v>
      </c>
      <c r="B108" s="13">
        <v>7</v>
      </c>
      <c r="C108" s="13">
        <v>4</v>
      </c>
      <c r="D108" s="36">
        <v>0.75</v>
      </c>
      <c r="E108" s="13">
        <v>0</v>
      </c>
      <c r="F108" s="13">
        <v>0</v>
      </c>
      <c r="G108" s="13">
        <v>11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2</v>
      </c>
      <c r="C109" s="13">
        <v>5</v>
      </c>
      <c r="D109" s="36">
        <v>-0.6</v>
      </c>
      <c r="E109" s="13">
        <v>0</v>
      </c>
      <c r="F109" s="13">
        <v>0</v>
      </c>
      <c r="G109" s="13">
        <v>1</v>
      </c>
      <c r="H109" s="13">
        <v>7</v>
      </c>
      <c r="I109" s="13">
        <v>0</v>
      </c>
      <c r="J109" s="13">
        <v>0</v>
      </c>
      <c r="K109" s="13">
        <v>0</v>
      </c>
      <c r="L109" s="13">
        <v>0</v>
      </c>
      <c r="M109" s="13">
        <v>1</v>
      </c>
      <c r="N109" s="13">
        <v>0</v>
      </c>
      <c r="O109" s="25">
        <v>3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213</v>
      </c>
      <c r="C111" s="13">
        <v>257</v>
      </c>
      <c r="D111" s="36">
        <v>-0.17120622568093399</v>
      </c>
      <c r="E111" s="13">
        <v>2</v>
      </c>
      <c r="F111" s="13">
        <v>9</v>
      </c>
      <c r="G111" s="13">
        <v>62</v>
      </c>
      <c r="H111" s="13">
        <v>58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25">
        <v>39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6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6</v>
      </c>
      <c r="C114" s="13">
        <v>9</v>
      </c>
      <c r="D114" s="36">
        <v>-0.33333333333333298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28</v>
      </c>
      <c r="C115" s="13">
        <v>5</v>
      </c>
      <c r="D115" s="36">
        <v>4.5999999999999996</v>
      </c>
      <c r="E115" s="13">
        <v>0</v>
      </c>
      <c r="F115" s="13">
        <v>0</v>
      </c>
      <c r="G115" s="13">
        <v>4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1</v>
      </c>
    </row>
    <row r="116" spans="1:15" x14ac:dyDescent="0.25">
      <c r="A116" s="12" t="s">
        <v>413</v>
      </c>
      <c r="B116" s="13">
        <v>15</v>
      </c>
      <c r="C116" s="13">
        <v>9</v>
      </c>
      <c r="D116" s="36">
        <v>0.66666666666666696</v>
      </c>
      <c r="E116" s="13">
        <v>1</v>
      </c>
      <c r="F116" s="13">
        <v>0</v>
      </c>
      <c r="G116" s="13">
        <v>4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1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2</v>
      </c>
      <c r="C118" s="13">
        <v>1</v>
      </c>
      <c r="D118" s="36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1</v>
      </c>
      <c r="C119" s="13">
        <v>0</v>
      </c>
      <c r="D119" s="36">
        <v>0</v>
      </c>
      <c r="E119" s="13">
        <v>0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4</v>
      </c>
      <c r="C120" s="13">
        <v>3</v>
      </c>
      <c r="D120" s="36">
        <v>0.33333333333333298</v>
      </c>
      <c r="E120" s="13">
        <v>0</v>
      </c>
      <c r="F120" s="13">
        <v>0</v>
      </c>
      <c r="G120" s="13">
        <v>3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8</v>
      </c>
      <c r="C121" s="13">
        <v>8</v>
      </c>
      <c r="D121" s="36">
        <v>0</v>
      </c>
      <c r="E121" s="13">
        <v>0</v>
      </c>
      <c r="F121" s="13">
        <v>0</v>
      </c>
      <c r="G121" s="13">
        <v>0</v>
      </c>
      <c r="H121" s="13">
        <v>4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12</v>
      </c>
    </row>
    <row r="122" spans="1:15" x14ac:dyDescent="0.25">
      <c r="A122" s="12" t="s">
        <v>419</v>
      </c>
      <c r="B122" s="13">
        <v>1</v>
      </c>
      <c r="C122" s="13">
        <v>0</v>
      </c>
      <c r="D122" s="36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0</v>
      </c>
      <c r="C123" s="13">
        <v>0</v>
      </c>
      <c r="D123" s="36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1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2</v>
      </c>
      <c r="C126" s="13">
        <v>3</v>
      </c>
      <c r="D126" s="36">
        <v>-0.33333333333333298</v>
      </c>
      <c r="E126" s="13">
        <v>0</v>
      </c>
      <c r="F126" s="13">
        <v>0</v>
      </c>
      <c r="G126" s="13">
        <v>1</v>
      </c>
      <c r="H126" s="13">
        <v>3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11</v>
      </c>
      <c r="C127" s="13">
        <v>0</v>
      </c>
      <c r="D127" s="36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1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4" t="s">
        <v>428</v>
      </c>
      <c r="B131" s="34">
        <v>5</v>
      </c>
      <c r="C131" s="34">
        <v>5</v>
      </c>
      <c r="D131" s="35">
        <v>0</v>
      </c>
      <c r="E131" s="34">
        <v>0</v>
      </c>
      <c r="F131" s="34">
        <v>0</v>
      </c>
      <c r="G131" s="34">
        <v>3</v>
      </c>
      <c r="H131" s="34">
        <v>3</v>
      </c>
      <c r="I131" s="34">
        <v>0</v>
      </c>
      <c r="J131" s="34">
        <v>0</v>
      </c>
      <c r="K131" s="34">
        <v>0</v>
      </c>
      <c r="L131" s="34">
        <v>0</v>
      </c>
      <c r="M131" s="34">
        <v>6</v>
      </c>
      <c r="N131" s="34">
        <v>0</v>
      </c>
      <c r="O131" s="34">
        <v>2</v>
      </c>
    </row>
    <row r="132" spans="1:15" x14ac:dyDescent="0.25">
      <c r="A132" s="12" t="s">
        <v>429</v>
      </c>
      <c r="B132" s="13">
        <v>2</v>
      </c>
      <c r="C132" s="13">
        <v>0</v>
      </c>
      <c r="D132" s="36">
        <v>0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0</v>
      </c>
      <c r="K132" s="13">
        <v>0</v>
      </c>
      <c r="L132" s="13">
        <v>0</v>
      </c>
      <c r="M132" s="13">
        <v>2</v>
      </c>
      <c r="N132" s="13">
        <v>0</v>
      </c>
      <c r="O132" s="25">
        <v>1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3</v>
      </c>
      <c r="C134" s="13">
        <v>5</v>
      </c>
      <c r="D134" s="36">
        <v>-0.4</v>
      </c>
      <c r="E134" s="13">
        <v>0</v>
      </c>
      <c r="F134" s="13">
        <v>0</v>
      </c>
      <c r="G134" s="13">
        <v>3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4</v>
      </c>
      <c r="N134" s="13">
        <v>0</v>
      </c>
      <c r="O134" s="25">
        <v>1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4" t="s">
        <v>434</v>
      </c>
      <c r="B137" s="34">
        <v>56</v>
      </c>
      <c r="C137" s="34">
        <v>36</v>
      </c>
      <c r="D137" s="35">
        <v>0.55555555555555602</v>
      </c>
      <c r="E137" s="34">
        <v>0</v>
      </c>
      <c r="F137" s="34">
        <v>0</v>
      </c>
      <c r="G137" s="34">
        <v>9</v>
      </c>
      <c r="H137" s="34">
        <v>6</v>
      </c>
      <c r="I137" s="34">
        <v>0</v>
      </c>
      <c r="J137" s="34">
        <v>0</v>
      </c>
      <c r="K137" s="34">
        <v>0</v>
      </c>
      <c r="L137" s="34">
        <v>0</v>
      </c>
      <c r="M137" s="34">
        <v>1</v>
      </c>
      <c r="N137" s="34">
        <v>0</v>
      </c>
      <c r="O137" s="34">
        <v>4</v>
      </c>
    </row>
    <row r="138" spans="1:15" x14ac:dyDescent="0.25">
      <c r="A138" s="12" t="s">
        <v>435</v>
      </c>
      <c r="B138" s="13">
        <v>6</v>
      </c>
      <c r="C138" s="13">
        <v>3</v>
      </c>
      <c r="D138" s="36">
        <v>1</v>
      </c>
      <c r="E138" s="13">
        <v>0</v>
      </c>
      <c r="F138" s="13">
        <v>0</v>
      </c>
      <c r="G138" s="13">
        <v>1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3</v>
      </c>
      <c r="C139" s="13">
        <v>0</v>
      </c>
      <c r="D139" s="36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1</v>
      </c>
      <c r="D140" s="36">
        <v>-1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41</v>
      </c>
      <c r="C142" s="13">
        <v>26</v>
      </c>
      <c r="D142" s="36">
        <v>0.57692307692307698</v>
      </c>
      <c r="E142" s="13">
        <v>0</v>
      </c>
      <c r="F142" s="13">
        <v>0</v>
      </c>
      <c r="G142" s="13">
        <v>5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5">
        <v>4</v>
      </c>
    </row>
    <row r="143" spans="1:15" x14ac:dyDescent="0.25">
      <c r="A143" s="12" t="s">
        <v>440</v>
      </c>
      <c r="B143" s="13">
        <v>6</v>
      </c>
      <c r="C143" s="13">
        <v>6</v>
      </c>
      <c r="D143" s="36">
        <v>0</v>
      </c>
      <c r="E143" s="13">
        <v>0</v>
      </c>
      <c r="F143" s="13">
        <v>0</v>
      </c>
      <c r="G143" s="13">
        <v>3</v>
      </c>
      <c r="H143" s="13">
        <v>3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0</v>
      </c>
    </row>
    <row r="144" spans="1:15" x14ac:dyDescent="0.25">
      <c r="A144" s="54" t="s">
        <v>441</v>
      </c>
      <c r="B144" s="34">
        <v>4</v>
      </c>
      <c r="C144" s="34">
        <v>1</v>
      </c>
      <c r="D144" s="35">
        <v>3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3</v>
      </c>
      <c r="C145" s="13">
        <v>1</v>
      </c>
      <c r="D145" s="36">
        <v>2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</v>
      </c>
      <c r="C146" s="13">
        <v>0</v>
      </c>
      <c r="D146" s="36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54" t="s">
        <v>444</v>
      </c>
      <c r="B147" s="34">
        <v>46</v>
      </c>
      <c r="C147" s="34">
        <v>25</v>
      </c>
      <c r="D147" s="35">
        <v>0.84</v>
      </c>
      <c r="E147" s="34">
        <v>0</v>
      </c>
      <c r="F147" s="34">
        <v>0</v>
      </c>
      <c r="G147" s="34">
        <v>13</v>
      </c>
      <c r="H147" s="34">
        <v>7</v>
      </c>
      <c r="I147" s="34">
        <v>0</v>
      </c>
      <c r="J147" s="34">
        <v>0</v>
      </c>
      <c r="K147" s="34">
        <v>0</v>
      </c>
      <c r="L147" s="34">
        <v>0</v>
      </c>
      <c r="M147" s="34">
        <v>8</v>
      </c>
      <c r="N147" s="34">
        <v>0</v>
      </c>
      <c r="O147" s="34">
        <v>4</v>
      </c>
    </row>
    <row r="148" spans="1:15" x14ac:dyDescent="0.25">
      <c r="A148" s="12" t="s">
        <v>445</v>
      </c>
      <c r="B148" s="13">
        <v>23</v>
      </c>
      <c r="C148" s="13">
        <v>3</v>
      </c>
      <c r="D148" s="36">
        <v>6.6666666666666696</v>
      </c>
      <c r="E148" s="13">
        <v>0</v>
      </c>
      <c r="F148" s="13">
        <v>0</v>
      </c>
      <c r="G148" s="13">
        <v>9</v>
      </c>
      <c r="H148" s="13">
        <v>4</v>
      </c>
      <c r="I148" s="13">
        <v>0</v>
      </c>
      <c r="J148" s="13">
        <v>0</v>
      </c>
      <c r="K148" s="13">
        <v>0</v>
      </c>
      <c r="L148" s="13">
        <v>0</v>
      </c>
      <c r="M148" s="13">
        <v>4</v>
      </c>
      <c r="N148" s="13">
        <v>0</v>
      </c>
      <c r="O148" s="25">
        <v>1</v>
      </c>
    </row>
    <row r="149" spans="1:15" x14ac:dyDescent="0.25">
      <c r="A149" s="12" t="s">
        <v>446</v>
      </c>
      <c r="B149" s="13">
        <v>2</v>
      </c>
      <c r="C149" s="13">
        <v>2</v>
      </c>
      <c r="D149" s="36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1</v>
      </c>
      <c r="D150" s="36">
        <v>-1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2</v>
      </c>
      <c r="C151" s="13">
        <v>2</v>
      </c>
      <c r="D151" s="36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0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1</v>
      </c>
      <c r="C153" s="13">
        <v>1</v>
      </c>
      <c r="D153" s="36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8</v>
      </c>
      <c r="C154" s="13">
        <v>6</v>
      </c>
      <c r="D154" s="36">
        <v>0.33333333333333298</v>
      </c>
      <c r="E154" s="13">
        <v>0</v>
      </c>
      <c r="F154" s="13">
        <v>0</v>
      </c>
      <c r="G154" s="13">
        <v>4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2</v>
      </c>
      <c r="N154" s="13">
        <v>0</v>
      </c>
      <c r="O154" s="25">
        <v>1</v>
      </c>
    </row>
    <row r="155" spans="1:15" x14ac:dyDescent="0.25">
      <c r="A155" s="12" t="s">
        <v>452</v>
      </c>
      <c r="B155" s="13">
        <v>10</v>
      </c>
      <c r="C155" s="13">
        <v>10</v>
      </c>
      <c r="D155" s="36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2</v>
      </c>
    </row>
    <row r="156" spans="1:15" x14ac:dyDescent="0.25">
      <c r="A156" s="54" t="s">
        <v>453</v>
      </c>
      <c r="B156" s="34">
        <v>31</v>
      </c>
      <c r="C156" s="34">
        <v>37</v>
      </c>
      <c r="D156" s="35">
        <v>-0.162162162162162</v>
      </c>
      <c r="E156" s="34">
        <v>0</v>
      </c>
      <c r="F156" s="34">
        <v>0</v>
      </c>
      <c r="G156" s="34">
        <v>11</v>
      </c>
      <c r="H156" s="34">
        <v>6</v>
      </c>
      <c r="I156" s="34">
        <v>1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2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6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2</v>
      </c>
      <c r="C161" s="13">
        <v>5</v>
      </c>
      <c r="D161" s="36">
        <v>-0.6</v>
      </c>
      <c r="E161" s="13">
        <v>0</v>
      </c>
      <c r="F161" s="13">
        <v>0</v>
      </c>
      <c r="G161" s="13">
        <v>2</v>
      </c>
      <c r="H161" s="13">
        <v>0</v>
      </c>
      <c r="I161" s="13">
        <v>1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1</v>
      </c>
    </row>
    <row r="162" spans="1:15" x14ac:dyDescent="0.25">
      <c r="A162" s="12" t="s">
        <v>459</v>
      </c>
      <c r="B162" s="13">
        <v>19</v>
      </c>
      <c r="C162" s="13">
        <v>26</v>
      </c>
      <c r="D162" s="36">
        <v>-0.269230769230769</v>
      </c>
      <c r="E162" s="13">
        <v>0</v>
      </c>
      <c r="F162" s="13">
        <v>0</v>
      </c>
      <c r="G162" s="13">
        <v>8</v>
      </c>
      <c r="H162" s="13">
        <v>4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1</v>
      </c>
      <c r="C163" s="13">
        <v>0</v>
      </c>
      <c r="D163" s="36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2</v>
      </c>
      <c r="C164" s="13">
        <v>3</v>
      </c>
      <c r="D164" s="36">
        <v>-0.33333333333333298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1</v>
      </c>
    </row>
    <row r="165" spans="1:15" x14ac:dyDescent="0.25">
      <c r="A165" s="12" t="s">
        <v>462</v>
      </c>
      <c r="B165" s="13">
        <v>7</v>
      </c>
      <c r="C165" s="13">
        <v>3</v>
      </c>
      <c r="D165" s="36">
        <v>1.3333333333333299</v>
      </c>
      <c r="E165" s="13">
        <v>0</v>
      </c>
      <c r="F165" s="13">
        <v>0</v>
      </c>
      <c r="G165" s="13">
        <v>1</v>
      </c>
      <c r="H165" s="13">
        <v>2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4" t="s">
        <v>463</v>
      </c>
      <c r="B166" s="34">
        <v>84</v>
      </c>
      <c r="C166" s="34">
        <v>104</v>
      </c>
      <c r="D166" s="35">
        <v>-0.19230769230769201</v>
      </c>
      <c r="E166" s="34">
        <v>1</v>
      </c>
      <c r="F166" s="34">
        <v>0</v>
      </c>
      <c r="G166" s="34">
        <v>47</v>
      </c>
      <c r="H166" s="34">
        <v>26</v>
      </c>
      <c r="I166" s="34">
        <v>1</v>
      </c>
      <c r="J166" s="34">
        <v>0</v>
      </c>
      <c r="K166" s="34">
        <v>0</v>
      </c>
      <c r="L166" s="34">
        <v>0</v>
      </c>
      <c r="M166" s="34">
        <v>1</v>
      </c>
      <c r="N166" s="34">
        <v>28</v>
      </c>
      <c r="O166" s="34">
        <v>20</v>
      </c>
    </row>
    <row r="167" spans="1:15" x14ac:dyDescent="0.25">
      <c r="A167" s="12" t="s">
        <v>464</v>
      </c>
      <c r="B167" s="13">
        <v>15</v>
      </c>
      <c r="C167" s="13">
        <v>6</v>
      </c>
      <c r="D167" s="36">
        <v>1.5</v>
      </c>
      <c r="E167" s="13">
        <v>0</v>
      </c>
      <c r="F167" s="13">
        <v>0</v>
      </c>
      <c r="G167" s="13">
        <v>17</v>
      </c>
      <c r="H167" s="13">
        <v>3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25">
        <v>2</v>
      </c>
    </row>
    <row r="168" spans="1:15" x14ac:dyDescent="0.25">
      <c r="A168" s="12" t="s">
        <v>465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3</v>
      </c>
      <c r="C169" s="13">
        <v>0</v>
      </c>
      <c r="D169" s="36">
        <v>0</v>
      </c>
      <c r="E169" s="13">
        <v>0</v>
      </c>
      <c r="F169" s="13">
        <v>0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2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1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37</v>
      </c>
      <c r="C173" s="13">
        <v>50</v>
      </c>
      <c r="D173" s="36">
        <v>-0.26</v>
      </c>
      <c r="E173" s="13">
        <v>0</v>
      </c>
      <c r="F173" s="13">
        <v>0</v>
      </c>
      <c r="G173" s="13">
        <v>19</v>
      </c>
      <c r="H173" s="13">
        <v>11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25">
        <v>6</v>
      </c>
    </row>
    <row r="174" spans="1:15" x14ac:dyDescent="0.25">
      <c r="A174" s="12" t="s">
        <v>471</v>
      </c>
      <c r="B174" s="13">
        <v>19</v>
      </c>
      <c r="C174" s="13">
        <v>39</v>
      </c>
      <c r="D174" s="36">
        <v>-0.512820512820513</v>
      </c>
      <c r="E174" s="13">
        <v>1</v>
      </c>
      <c r="F174" s="13">
        <v>0</v>
      </c>
      <c r="G174" s="13">
        <v>4</v>
      </c>
      <c r="H174" s="13">
        <v>12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25">
        <v>12</v>
      </c>
    </row>
    <row r="175" spans="1:15" x14ac:dyDescent="0.25">
      <c r="A175" s="12" t="s">
        <v>472</v>
      </c>
      <c r="B175" s="13">
        <v>8</v>
      </c>
      <c r="C175" s="13">
        <v>9</v>
      </c>
      <c r="D175" s="36">
        <v>-0.11111111111111099</v>
      </c>
      <c r="E175" s="13">
        <v>0</v>
      </c>
      <c r="F175" s="13">
        <v>0</v>
      </c>
      <c r="G175" s="13">
        <v>6</v>
      </c>
      <c r="H175" s="13">
        <v>0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  <c r="N175" s="13">
        <v>2</v>
      </c>
      <c r="O175" s="25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4" t="s">
        <v>475</v>
      </c>
      <c r="B178" s="34">
        <v>234</v>
      </c>
      <c r="C178" s="34">
        <v>213</v>
      </c>
      <c r="D178" s="35">
        <v>9.85915492957746E-2</v>
      </c>
      <c r="E178" s="34">
        <v>420</v>
      </c>
      <c r="F178" s="34">
        <v>403</v>
      </c>
      <c r="G178" s="34">
        <v>132</v>
      </c>
      <c r="H178" s="34">
        <v>141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464</v>
      </c>
    </row>
    <row r="179" spans="1:15" x14ac:dyDescent="0.25">
      <c r="A179" s="12" t="s">
        <v>476</v>
      </c>
      <c r="B179" s="13">
        <v>0</v>
      </c>
      <c r="C179" s="13">
        <v>2</v>
      </c>
      <c r="D179" s="36">
        <v>-1</v>
      </c>
      <c r="E179" s="13">
        <v>2</v>
      </c>
      <c r="F179" s="13">
        <v>3</v>
      </c>
      <c r="G179" s="13">
        <v>1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13</v>
      </c>
    </row>
    <row r="180" spans="1:15" x14ac:dyDescent="0.25">
      <c r="A180" s="12" t="s">
        <v>477</v>
      </c>
      <c r="B180" s="13">
        <v>163</v>
      </c>
      <c r="C180" s="13">
        <v>146</v>
      </c>
      <c r="D180" s="36">
        <v>0.116438356164384</v>
      </c>
      <c r="E180" s="13">
        <v>254</v>
      </c>
      <c r="F180" s="13">
        <v>238</v>
      </c>
      <c r="G180" s="13">
        <v>93</v>
      </c>
      <c r="H180" s="13">
        <v>86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276</v>
      </c>
    </row>
    <row r="181" spans="1:15" x14ac:dyDescent="0.25">
      <c r="A181" s="12" t="s">
        <v>478</v>
      </c>
      <c r="B181" s="13">
        <v>0</v>
      </c>
      <c r="C181" s="13">
        <v>7</v>
      </c>
      <c r="D181" s="36">
        <v>-1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11</v>
      </c>
    </row>
    <row r="182" spans="1:15" x14ac:dyDescent="0.25">
      <c r="A182" s="12" t="s">
        <v>479</v>
      </c>
      <c r="B182" s="13">
        <v>0</v>
      </c>
      <c r="C182" s="13">
        <v>1</v>
      </c>
      <c r="D182" s="36">
        <v>-1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1</v>
      </c>
    </row>
    <row r="183" spans="1:15" x14ac:dyDescent="0.25">
      <c r="A183" s="12" t="s">
        <v>480</v>
      </c>
      <c r="B183" s="13">
        <v>3</v>
      </c>
      <c r="C183" s="13">
        <v>5</v>
      </c>
      <c r="D183" s="36">
        <v>-0.4</v>
      </c>
      <c r="E183" s="13">
        <v>5</v>
      </c>
      <c r="F183" s="13">
        <v>8</v>
      </c>
      <c r="G183" s="13">
        <v>2</v>
      </c>
      <c r="H183" s="13">
        <v>9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9</v>
      </c>
    </row>
    <row r="184" spans="1:15" x14ac:dyDescent="0.25">
      <c r="A184" s="12" t="s">
        <v>481</v>
      </c>
      <c r="B184" s="13">
        <v>63</v>
      </c>
      <c r="C184" s="13">
        <v>51</v>
      </c>
      <c r="D184" s="36">
        <v>0.23529411764705899</v>
      </c>
      <c r="E184" s="13">
        <v>157</v>
      </c>
      <c r="F184" s="13">
        <v>154</v>
      </c>
      <c r="G184" s="13">
        <v>36</v>
      </c>
      <c r="H184" s="13">
        <v>46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154</v>
      </c>
    </row>
    <row r="185" spans="1:15" x14ac:dyDescent="0.25">
      <c r="A185" s="12" t="s">
        <v>482</v>
      </c>
      <c r="B185" s="13">
        <v>5</v>
      </c>
      <c r="C185" s="13">
        <v>1</v>
      </c>
      <c r="D185" s="36">
        <v>4</v>
      </c>
      <c r="E185" s="13">
        <v>2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4" t="s">
        <v>483</v>
      </c>
      <c r="B186" s="34">
        <v>148</v>
      </c>
      <c r="C186" s="34">
        <v>136</v>
      </c>
      <c r="D186" s="35">
        <v>8.8235294117647106E-2</v>
      </c>
      <c r="E186" s="34">
        <v>2</v>
      </c>
      <c r="F186" s="34">
        <v>2</v>
      </c>
      <c r="G186" s="34">
        <v>38</v>
      </c>
      <c r="H186" s="34">
        <v>36</v>
      </c>
      <c r="I186" s="34">
        <v>1</v>
      </c>
      <c r="J186" s="34">
        <v>0</v>
      </c>
      <c r="K186" s="34">
        <v>0</v>
      </c>
      <c r="L186" s="34">
        <v>1</v>
      </c>
      <c r="M186" s="34">
        <v>5</v>
      </c>
      <c r="N186" s="34">
        <v>0</v>
      </c>
      <c r="O186" s="34">
        <v>24</v>
      </c>
    </row>
    <row r="187" spans="1:15" x14ac:dyDescent="0.25">
      <c r="A187" s="12" t="s">
        <v>484</v>
      </c>
      <c r="B187" s="13">
        <v>8</v>
      </c>
      <c r="C187" s="13">
        <v>3</v>
      </c>
      <c r="D187" s="36">
        <v>1.6666666666666701</v>
      </c>
      <c r="E187" s="13">
        <v>0</v>
      </c>
      <c r="F187" s="13">
        <v>0</v>
      </c>
      <c r="G187" s="13">
        <v>0</v>
      </c>
      <c r="H187" s="13">
        <v>1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1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43</v>
      </c>
      <c r="C189" s="13">
        <v>49</v>
      </c>
      <c r="D189" s="36">
        <v>-0.122448979591837</v>
      </c>
      <c r="E189" s="13">
        <v>1</v>
      </c>
      <c r="F189" s="13">
        <v>2</v>
      </c>
      <c r="G189" s="13">
        <v>14</v>
      </c>
      <c r="H189" s="13">
        <v>12</v>
      </c>
      <c r="I189" s="13">
        <v>0</v>
      </c>
      <c r="J189" s="13">
        <v>0</v>
      </c>
      <c r="K189" s="13">
        <v>0</v>
      </c>
      <c r="L189" s="13">
        <v>0</v>
      </c>
      <c r="M189" s="13">
        <v>2</v>
      </c>
      <c r="N189" s="13">
        <v>0</v>
      </c>
      <c r="O189" s="25">
        <v>8</v>
      </c>
    </row>
    <row r="190" spans="1:15" x14ac:dyDescent="0.25">
      <c r="A190" s="12" t="s">
        <v>487</v>
      </c>
      <c r="B190" s="13">
        <v>0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9</v>
      </c>
      <c r="C191" s="13">
        <v>10</v>
      </c>
      <c r="D191" s="36">
        <v>-0.1</v>
      </c>
      <c r="E191" s="13">
        <v>0</v>
      </c>
      <c r="F191" s="13">
        <v>0</v>
      </c>
      <c r="G191" s="13">
        <v>7</v>
      </c>
      <c r="H191" s="13">
        <v>18</v>
      </c>
      <c r="I191" s="13">
        <v>0</v>
      </c>
      <c r="J191" s="13">
        <v>0</v>
      </c>
      <c r="K191" s="13">
        <v>0</v>
      </c>
      <c r="L191" s="13">
        <v>0</v>
      </c>
      <c r="M191" s="13">
        <v>2</v>
      </c>
      <c r="N191" s="13">
        <v>0</v>
      </c>
      <c r="O191" s="25">
        <v>11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25</v>
      </c>
      <c r="C193" s="13">
        <v>17</v>
      </c>
      <c r="D193" s="36">
        <v>0.47058823529411797</v>
      </c>
      <c r="E193" s="13">
        <v>1</v>
      </c>
      <c r="F193" s="13">
        <v>0</v>
      </c>
      <c r="G193" s="13">
        <v>8</v>
      </c>
      <c r="H193" s="13">
        <v>3</v>
      </c>
      <c r="I193" s="13">
        <v>0</v>
      </c>
      <c r="J193" s="13">
        <v>0</v>
      </c>
      <c r="K193" s="13">
        <v>0</v>
      </c>
      <c r="L193" s="13">
        <v>1</v>
      </c>
      <c r="M193" s="13">
        <v>1</v>
      </c>
      <c r="N193" s="13">
        <v>0</v>
      </c>
      <c r="O193" s="25">
        <v>3</v>
      </c>
    </row>
    <row r="194" spans="1:15" x14ac:dyDescent="0.25">
      <c r="A194" s="12" t="s">
        <v>491</v>
      </c>
      <c r="B194" s="13">
        <v>0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1</v>
      </c>
      <c r="D195" s="36">
        <v>-1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1</v>
      </c>
      <c r="C196" s="13">
        <v>0</v>
      </c>
      <c r="D196" s="36">
        <v>0</v>
      </c>
      <c r="E196" s="13">
        <v>0</v>
      </c>
      <c r="F196" s="13">
        <v>0</v>
      </c>
      <c r="G196" s="13">
        <v>1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1</v>
      </c>
    </row>
    <row r="197" spans="1:15" x14ac:dyDescent="0.25">
      <c r="A197" s="12" t="s">
        <v>494</v>
      </c>
      <c r="B197" s="13">
        <v>58</v>
      </c>
      <c r="C197" s="13">
        <v>54</v>
      </c>
      <c r="D197" s="36">
        <v>7.4074074074074098E-2</v>
      </c>
      <c r="E197" s="13">
        <v>0</v>
      </c>
      <c r="F197" s="13">
        <v>0</v>
      </c>
      <c r="G197" s="13">
        <v>7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1</v>
      </c>
    </row>
    <row r="198" spans="1:15" x14ac:dyDescent="0.25">
      <c r="A198" s="12" t="s">
        <v>495</v>
      </c>
      <c r="B198" s="13">
        <v>1</v>
      </c>
      <c r="C198" s="13">
        <v>1</v>
      </c>
      <c r="D198" s="36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2</v>
      </c>
      <c r="C199" s="13">
        <v>1</v>
      </c>
      <c r="D199" s="36">
        <v>1</v>
      </c>
      <c r="E199" s="13">
        <v>0</v>
      </c>
      <c r="F199" s="13">
        <v>0</v>
      </c>
      <c r="G199" s="13">
        <v>1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4" t="s">
        <v>498</v>
      </c>
      <c r="B201" s="34">
        <v>11</v>
      </c>
      <c r="C201" s="34">
        <v>23</v>
      </c>
      <c r="D201" s="35">
        <v>-0.52173913043478304</v>
      </c>
      <c r="E201" s="34">
        <v>2</v>
      </c>
      <c r="F201" s="34">
        <v>0</v>
      </c>
      <c r="G201" s="34">
        <v>7</v>
      </c>
      <c r="H201" s="34">
        <v>14</v>
      </c>
      <c r="I201" s="34">
        <v>0</v>
      </c>
      <c r="J201" s="34">
        <v>0</v>
      </c>
      <c r="K201" s="34">
        <v>1</v>
      </c>
      <c r="L201" s="34">
        <v>1</v>
      </c>
      <c r="M201" s="34">
        <v>13</v>
      </c>
      <c r="N201" s="34">
        <v>0</v>
      </c>
      <c r="O201" s="34">
        <v>5</v>
      </c>
    </row>
    <row r="202" spans="1:15" x14ac:dyDescent="0.25">
      <c r="A202" s="12" t="s">
        <v>499</v>
      </c>
      <c r="B202" s="13">
        <v>7</v>
      </c>
      <c r="C202" s="13">
        <v>7</v>
      </c>
      <c r="D202" s="36">
        <v>0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9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6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4</v>
      </c>
      <c r="C206" s="13">
        <v>15</v>
      </c>
      <c r="D206" s="36">
        <v>-0.73333333333333295</v>
      </c>
      <c r="E206" s="13">
        <v>2</v>
      </c>
      <c r="F206" s="13">
        <v>0</v>
      </c>
      <c r="G206" s="13">
        <v>6</v>
      </c>
      <c r="H206" s="13">
        <v>5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3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6">
        <v>0</v>
      </c>
      <c r="E208" s="13">
        <v>0</v>
      </c>
      <c r="F208" s="13">
        <v>0</v>
      </c>
      <c r="G208" s="13">
        <v>1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1</v>
      </c>
    </row>
    <row r="212" spans="1:15" x14ac:dyDescent="0.25">
      <c r="A212" s="12" t="s">
        <v>509</v>
      </c>
      <c r="B212" s="13">
        <v>0</v>
      </c>
      <c r="C212" s="13">
        <v>1</v>
      </c>
      <c r="D212" s="36">
        <v>-1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6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0</v>
      </c>
      <c r="C214" s="13">
        <v>0</v>
      </c>
      <c r="D214" s="36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1</v>
      </c>
      <c r="M214" s="13">
        <v>1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4" t="s">
        <v>518</v>
      </c>
      <c r="B221" s="34">
        <v>233</v>
      </c>
      <c r="C221" s="34">
        <v>229</v>
      </c>
      <c r="D221" s="35">
        <v>1.7467248908296901E-2</v>
      </c>
      <c r="E221" s="34">
        <v>84</v>
      </c>
      <c r="F221" s="34">
        <v>84</v>
      </c>
      <c r="G221" s="34">
        <v>124</v>
      </c>
      <c r="H221" s="34">
        <v>107</v>
      </c>
      <c r="I221" s="34">
        <v>0</v>
      </c>
      <c r="J221" s="34">
        <v>0</v>
      </c>
      <c r="K221" s="34">
        <v>0</v>
      </c>
      <c r="L221" s="34">
        <v>0</v>
      </c>
      <c r="M221" s="34">
        <v>1</v>
      </c>
      <c r="N221" s="34">
        <v>4</v>
      </c>
      <c r="O221" s="34">
        <v>124</v>
      </c>
    </row>
    <row r="222" spans="1:15" x14ac:dyDescent="0.25">
      <c r="A222" s="12" t="s">
        <v>519</v>
      </c>
      <c r="B222" s="13">
        <v>1</v>
      </c>
      <c r="C222" s="13">
        <v>0</v>
      </c>
      <c r="D222" s="36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1</v>
      </c>
    </row>
    <row r="228" spans="1:15" x14ac:dyDescent="0.25">
      <c r="A228" s="12" t="s">
        <v>525</v>
      </c>
      <c r="B228" s="13">
        <v>0</v>
      </c>
      <c r="C228" s="13">
        <v>0</v>
      </c>
      <c r="D228" s="36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9</v>
      </c>
      <c r="C229" s="13">
        <v>16</v>
      </c>
      <c r="D229" s="36">
        <v>-0.4375</v>
      </c>
      <c r="E229" s="13">
        <v>0</v>
      </c>
      <c r="F229" s="13">
        <v>0</v>
      </c>
      <c r="G229" s="13">
        <v>10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5">
        <v>1</v>
      </c>
    </row>
    <row r="230" spans="1:15" x14ac:dyDescent="0.25">
      <c r="A230" s="12" t="s">
        <v>527</v>
      </c>
      <c r="B230" s="13">
        <v>26</v>
      </c>
      <c r="C230" s="13">
        <v>22</v>
      </c>
      <c r="D230" s="36">
        <v>0.18181818181818199</v>
      </c>
      <c r="E230" s="13">
        <v>2</v>
      </c>
      <c r="F230" s="13">
        <v>1</v>
      </c>
      <c r="G230" s="13">
        <v>8</v>
      </c>
      <c r="H230" s="13">
        <v>14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6</v>
      </c>
    </row>
    <row r="231" spans="1:15" x14ac:dyDescent="0.25">
      <c r="A231" s="12" t="s">
        <v>528</v>
      </c>
      <c r="B231" s="13">
        <v>1</v>
      </c>
      <c r="C231" s="13">
        <v>12</v>
      </c>
      <c r="D231" s="36">
        <v>-0.91666666666666696</v>
      </c>
      <c r="E231" s="13">
        <v>0</v>
      </c>
      <c r="F231" s="13">
        <v>0</v>
      </c>
      <c r="G231" s="13">
        <v>2</v>
      </c>
      <c r="H231" s="13">
        <v>5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0</v>
      </c>
    </row>
    <row r="232" spans="1:15" x14ac:dyDescent="0.25">
      <c r="A232" s="12" t="s">
        <v>529</v>
      </c>
      <c r="B232" s="13">
        <v>3</v>
      </c>
      <c r="C232" s="13">
        <v>2</v>
      </c>
      <c r="D232" s="36">
        <v>0.5</v>
      </c>
      <c r="E232" s="13">
        <v>0</v>
      </c>
      <c r="F232" s="13">
        <v>0</v>
      </c>
      <c r="G232" s="13">
        <v>0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0</v>
      </c>
      <c r="C233" s="13">
        <v>4</v>
      </c>
      <c r="D233" s="36">
        <v>-1</v>
      </c>
      <c r="E233" s="13">
        <v>0</v>
      </c>
      <c r="F233" s="13">
        <v>0</v>
      </c>
      <c r="G233" s="13">
        <v>0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1</v>
      </c>
      <c r="C234" s="13">
        <v>0</v>
      </c>
      <c r="D234" s="36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192</v>
      </c>
      <c r="C236" s="13">
        <v>173</v>
      </c>
      <c r="D236" s="36">
        <v>0.109826589595376</v>
      </c>
      <c r="E236" s="13">
        <v>82</v>
      </c>
      <c r="F236" s="13">
        <v>83</v>
      </c>
      <c r="G236" s="13">
        <v>104</v>
      </c>
      <c r="H236" s="13">
        <v>83</v>
      </c>
      <c r="I236" s="13">
        <v>0</v>
      </c>
      <c r="J236" s="13">
        <v>0</v>
      </c>
      <c r="K236" s="13">
        <v>0</v>
      </c>
      <c r="L236" s="13">
        <v>0</v>
      </c>
      <c r="M236" s="13">
        <v>1</v>
      </c>
      <c r="N236" s="13">
        <v>4</v>
      </c>
      <c r="O236" s="25">
        <v>115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6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4" t="s">
        <v>539</v>
      </c>
      <c r="B242" s="34">
        <v>3</v>
      </c>
      <c r="C242" s="34">
        <v>1</v>
      </c>
      <c r="D242" s="35">
        <v>2</v>
      </c>
      <c r="E242" s="34">
        <v>0</v>
      </c>
      <c r="F242" s="34">
        <v>0</v>
      </c>
      <c r="G242" s="34">
        <v>0</v>
      </c>
      <c r="H242" s="34">
        <v>3</v>
      </c>
      <c r="I242" s="34">
        <v>0</v>
      </c>
      <c r="J242" s="34">
        <v>0</v>
      </c>
      <c r="K242" s="34">
        <v>0</v>
      </c>
      <c r="L242" s="34">
        <v>0</v>
      </c>
      <c r="M242" s="34">
        <v>1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6">
        <v>0</v>
      </c>
      <c r="E246" s="13">
        <v>0</v>
      </c>
      <c r="F246" s="13">
        <v>0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3</v>
      </c>
      <c r="C247" s="13">
        <v>1</v>
      </c>
      <c r="D247" s="36">
        <v>2</v>
      </c>
      <c r="E247" s="13">
        <v>0</v>
      </c>
      <c r="F247" s="13">
        <v>0</v>
      </c>
      <c r="G247" s="13">
        <v>0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6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4" t="s">
        <v>566</v>
      </c>
      <c r="B269" s="34">
        <v>93</v>
      </c>
      <c r="C269" s="34">
        <v>122</v>
      </c>
      <c r="D269" s="35">
        <v>-0.23770491803278701</v>
      </c>
      <c r="E269" s="34">
        <v>15</v>
      </c>
      <c r="F269" s="34">
        <v>15</v>
      </c>
      <c r="G269" s="34">
        <v>63</v>
      </c>
      <c r="H269" s="34">
        <v>75</v>
      </c>
      <c r="I269" s="34">
        <v>0</v>
      </c>
      <c r="J269" s="34">
        <v>1</v>
      </c>
      <c r="K269" s="34">
        <v>0</v>
      </c>
      <c r="L269" s="34">
        <v>0</v>
      </c>
      <c r="M269" s="34">
        <v>1</v>
      </c>
      <c r="N269" s="34">
        <v>0</v>
      </c>
      <c r="O269" s="34">
        <v>92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48</v>
      </c>
      <c r="C271" s="13">
        <v>71</v>
      </c>
      <c r="D271" s="36">
        <v>-0.323943661971831</v>
      </c>
      <c r="E271" s="13">
        <v>9</v>
      </c>
      <c r="F271" s="13">
        <v>10</v>
      </c>
      <c r="G271" s="13">
        <v>41</v>
      </c>
      <c r="H271" s="13">
        <v>45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41</v>
      </c>
    </row>
    <row r="272" spans="1:15" x14ac:dyDescent="0.25">
      <c r="A272" s="12" t="s">
        <v>569</v>
      </c>
      <c r="B272" s="13">
        <v>41</v>
      </c>
      <c r="C272" s="13">
        <v>40</v>
      </c>
      <c r="D272" s="36">
        <v>2.5000000000000001E-2</v>
      </c>
      <c r="E272" s="13">
        <v>6</v>
      </c>
      <c r="F272" s="13">
        <v>5</v>
      </c>
      <c r="G272" s="13">
        <v>20</v>
      </c>
      <c r="H272" s="13">
        <v>25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0</v>
      </c>
      <c r="O272" s="25">
        <v>43</v>
      </c>
    </row>
    <row r="273" spans="1:15" x14ac:dyDescent="0.25">
      <c r="A273" s="12" t="s">
        <v>570</v>
      </c>
      <c r="B273" s="13">
        <v>0</v>
      </c>
      <c r="C273" s="13">
        <v>0</v>
      </c>
      <c r="D273" s="36">
        <v>0</v>
      </c>
      <c r="E273" s="13">
        <v>0</v>
      </c>
      <c r="F273" s="13">
        <v>0</v>
      </c>
      <c r="G273" s="13">
        <v>0</v>
      </c>
      <c r="H273" s="13">
        <v>3</v>
      </c>
      <c r="I273" s="13">
        <v>0</v>
      </c>
      <c r="J273" s="13">
        <v>1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4</v>
      </c>
      <c r="C274" s="13">
        <v>5</v>
      </c>
      <c r="D274" s="36">
        <v>-0.2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572</v>
      </c>
      <c r="B275" s="13">
        <v>0</v>
      </c>
      <c r="C275" s="13">
        <v>0</v>
      </c>
      <c r="D275" s="36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1</v>
      </c>
    </row>
    <row r="276" spans="1:15" x14ac:dyDescent="0.25">
      <c r="A276" s="12" t="s">
        <v>573</v>
      </c>
      <c r="B276" s="13">
        <v>0</v>
      </c>
      <c r="C276" s="13">
        <v>6</v>
      </c>
      <c r="D276" s="36">
        <v>-1</v>
      </c>
      <c r="E276" s="13">
        <v>0</v>
      </c>
      <c r="F276" s="13">
        <v>0</v>
      </c>
      <c r="G276" s="13">
        <v>2</v>
      </c>
      <c r="H276" s="13">
        <v>1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5">
        <v>2</v>
      </c>
    </row>
    <row r="277" spans="1:15" x14ac:dyDescent="0.25">
      <c r="A277" s="12" t="s">
        <v>574</v>
      </c>
      <c r="B277" s="13">
        <v>0</v>
      </c>
      <c r="C277" s="13">
        <v>0</v>
      </c>
      <c r="D277" s="36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1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4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6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6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4" t="s">
        <v>600</v>
      </c>
      <c r="B303" s="34">
        <v>0</v>
      </c>
      <c r="C303" s="34">
        <v>0</v>
      </c>
      <c r="D303" s="35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6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4" t="s">
        <v>607</v>
      </c>
      <c r="B310" s="34">
        <v>0</v>
      </c>
      <c r="C310" s="34">
        <v>0</v>
      </c>
      <c r="D310" s="35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4" t="s">
        <v>613</v>
      </c>
      <c r="B316" s="34">
        <v>2</v>
      </c>
      <c r="C316" s="34">
        <v>0</v>
      </c>
      <c r="D316" s="35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</row>
    <row r="317" spans="1:15" x14ac:dyDescent="0.25">
      <c r="A317" s="12" t="s">
        <v>614</v>
      </c>
      <c r="B317" s="13">
        <v>2</v>
      </c>
      <c r="C317" s="13">
        <v>0</v>
      </c>
      <c r="D317" s="36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5">
        <v>0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4" t="s">
        <v>618</v>
      </c>
      <c r="B321" s="34">
        <v>3127</v>
      </c>
      <c r="C321" s="34">
        <v>3068</v>
      </c>
      <c r="D321" s="35">
        <v>1.9230769230769201E-2</v>
      </c>
      <c r="E321" s="34">
        <v>25</v>
      </c>
      <c r="F321" s="34">
        <v>0</v>
      </c>
      <c r="G321" s="34">
        <v>103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1</v>
      </c>
      <c r="N321" s="34">
        <v>0</v>
      </c>
      <c r="O321" s="34">
        <v>0</v>
      </c>
    </row>
    <row r="322" spans="1:15" x14ac:dyDescent="0.25">
      <c r="A322" s="12" t="s">
        <v>619</v>
      </c>
      <c r="B322" s="13">
        <v>3127</v>
      </c>
      <c r="C322" s="13">
        <v>3068</v>
      </c>
      <c r="D322" s="36">
        <v>1.9230769230769201E-2</v>
      </c>
      <c r="E322" s="13">
        <v>25</v>
      </c>
      <c r="F322" s="13">
        <v>0</v>
      </c>
      <c r="G322" s="13">
        <v>103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</v>
      </c>
      <c r="N322" s="13">
        <v>0</v>
      </c>
      <c r="O322" s="25">
        <v>0</v>
      </c>
    </row>
    <row r="323" spans="1:15" x14ac:dyDescent="0.25">
      <c r="A323" s="54" t="s">
        <v>620</v>
      </c>
      <c r="B323" s="34">
        <v>6</v>
      </c>
      <c r="C323" s="34">
        <v>4</v>
      </c>
      <c r="D323" s="35">
        <v>0.5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2</v>
      </c>
      <c r="K323" s="34">
        <v>0</v>
      </c>
      <c r="L323" s="34">
        <v>0</v>
      </c>
      <c r="M323" s="34">
        <v>0</v>
      </c>
      <c r="N323" s="34">
        <v>3</v>
      </c>
      <c r="O323" s="34">
        <v>1</v>
      </c>
    </row>
    <row r="324" spans="1:15" x14ac:dyDescent="0.25">
      <c r="A324" s="12" t="s">
        <v>621</v>
      </c>
      <c r="B324" s="13">
        <v>6</v>
      </c>
      <c r="C324" s="13">
        <v>4</v>
      </c>
      <c r="D324" s="36">
        <v>0.5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2</v>
      </c>
      <c r="K324" s="13">
        <v>0</v>
      </c>
      <c r="L324" s="13">
        <v>0</v>
      </c>
      <c r="M324" s="13">
        <v>0</v>
      </c>
      <c r="N324" s="13">
        <v>3</v>
      </c>
      <c r="O324" s="25">
        <v>1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3" t="s">
        <v>624</v>
      </c>
      <c r="B327" s="34">
        <v>9289</v>
      </c>
      <c r="C327" s="34">
        <v>9238</v>
      </c>
      <c r="D327" s="35">
        <v>5.5206754708811397E-3</v>
      </c>
      <c r="E327" s="34">
        <v>1204</v>
      </c>
      <c r="F327" s="34">
        <v>915</v>
      </c>
      <c r="G327" s="34">
        <v>1669</v>
      </c>
      <c r="H327" s="34">
        <v>1319</v>
      </c>
      <c r="I327" s="34">
        <v>26</v>
      </c>
      <c r="J327" s="34">
        <v>17</v>
      </c>
      <c r="K327" s="34">
        <v>2</v>
      </c>
      <c r="L327" s="34">
        <v>4</v>
      </c>
      <c r="M327" s="34">
        <v>57</v>
      </c>
      <c r="N327" s="34">
        <v>128</v>
      </c>
      <c r="O327" s="34">
        <v>1502</v>
      </c>
    </row>
  </sheetData>
  <sheetProtection algorithmName="SHA-512" hashValue="435Z9QyB2gTWU8N6947gVULWvCmwwxbZw1lIZXXaRqhYqfQOexjoPyDBMpI7TTU6d3Bm5zuRMjPNns2PdEaHlQ==" saltValue="DuitbBvtNsVsvmj0as6Tv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5" t="s">
        <v>627</v>
      </c>
      <c r="B5" s="12" t="s">
        <v>628</v>
      </c>
      <c r="C5" s="25">
        <v>0</v>
      </c>
    </row>
    <row r="6" spans="1:3" x14ac:dyDescent="0.25">
      <c r="A6" s="176"/>
      <c r="B6" s="12" t="s">
        <v>311</v>
      </c>
      <c r="C6" s="25">
        <v>16</v>
      </c>
    </row>
    <row r="7" spans="1:3" x14ac:dyDescent="0.25">
      <c r="A7" s="176"/>
      <c r="B7" s="12" t="s">
        <v>629</v>
      </c>
      <c r="C7" s="25">
        <v>4</v>
      </c>
    </row>
    <row r="8" spans="1:3" x14ac:dyDescent="0.25">
      <c r="A8" s="176"/>
      <c r="B8" s="12" t="s">
        <v>630</v>
      </c>
      <c r="C8" s="25">
        <v>11</v>
      </c>
    </row>
    <row r="9" spans="1:3" x14ac:dyDescent="0.25">
      <c r="A9" s="176"/>
      <c r="B9" s="12" t="s">
        <v>631</v>
      </c>
      <c r="C9" s="25">
        <v>33</v>
      </c>
    </row>
    <row r="10" spans="1:3" x14ac:dyDescent="0.25">
      <c r="A10" s="176"/>
      <c r="B10" s="12" t="s">
        <v>632</v>
      </c>
      <c r="C10" s="25">
        <v>20</v>
      </c>
    </row>
    <row r="11" spans="1:3" x14ac:dyDescent="0.25">
      <c r="A11" s="176"/>
      <c r="B11" s="12" t="s">
        <v>633</v>
      </c>
      <c r="C11" s="25">
        <v>8</v>
      </c>
    </row>
    <row r="12" spans="1:3" x14ac:dyDescent="0.25">
      <c r="A12" s="176"/>
      <c r="B12" s="12" t="s">
        <v>408</v>
      </c>
      <c r="C12" s="25">
        <v>6</v>
      </c>
    </row>
    <row r="13" spans="1:3" x14ac:dyDescent="0.25">
      <c r="A13" s="176"/>
      <c r="B13" s="12" t="s">
        <v>634</v>
      </c>
      <c r="C13" s="25">
        <v>9</v>
      </c>
    </row>
    <row r="14" spans="1:3" x14ac:dyDescent="0.25">
      <c r="A14" s="176"/>
      <c r="B14" s="12" t="s">
        <v>635</v>
      </c>
      <c r="C14" s="25">
        <v>0</v>
      </c>
    </row>
    <row r="15" spans="1:3" x14ac:dyDescent="0.25">
      <c r="A15" s="176"/>
      <c r="B15" s="12" t="s">
        <v>478</v>
      </c>
      <c r="C15" s="25">
        <v>0</v>
      </c>
    </row>
    <row r="16" spans="1:3" x14ac:dyDescent="0.25">
      <c r="A16" s="176"/>
      <c r="B16" s="12" t="s">
        <v>636</v>
      </c>
      <c r="C16" s="25">
        <v>14</v>
      </c>
    </row>
    <row r="17" spans="1:3" x14ac:dyDescent="0.25">
      <c r="A17" s="176"/>
      <c r="B17" s="12" t="s">
        <v>637</v>
      </c>
      <c r="C17" s="25">
        <v>27</v>
      </c>
    </row>
    <row r="18" spans="1:3" x14ac:dyDescent="0.25">
      <c r="A18" s="176"/>
      <c r="B18" s="12" t="s">
        <v>638</v>
      </c>
      <c r="C18" s="25">
        <v>0</v>
      </c>
    </row>
    <row r="19" spans="1:3" x14ac:dyDescent="0.25">
      <c r="A19" s="177"/>
      <c r="B19" s="12" t="s">
        <v>106</v>
      </c>
      <c r="C19" s="25">
        <v>57</v>
      </c>
    </row>
    <row r="20" spans="1:3" x14ac:dyDescent="0.25">
      <c r="A20" s="175" t="s">
        <v>639</v>
      </c>
      <c r="B20" s="12" t="s">
        <v>640</v>
      </c>
      <c r="C20" s="25">
        <v>3</v>
      </c>
    </row>
    <row r="21" spans="1:3" x14ac:dyDescent="0.25">
      <c r="A21" s="177"/>
      <c r="B21" s="12" t="s">
        <v>641</v>
      </c>
      <c r="C21" s="25">
        <v>0</v>
      </c>
    </row>
    <row r="22" spans="1:3" x14ac:dyDescent="0.25">
      <c r="A22" s="175" t="s">
        <v>642</v>
      </c>
      <c r="B22" s="12" t="s">
        <v>643</v>
      </c>
      <c r="C22" s="25">
        <v>146</v>
      </c>
    </row>
    <row r="23" spans="1:3" x14ac:dyDescent="0.25">
      <c r="A23" s="176"/>
      <c r="B23" s="12" t="s">
        <v>644</v>
      </c>
      <c r="C23" s="25">
        <v>149</v>
      </c>
    </row>
    <row r="24" spans="1:3" x14ac:dyDescent="0.25">
      <c r="A24" s="177"/>
      <c r="B24" s="15" t="s">
        <v>645</v>
      </c>
      <c r="C24" s="37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116</v>
      </c>
    </row>
    <row r="28" spans="1:3" x14ac:dyDescent="0.25">
      <c r="A28" s="175" t="s">
        <v>282</v>
      </c>
      <c r="B28" s="12" t="s">
        <v>648</v>
      </c>
      <c r="C28" s="25">
        <v>0</v>
      </c>
    </row>
    <row r="29" spans="1:3" x14ac:dyDescent="0.25">
      <c r="A29" s="176"/>
      <c r="B29" s="12" t="s">
        <v>649</v>
      </c>
      <c r="C29" s="25">
        <v>13</v>
      </c>
    </row>
    <row r="30" spans="1:3" x14ac:dyDescent="0.25">
      <c r="A30" s="176"/>
      <c r="B30" s="12" t="s">
        <v>650</v>
      </c>
      <c r="C30" s="25">
        <v>3</v>
      </c>
    </row>
    <row r="31" spans="1:3" x14ac:dyDescent="0.25">
      <c r="A31" s="177"/>
      <c r="B31" s="12" t="s">
        <v>651</v>
      </c>
      <c r="C31" s="25">
        <v>9</v>
      </c>
    </row>
    <row r="32" spans="1:3" x14ac:dyDescent="0.25">
      <c r="A32" s="11" t="s">
        <v>652</v>
      </c>
      <c r="B32" s="18"/>
      <c r="C32" s="25">
        <v>3</v>
      </c>
    </row>
    <row r="33" spans="1:3" x14ac:dyDescent="0.25">
      <c r="A33" s="11" t="s">
        <v>653</v>
      </c>
      <c r="B33" s="18"/>
      <c r="C33" s="25">
        <v>71</v>
      </c>
    </row>
    <row r="34" spans="1:3" x14ac:dyDescent="0.25">
      <c r="A34" s="11" t="s">
        <v>654</v>
      </c>
      <c r="B34" s="18"/>
      <c r="C34" s="25">
        <v>26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10</v>
      </c>
    </row>
    <row r="37" spans="1:3" x14ac:dyDescent="0.25">
      <c r="A37" s="11" t="s">
        <v>657</v>
      </c>
      <c r="B37" s="18"/>
      <c r="C37" s="25">
        <v>0</v>
      </c>
    </row>
    <row r="38" spans="1:3" x14ac:dyDescent="0.25">
      <c r="A38" s="11" t="s">
        <v>645</v>
      </c>
      <c r="B38" s="18"/>
      <c r="C38" s="25">
        <v>27</v>
      </c>
    </row>
    <row r="39" spans="1:3" x14ac:dyDescent="0.25">
      <c r="A39" s="175" t="s">
        <v>658</v>
      </c>
      <c r="B39" s="12" t="s">
        <v>659</v>
      </c>
      <c r="C39" s="25">
        <v>4</v>
      </c>
    </row>
    <row r="40" spans="1:3" x14ac:dyDescent="0.25">
      <c r="A40" s="176"/>
      <c r="B40" s="12" t="s">
        <v>660</v>
      </c>
      <c r="C40" s="25">
        <v>0</v>
      </c>
    </row>
    <row r="41" spans="1:3" x14ac:dyDescent="0.25">
      <c r="A41" s="176"/>
      <c r="B41" s="12" t="s">
        <v>661</v>
      </c>
      <c r="C41" s="25">
        <v>26</v>
      </c>
    </row>
    <row r="42" spans="1:3" x14ac:dyDescent="0.25">
      <c r="A42" s="176"/>
      <c r="B42" s="12" t="s">
        <v>662</v>
      </c>
      <c r="C42" s="25">
        <v>0</v>
      </c>
    </row>
    <row r="43" spans="1:3" x14ac:dyDescent="0.25">
      <c r="A43" s="177"/>
      <c r="B43" s="15" t="s">
        <v>663</v>
      </c>
      <c r="C43" s="37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18</v>
      </c>
    </row>
    <row r="47" spans="1:3" x14ac:dyDescent="0.25">
      <c r="A47" s="175" t="s">
        <v>76</v>
      </c>
      <c r="B47" s="12" t="s">
        <v>665</v>
      </c>
      <c r="C47" s="25">
        <v>70</v>
      </c>
    </row>
    <row r="48" spans="1:3" x14ac:dyDescent="0.25">
      <c r="A48" s="177"/>
      <c r="B48" s="12" t="s">
        <v>666</v>
      </c>
      <c r="C48" s="25">
        <v>58</v>
      </c>
    </row>
    <row r="49" spans="1:3" x14ac:dyDescent="0.25">
      <c r="A49" s="175" t="s">
        <v>667</v>
      </c>
      <c r="B49" s="12" t="s">
        <v>668</v>
      </c>
      <c r="C49" s="25">
        <v>0</v>
      </c>
    </row>
    <row r="50" spans="1:3" x14ac:dyDescent="0.25">
      <c r="A50" s="177"/>
      <c r="B50" s="15" t="s">
        <v>669</v>
      </c>
      <c r="C50" s="37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5" t="s">
        <v>204</v>
      </c>
      <c r="B53" s="12" t="s">
        <v>17</v>
      </c>
      <c r="C53" s="25">
        <v>784</v>
      </c>
    </row>
    <row r="54" spans="1:3" x14ac:dyDescent="0.25">
      <c r="A54" s="176"/>
      <c r="B54" s="12" t="s">
        <v>671</v>
      </c>
      <c r="C54" s="25">
        <v>53</v>
      </c>
    </row>
    <row r="55" spans="1:3" x14ac:dyDescent="0.25">
      <c r="A55" s="176"/>
      <c r="B55" s="12" t="s">
        <v>672</v>
      </c>
      <c r="C55" s="25">
        <v>39</v>
      </c>
    </row>
    <row r="56" spans="1:3" x14ac:dyDescent="0.25">
      <c r="A56" s="176"/>
      <c r="B56" s="12" t="s">
        <v>673</v>
      </c>
      <c r="C56" s="25">
        <v>446</v>
      </c>
    </row>
    <row r="57" spans="1:3" x14ac:dyDescent="0.25">
      <c r="A57" s="177"/>
      <c r="B57" s="12" t="s">
        <v>674</v>
      </c>
      <c r="C57" s="25">
        <v>10</v>
      </c>
    </row>
    <row r="58" spans="1:3" x14ac:dyDescent="0.25">
      <c r="A58" s="175" t="s">
        <v>675</v>
      </c>
      <c r="B58" s="12" t="s">
        <v>676</v>
      </c>
      <c r="C58" s="25">
        <v>267</v>
      </c>
    </row>
    <row r="59" spans="1:3" x14ac:dyDescent="0.25">
      <c r="A59" s="176"/>
      <c r="B59" s="12" t="s">
        <v>677</v>
      </c>
      <c r="C59" s="25">
        <v>26</v>
      </c>
    </row>
    <row r="60" spans="1:3" x14ac:dyDescent="0.25">
      <c r="A60" s="176"/>
      <c r="B60" s="12" t="s">
        <v>678</v>
      </c>
      <c r="C60" s="25">
        <v>6</v>
      </c>
    </row>
    <row r="61" spans="1:3" x14ac:dyDescent="0.25">
      <c r="A61" s="176"/>
      <c r="B61" s="12" t="s">
        <v>679</v>
      </c>
      <c r="C61" s="25">
        <v>206</v>
      </c>
    </row>
    <row r="62" spans="1:3" x14ac:dyDescent="0.25">
      <c r="A62" s="177"/>
      <c r="B62" s="15" t="s">
        <v>674</v>
      </c>
      <c r="C62" s="37">
        <v>78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122</v>
      </c>
    </row>
    <row r="66" spans="1:3" x14ac:dyDescent="0.25">
      <c r="A66" s="11" t="s">
        <v>682</v>
      </c>
      <c r="B66" s="18"/>
      <c r="C66" s="25">
        <v>126</v>
      </c>
    </row>
    <row r="67" spans="1:3" x14ac:dyDescent="0.25">
      <c r="A67" s="11" t="s">
        <v>683</v>
      </c>
      <c r="B67" s="18"/>
      <c r="C67" s="25">
        <v>58</v>
      </c>
    </row>
    <row r="68" spans="1:3" x14ac:dyDescent="0.25">
      <c r="A68" s="175" t="s">
        <v>684</v>
      </c>
      <c r="B68" s="12" t="s">
        <v>685</v>
      </c>
      <c r="C68" s="25">
        <v>0</v>
      </c>
    </row>
    <row r="69" spans="1:3" x14ac:dyDescent="0.25">
      <c r="A69" s="177"/>
      <c r="B69" s="12" t="s">
        <v>686</v>
      </c>
      <c r="C69" s="25">
        <v>4</v>
      </c>
    </row>
    <row r="70" spans="1:3" x14ac:dyDescent="0.25">
      <c r="A70" s="11" t="s">
        <v>687</v>
      </c>
      <c r="B70" s="18"/>
      <c r="C70" s="25">
        <v>1</v>
      </c>
    </row>
    <row r="71" spans="1:3" x14ac:dyDescent="0.25">
      <c r="A71" s="11" t="s">
        <v>688</v>
      </c>
      <c r="B71" s="18"/>
      <c r="C71" s="25">
        <v>11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20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7">
        <v>0</v>
      </c>
    </row>
  </sheetData>
  <sheetProtection algorithmName="SHA-512" hashValue="0pZTVBXUyc3wNNJrUazv6u+14ZQozgzaPKuSZ4wt7v+zqM2fZwxl257eJz7+k9WfsnNxbnCFYKYeaHzD25OBYw==" saltValue="xySCMJ6nyQK6ZsdGLLWHvw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8" t="s">
        <v>693</v>
      </c>
    </row>
    <row r="3" spans="1:3" ht="18.399999999999999" customHeight="1" x14ac:dyDescent="0.25">
      <c r="A3" s="5"/>
      <c r="B3" s="39" t="s">
        <v>694</v>
      </c>
    </row>
    <row r="4" spans="1:3" x14ac:dyDescent="0.25">
      <c r="A4" s="7"/>
      <c r="B4" s="8"/>
      <c r="C4" s="40" t="s">
        <v>2</v>
      </c>
    </row>
    <row r="5" spans="1:3" x14ac:dyDescent="0.25">
      <c r="A5" s="184" t="s">
        <v>695</v>
      </c>
      <c r="B5" s="42" t="s">
        <v>696</v>
      </c>
      <c r="C5" s="43">
        <v>109</v>
      </c>
    </row>
    <row r="6" spans="1:3" x14ac:dyDescent="0.25">
      <c r="A6" s="185"/>
      <c r="B6" s="42" t="s">
        <v>289</v>
      </c>
      <c r="C6" s="43">
        <v>119</v>
      </c>
    </row>
    <row r="7" spans="1:3" x14ac:dyDescent="0.25">
      <c r="A7" s="185"/>
      <c r="B7" s="42" t="s">
        <v>697</v>
      </c>
      <c r="C7" s="43">
        <v>31</v>
      </c>
    </row>
    <row r="8" spans="1:3" x14ac:dyDescent="0.25">
      <c r="A8" s="185"/>
      <c r="B8" s="42" t="s">
        <v>698</v>
      </c>
      <c r="C8" s="43">
        <v>0</v>
      </c>
    </row>
    <row r="9" spans="1:3" x14ac:dyDescent="0.25">
      <c r="A9" s="185"/>
      <c r="B9" s="42" t="s">
        <v>699</v>
      </c>
      <c r="C9" s="26"/>
    </row>
    <row r="10" spans="1:3" x14ac:dyDescent="0.25">
      <c r="A10" s="185"/>
      <c r="B10" s="42" t="s">
        <v>700</v>
      </c>
      <c r="C10" s="26"/>
    </row>
    <row r="11" spans="1:3" x14ac:dyDescent="0.25">
      <c r="A11" s="186"/>
      <c r="B11" s="42" t="s">
        <v>701</v>
      </c>
      <c r="C11" s="26"/>
    </row>
    <row r="12" spans="1:3" x14ac:dyDescent="0.25">
      <c r="A12" s="184" t="s">
        <v>702</v>
      </c>
      <c r="B12" s="42" t="s">
        <v>59</v>
      </c>
      <c r="C12" s="43">
        <v>102</v>
      </c>
    </row>
    <row r="13" spans="1:3" x14ac:dyDescent="0.25">
      <c r="A13" s="185"/>
      <c r="B13" s="42" t="s">
        <v>703</v>
      </c>
      <c r="C13" s="43">
        <v>14</v>
      </c>
    </row>
    <row r="14" spans="1:3" x14ac:dyDescent="0.25">
      <c r="A14" s="185"/>
      <c r="B14" s="42" t="s">
        <v>704</v>
      </c>
      <c r="C14" s="43">
        <v>29</v>
      </c>
    </row>
    <row r="15" spans="1:3" x14ac:dyDescent="0.25">
      <c r="A15" s="186"/>
      <c r="B15" s="44" t="s">
        <v>705</v>
      </c>
      <c r="C15" s="45">
        <v>21</v>
      </c>
    </row>
    <row r="16" spans="1:3" ht="18.399999999999999" customHeight="1" x14ac:dyDescent="0.25">
      <c r="A16" s="5"/>
      <c r="B16" s="39" t="s">
        <v>706</v>
      </c>
    </row>
    <row r="17" spans="1:3" x14ac:dyDescent="0.25">
      <c r="A17" s="7"/>
      <c r="B17" s="8"/>
      <c r="C17" s="40" t="s">
        <v>2</v>
      </c>
    </row>
    <row r="18" spans="1:3" x14ac:dyDescent="0.25">
      <c r="A18" s="41" t="s">
        <v>707</v>
      </c>
      <c r="B18" s="18"/>
      <c r="C18" s="43">
        <v>14</v>
      </c>
    </row>
    <row r="19" spans="1:3" x14ac:dyDescent="0.25">
      <c r="A19" s="41" t="s">
        <v>708</v>
      </c>
      <c r="B19" s="18"/>
      <c r="C19" s="43">
        <v>6</v>
      </c>
    </row>
    <row r="20" spans="1:3" x14ac:dyDescent="0.25">
      <c r="A20" s="41" t="s">
        <v>709</v>
      </c>
      <c r="B20" s="18"/>
      <c r="C20" s="43">
        <v>17</v>
      </c>
    </row>
    <row r="21" spans="1:3" x14ac:dyDescent="0.25">
      <c r="A21" s="41" t="s">
        <v>710</v>
      </c>
      <c r="B21" s="18"/>
      <c r="C21" s="43">
        <v>12</v>
      </c>
    </row>
    <row r="22" spans="1:3" x14ac:dyDescent="0.25">
      <c r="A22" s="41" t="s">
        <v>711</v>
      </c>
      <c r="B22" s="18"/>
      <c r="C22" s="43">
        <v>64</v>
      </c>
    </row>
    <row r="23" spans="1:3" x14ac:dyDescent="0.25">
      <c r="A23" s="41" t="s">
        <v>712</v>
      </c>
      <c r="B23" s="18"/>
      <c r="C23" s="43">
        <v>141</v>
      </c>
    </row>
    <row r="24" spans="1:3" x14ac:dyDescent="0.25">
      <c r="A24" s="41" t="s">
        <v>713</v>
      </c>
      <c r="B24" s="18"/>
      <c r="C24" s="43">
        <v>0</v>
      </c>
    </row>
    <row r="25" spans="1:3" x14ac:dyDescent="0.25">
      <c r="A25" s="41" t="s">
        <v>714</v>
      </c>
      <c r="B25" s="18"/>
      <c r="C25" s="43">
        <v>0</v>
      </c>
    </row>
    <row r="26" spans="1:3" x14ac:dyDescent="0.25">
      <c r="A26" s="41" t="s">
        <v>715</v>
      </c>
      <c r="B26" s="18"/>
      <c r="C26" s="43">
        <v>0</v>
      </c>
    </row>
    <row r="27" spans="1:3" x14ac:dyDescent="0.25">
      <c r="A27" s="41" t="s">
        <v>716</v>
      </c>
      <c r="B27" s="19"/>
      <c r="C27" s="45">
        <v>2</v>
      </c>
    </row>
    <row r="28" spans="1:3" ht="18.399999999999999" customHeight="1" x14ac:dyDescent="0.25">
      <c r="A28" s="5"/>
      <c r="B28" s="39" t="s">
        <v>717</v>
      </c>
    </row>
    <row r="29" spans="1:3" x14ac:dyDescent="0.25">
      <c r="A29" s="7"/>
      <c r="B29" s="8"/>
      <c r="C29" s="40" t="s">
        <v>2</v>
      </c>
    </row>
    <row r="30" spans="1:3" x14ac:dyDescent="0.25">
      <c r="A30" s="41" t="s">
        <v>718</v>
      </c>
      <c r="B30" s="18"/>
      <c r="C30" s="43">
        <v>3</v>
      </c>
    </row>
    <row r="31" spans="1:3" x14ac:dyDescent="0.25">
      <c r="A31" s="41" t="s">
        <v>719</v>
      </c>
      <c r="B31" s="18"/>
      <c r="C31" s="43">
        <v>24</v>
      </c>
    </row>
    <row r="32" spans="1:3" x14ac:dyDescent="0.25">
      <c r="A32" s="41" t="s">
        <v>720</v>
      </c>
      <c r="B32" s="18"/>
      <c r="C32" s="43">
        <v>30</v>
      </c>
    </row>
    <row r="33" spans="1:6" x14ac:dyDescent="0.25">
      <c r="A33" s="41" t="s">
        <v>721</v>
      </c>
      <c r="B33" s="18"/>
      <c r="C33" s="43">
        <v>54</v>
      </c>
    </row>
    <row r="34" spans="1:6" x14ac:dyDescent="0.25">
      <c r="A34" s="41" t="s">
        <v>722</v>
      </c>
      <c r="B34" s="18"/>
      <c r="C34" s="43">
        <v>7</v>
      </c>
    </row>
    <row r="35" spans="1:6" x14ac:dyDescent="0.25">
      <c r="A35" s="41" t="s">
        <v>723</v>
      </c>
      <c r="B35" s="18"/>
      <c r="C35" s="43">
        <v>43</v>
      </c>
    </row>
    <row r="36" spans="1:6" x14ac:dyDescent="0.25">
      <c r="A36" s="41" t="s">
        <v>724</v>
      </c>
      <c r="B36" s="18"/>
      <c r="C36" s="43">
        <v>4</v>
      </c>
    </row>
    <row r="37" spans="1:6" x14ac:dyDescent="0.25">
      <c r="A37" s="41" t="s">
        <v>725</v>
      </c>
      <c r="B37" s="19"/>
      <c r="C37" s="46"/>
    </row>
    <row r="38" spans="1:6" ht="18.399999999999999" customHeight="1" x14ac:dyDescent="0.25">
      <c r="A38" s="5"/>
      <c r="B38" s="39" t="s">
        <v>726</v>
      </c>
    </row>
    <row r="39" spans="1:6" x14ac:dyDescent="0.25">
      <c r="A39" s="7"/>
      <c r="B39" s="8"/>
      <c r="C39" s="40" t="s">
        <v>2</v>
      </c>
    </row>
    <row r="40" spans="1:6" x14ac:dyDescent="0.25">
      <c r="A40" s="41" t="s">
        <v>99</v>
      </c>
      <c r="B40" s="18"/>
      <c r="C40" s="26"/>
    </row>
    <row r="41" spans="1:6" x14ac:dyDescent="0.25">
      <c r="A41" s="41" t="s">
        <v>109</v>
      </c>
      <c r="B41" s="18"/>
      <c r="C41" s="26"/>
    </row>
    <row r="42" spans="1:6" x14ac:dyDescent="0.25">
      <c r="A42" s="41" t="s">
        <v>727</v>
      </c>
      <c r="B42" s="19"/>
      <c r="C42" s="46"/>
    </row>
    <row r="43" spans="1:6" ht="18.399999999999999" customHeight="1" x14ac:dyDescent="0.25">
      <c r="A43" s="5"/>
      <c r="B43" s="39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4" t="s">
        <v>627</v>
      </c>
      <c r="B45" s="42" t="s">
        <v>730</v>
      </c>
      <c r="C45" s="20"/>
      <c r="D45" s="20"/>
      <c r="E45" s="20"/>
      <c r="F45" s="26"/>
    </row>
    <row r="46" spans="1:6" x14ac:dyDescent="0.25">
      <c r="A46" s="185"/>
      <c r="B46" s="42" t="s">
        <v>731</v>
      </c>
      <c r="C46" s="20"/>
      <c r="D46" s="20"/>
      <c r="E46" s="20"/>
      <c r="F46" s="26"/>
    </row>
    <row r="47" spans="1:6" x14ac:dyDescent="0.25">
      <c r="A47" s="185"/>
      <c r="B47" s="42" t="s">
        <v>732</v>
      </c>
      <c r="C47" s="20"/>
      <c r="D47" s="20"/>
      <c r="E47" s="20"/>
      <c r="F47" s="26"/>
    </row>
    <row r="48" spans="1:6" x14ac:dyDescent="0.25">
      <c r="A48" s="185"/>
      <c r="B48" s="42" t="s">
        <v>733</v>
      </c>
      <c r="C48" s="20"/>
      <c r="D48" s="20"/>
      <c r="E48" s="20"/>
      <c r="F48" s="26"/>
    </row>
    <row r="49" spans="1:6" x14ac:dyDescent="0.25">
      <c r="A49" s="185"/>
      <c r="B49" s="42" t="s">
        <v>311</v>
      </c>
      <c r="C49" s="48">
        <v>67</v>
      </c>
      <c r="D49" s="48">
        <v>46</v>
      </c>
      <c r="E49" s="48">
        <v>11</v>
      </c>
      <c r="F49" s="43">
        <v>4</v>
      </c>
    </row>
    <row r="50" spans="1:6" x14ac:dyDescent="0.25">
      <c r="A50" s="185"/>
      <c r="B50" s="42" t="s">
        <v>734</v>
      </c>
      <c r="C50" s="48">
        <v>140</v>
      </c>
      <c r="D50" s="48">
        <v>27</v>
      </c>
      <c r="E50" s="48">
        <v>5</v>
      </c>
      <c r="F50" s="43">
        <v>8</v>
      </c>
    </row>
    <row r="51" spans="1:6" x14ac:dyDescent="0.25">
      <c r="A51" s="185"/>
      <c r="B51" s="42" t="s">
        <v>735</v>
      </c>
      <c r="C51" s="48">
        <v>31</v>
      </c>
      <c r="D51" s="48">
        <v>2</v>
      </c>
      <c r="E51" s="48">
        <v>1</v>
      </c>
      <c r="F51" s="43">
        <v>0</v>
      </c>
    </row>
    <row r="52" spans="1:6" x14ac:dyDescent="0.25">
      <c r="A52" s="185"/>
      <c r="B52" s="42" t="s">
        <v>736</v>
      </c>
      <c r="C52" s="48">
        <v>2</v>
      </c>
      <c r="D52" s="48">
        <v>1</v>
      </c>
      <c r="E52" s="48">
        <v>0</v>
      </c>
      <c r="F52" s="43">
        <v>0</v>
      </c>
    </row>
    <row r="53" spans="1:6" x14ac:dyDescent="0.25">
      <c r="A53" s="185"/>
      <c r="B53" s="42" t="s">
        <v>737</v>
      </c>
      <c r="C53" s="20"/>
      <c r="D53" s="20"/>
      <c r="E53" s="20"/>
      <c r="F53" s="26"/>
    </row>
    <row r="54" spans="1:6" x14ac:dyDescent="0.25">
      <c r="A54" s="185"/>
      <c r="B54" s="42" t="s">
        <v>738</v>
      </c>
      <c r="C54" s="48">
        <v>12</v>
      </c>
      <c r="D54" s="48">
        <v>13</v>
      </c>
      <c r="E54" s="48">
        <v>8</v>
      </c>
      <c r="F54" s="43">
        <v>0</v>
      </c>
    </row>
    <row r="55" spans="1:6" x14ac:dyDescent="0.25">
      <c r="A55" s="185"/>
      <c r="B55" s="42" t="s">
        <v>739</v>
      </c>
      <c r="C55" s="48">
        <v>3</v>
      </c>
      <c r="D55" s="48">
        <v>0</v>
      </c>
      <c r="E55" s="48">
        <v>0</v>
      </c>
      <c r="F55" s="43">
        <v>0</v>
      </c>
    </row>
    <row r="56" spans="1:6" x14ac:dyDescent="0.25">
      <c r="A56" s="185"/>
      <c r="B56" s="42" t="s">
        <v>740</v>
      </c>
      <c r="C56" s="20"/>
      <c r="D56" s="20"/>
      <c r="E56" s="20"/>
      <c r="F56" s="26"/>
    </row>
    <row r="57" spans="1:6" x14ac:dyDescent="0.25">
      <c r="A57" s="185"/>
      <c r="B57" s="42" t="s">
        <v>349</v>
      </c>
      <c r="C57" s="20"/>
      <c r="D57" s="20"/>
      <c r="E57" s="20"/>
      <c r="F57" s="26"/>
    </row>
    <row r="58" spans="1:6" x14ac:dyDescent="0.25">
      <c r="A58" s="185"/>
      <c r="B58" s="42" t="s">
        <v>741</v>
      </c>
      <c r="C58" s="48">
        <v>1</v>
      </c>
      <c r="D58" s="48">
        <v>0</v>
      </c>
      <c r="E58" s="48">
        <v>1</v>
      </c>
      <c r="F58" s="43">
        <v>0</v>
      </c>
    </row>
    <row r="59" spans="1:6" x14ac:dyDescent="0.25">
      <c r="A59" s="185"/>
      <c r="B59" s="42" t="s">
        <v>742</v>
      </c>
      <c r="C59" s="20"/>
      <c r="D59" s="20"/>
      <c r="E59" s="20"/>
      <c r="F59" s="26"/>
    </row>
    <row r="60" spans="1:6" x14ac:dyDescent="0.25">
      <c r="A60" s="185"/>
      <c r="B60" s="42" t="s">
        <v>743</v>
      </c>
      <c r="C60" s="20"/>
      <c r="D60" s="20"/>
      <c r="E60" s="20"/>
      <c r="F60" s="26"/>
    </row>
    <row r="61" spans="1:6" x14ac:dyDescent="0.25">
      <c r="A61" s="185"/>
      <c r="B61" s="42" t="s">
        <v>744</v>
      </c>
      <c r="C61" s="48">
        <v>21</v>
      </c>
      <c r="D61" s="48">
        <v>11</v>
      </c>
      <c r="E61" s="48">
        <v>3</v>
      </c>
      <c r="F61" s="43">
        <v>1</v>
      </c>
    </row>
    <row r="62" spans="1:6" x14ac:dyDescent="0.25">
      <c r="A62" s="185"/>
      <c r="B62" s="42" t="s">
        <v>745</v>
      </c>
      <c r="C62" s="20"/>
      <c r="D62" s="20"/>
      <c r="E62" s="20"/>
      <c r="F62" s="26"/>
    </row>
    <row r="63" spans="1:6" x14ac:dyDescent="0.25">
      <c r="A63" s="186"/>
      <c r="B63" s="42" t="s">
        <v>746</v>
      </c>
      <c r="C63" s="20"/>
      <c r="D63" s="20"/>
      <c r="E63" s="20"/>
      <c r="F63" s="26"/>
    </row>
    <row r="64" spans="1:6" x14ac:dyDescent="0.25">
      <c r="A64" s="182" t="s">
        <v>747</v>
      </c>
      <c r="B64" s="183"/>
      <c r="C64" s="49">
        <v>277</v>
      </c>
      <c r="D64" s="49">
        <v>100</v>
      </c>
      <c r="E64" s="49">
        <v>29</v>
      </c>
      <c r="F64" s="49">
        <v>13</v>
      </c>
    </row>
    <row r="65" spans="1:6" x14ac:dyDescent="0.25">
      <c r="A65" s="184" t="s">
        <v>642</v>
      </c>
      <c r="B65" s="42" t="s">
        <v>748</v>
      </c>
      <c r="C65" s="48">
        <v>4</v>
      </c>
      <c r="D65" s="48">
        <v>5</v>
      </c>
      <c r="E65" s="48">
        <v>1</v>
      </c>
      <c r="F65" s="43">
        <v>0</v>
      </c>
    </row>
    <row r="66" spans="1:6" x14ac:dyDescent="0.25">
      <c r="A66" s="185"/>
      <c r="B66" s="42" t="s">
        <v>749</v>
      </c>
      <c r="C66" s="48">
        <v>0</v>
      </c>
      <c r="D66" s="48">
        <v>0</v>
      </c>
      <c r="E66" s="48">
        <v>0</v>
      </c>
      <c r="F66" s="43">
        <v>0</v>
      </c>
    </row>
    <row r="67" spans="1:6" x14ac:dyDescent="0.25">
      <c r="A67" s="186"/>
      <c r="B67" s="42" t="s">
        <v>106</v>
      </c>
      <c r="C67" s="48">
        <v>12</v>
      </c>
      <c r="D67" s="48">
        <v>7</v>
      </c>
      <c r="E67" s="48">
        <v>3</v>
      </c>
      <c r="F67" s="43">
        <v>1</v>
      </c>
    </row>
    <row r="68" spans="1:6" x14ac:dyDescent="0.25">
      <c r="A68" s="182" t="s">
        <v>750</v>
      </c>
      <c r="B68" s="183"/>
      <c r="C68" s="49">
        <v>16</v>
      </c>
      <c r="D68" s="49">
        <v>12</v>
      </c>
      <c r="E68" s="49">
        <v>4</v>
      </c>
      <c r="F68" s="49">
        <v>1</v>
      </c>
    </row>
  </sheetData>
  <sheetProtection algorithmName="SHA-512" hashValue="EAXhSKJ8v4nx7B/97MVLvBUL6ypPJ1kkk4Sx+kjY3tOOYwofkglO/k3NfH8AbWON/03yOeWG/9vsOBnNG6yEvw==" saltValue="J0sepTCMhloFWhnQgUqpb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5" t="s">
        <v>753</v>
      </c>
      <c r="B6" s="12" t="s">
        <v>754</v>
      </c>
      <c r="C6" s="25">
        <v>556</v>
      </c>
    </row>
    <row r="7" spans="1:3" x14ac:dyDescent="0.25">
      <c r="A7" s="176"/>
      <c r="B7" s="12" t="s">
        <v>696</v>
      </c>
      <c r="C7" s="25">
        <v>252</v>
      </c>
    </row>
    <row r="8" spans="1:3" x14ac:dyDescent="0.25">
      <c r="A8" s="176"/>
      <c r="B8" s="12" t="s">
        <v>755</v>
      </c>
      <c r="C8" s="25">
        <v>319</v>
      </c>
    </row>
    <row r="9" spans="1:3" x14ac:dyDescent="0.25">
      <c r="A9" s="176"/>
      <c r="B9" s="12" t="s">
        <v>756</v>
      </c>
      <c r="C9" s="25">
        <v>109</v>
      </c>
    </row>
    <row r="10" spans="1:3" x14ac:dyDescent="0.25">
      <c r="A10" s="176"/>
      <c r="B10" s="12" t="s">
        <v>698</v>
      </c>
      <c r="C10" s="25">
        <v>3</v>
      </c>
    </row>
    <row r="11" spans="1:3" x14ac:dyDescent="0.25">
      <c r="A11" s="176"/>
      <c r="B11" s="12" t="s">
        <v>699</v>
      </c>
      <c r="C11" s="25">
        <v>505</v>
      </c>
    </row>
    <row r="12" spans="1:3" x14ac:dyDescent="0.25">
      <c r="A12" s="176"/>
      <c r="B12" s="12" t="s">
        <v>757</v>
      </c>
      <c r="C12" s="25">
        <v>0</v>
      </c>
    </row>
    <row r="13" spans="1:3" x14ac:dyDescent="0.25">
      <c r="A13" s="177"/>
      <c r="B13" s="15" t="s">
        <v>758</v>
      </c>
      <c r="C13" s="37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610</v>
      </c>
    </row>
    <row r="17" spans="1:3" x14ac:dyDescent="0.25">
      <c r="A17" s="11" t="s">
        <v>761</v>
      </c>
      <c r="B17" s="18"/>
      <c r="C17" s="25">
        <v>148</v>
      </c>
    </row>
    <row r="18" spans="1:3" x14ac:dyDescent="0.25">
      <c r="A18" s="11" t="s">
        <v>762</v>
      </c>
      <c r="B18" s="18"/>
      <c r="C18" s="25">
        <v>94</v>
      </c>
    </row>
    <row r="19" spans="1:3" x14ac:dyDescent="0.25">
      <c r="A19" s="11" t="s">
        <v>763</v>
      </c>
      <c r="B19" s="19"/>
      <c r="C19" s="37">
        <v>164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1</v>
      </c>
    </row>
    <row r="23" spans="1:3" x14ac:dyDescent="0.25">
      <c r="A23" s="11" t="s">
        <v>766</v>
      </c>
      <c r="B23" s="18"/>
      <c r="C23" s="25">
        <v>7</v>
      </c>
    </row>
    <row r="24" spans="1:3" x14ac:dyDescent="0.25">
      <c r="A24" s="11" t="s">
        <v>767</v>
      </c>
      <c r="B24" s="18"/>
      <c r="C24" s="25">
        <v>1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7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1</v>
      </c>
    </row>
    <row r="31" spans="1:3" x14ac:dyDescent="0.25">
      <c r="A31" s="11" t="s">
        <v>773</v>
      </c>
      <c r="B31" s="19"/>
      <c r="C31" s="37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17</v>
      </c>
    </row>
    <row r="35" spans="1:3" x14ac:dyDescent="0.25">
      <c r="A35" s="11" t="s">
        <v>775</v>
      </c>
      <c r="B35" s="18"/>
      <c r="C35" s="25">
        <v>12</v>
      </c>
    </row>
    <row r="36" spans="1:3" x14ac:dyDescent="0.25">
      <c r="A36" s="11" t="s">
        <v>776</v>
      </c>
      <c r="B36" s="18"/>
      <c r="C36" s="25">
        <v>177</v>
      </c>
    </row>
    <row r="37" spans="1:3" x14ac:dyDescent="0.25">
      <c r="A37" s="11" t="s">
        <v>777</v>
      </c>
      <c r="B37" s="18"/>
      <c r="C37" s="25">
        <v>29</v>
      </c>
    </row>
    <row r="38" spans="1:3" x14ac:dyDescent="0.25">
      <c r="A38" s="11" t="s">
        <v>778</v>
      </c>
      <c r="B38" s="18"/>
      <c r="C38" s="25">
        <v>104</v>
      </c>
    </row>
    <row r="39" spans="1:3" x14ac:dyDescent="0.25">
      <c r="A39" s="11" t="s">
        <v>779</v>
      </c>
      <c r="B39" s="19"/>
      <c r="C39" s="37">
        <v>56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0</v>
      </c>
    </row>
    <row r="43" spans="1:3" x14ac:dyDescent="0.25">
      <c r="A43" s="11" t="s">
        <v>782</v>
      </c>
      <c r="B43" s="19"/>
      <c r="C43" s="37">
        <v>3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5" t="s">
        <v>784</v>
      </c>
      <c r="B46" s="12" t="s">
        <v>785</v>
      </c>
      <c r="C46" s="25">
        <v>117</v>
      </c>
    </row>
    <row r="47" spans="1:3" x14ac:dyDescent="0.25">
      <c r="A47" s="176"/>
      <c r="B47" s="12" t="s">
        <v>120</v>
      </c>
      <c r="C47" s="25">
        <v>87</v>
      </c>
    </row>
    <row r="48" spans="1:3" x14ac:dyDescent="0.25">
      <c r="A48" s="176"/>
      <c r="B48" s="12" t="s">
        <v>786</v>
      </c>
      <c r="C48" s="25">
        <v>25</v>
      </c>
    </row>
    <row r="49" spans="1:6" x14ac:dyDescent="0.25">
      <c r="A49" s="177"/>
      <c r="B49" s="15" t="s">
        <v>787</v>
      </c>
      <c r="C49" s="37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7">
        <v>1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5" t="s">
        <v>627</v>
      </c>
      <c r="B57" s="12" t="s">
        <v>730</v>
      </c>
      <c r="C57" s="13">
        <v>0</v>
      </c>
      <c r="D57" s="13">
        <v>0</v>
      </c>
      <c r="E57" s="13">
        <v>0</v>
      </c>
      <c r="F57" s="25">
        <v>0</v>
      </c>
    </row>
    <row r="58" spans="1:6" x14ac:dyDescent="0.25">
      <c r="A58" s="176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76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76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76"/>
      <c r="B61" s="12" t="s">
        <v>311</v>
      </c>
      <c r="C61" s="13">
        <v>271</v>
      </c>
      <c r="D61" s="13">
        <v>157</v>
      </c>
      <c r="E61" s="13">
        <v>20</v>
      </c>
      <c r="F61" s="25">
        <v>24</v>
      </c>
    </row>
    <row r="62" spans="1:6" x14ac:dyDescent="0.25">
      <c r="A62" s="176"/>
      <c r="B62" s="12" t="s">
        <v>788</v>
      </c>
      <c r="C62" s="13">
        <v>373</v>
      </c>
      <c r="D62" s="13">
        <v>121</v>
      </c>
      <c r="E62" s="13">
        <v>26</v>
      </c>
      <c r="F62" s="25">
        <v>13</v>
      </c>
    </row>
    <row r="63" spans="1:6" x14ac:dyDescent="0.25">
      <c r="A63" s="176"/>
      <c r="B63" s="12" t="s">
        <v>789</v>
      </c>
      <c r="C63" s="13">
        <v>106</v>
      </c>
      <c r="D63" s="13">
        <v>13</v>
      </c>
      <c r="E63" s="13">
        <v>3</v>
      </c>
      <c r="F63" s="25">
        <v>1</v>
      </c>
    </row>
    <row r="64" spans="1:6" x14ac:dyDescent="0.25">
      <c r="A64" s="176"/>
      <c r="B64" s="12" t="s">
        <v>736</v>
      </c>
      <c r="C64" s="13">
        <v>7</v>
      </c>
      <c r="D64" s="13">
        <v>10</v>
      </c>
      <c r="E64" s="13">
        <v>2</v>
      </c>
      <c r="F64" s="25">
        <v>0</v>
      </c>
    </row>
    <row r="65" spans="1:6" x14ac:dyDescent="0.25">
      <c r="A65" s="176"/>
      <c r="B65" s="12" t="s">
        <v>790</v>
      </c>
      <c r="C65" s="13">
        <v>1</v>
      </c>
      <c r="D65" s="13">
        <v>1</v>
      </c>
      <c r="E65" s="13">
        <v>1</v>
      </c>
      <c r="F65" s="25">
        <v>0</v>
      </c>
    </row>
    <row r="66" spans="1:6" x14ac:dyDescent="0.25">
      <c r="A66" s="176"/>
      <c r="B66" s="12" t="s">
        <v>791</v>
      </c>
      <c r="C66" s="13">
        <v>88</v>
      </c>
      <c r="D66" s="13">
        <v>126</v>
      </c>
      <c r="E66" s="13">
        <v>38</v>
      </c>
      <c r="F66" s="25">
        <v>22</v>
      </c>
    </row>
    <row r="67" spans="1:6" x14ac:dyDescent="0.25">
      <c r="A67" s="176"/>
      <c r="B67" s="12" t="s">
        <v>792</v>
      </c>
      <c r="C67" s="13">
        <v>20</v>
      </c>
      <c r="D67" s="13">
        <v>33</v>
      </c>
      <c r="E67" s="13">
        <v>8</v>
      </c>
      <c r="F67" s="25">
        <v>6</v>
      </c>
    </row>
    <row r="68" spans="1:6" x14ac:dyDescent="0.25">
      <c r="A68" s="176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76"/>
      <c r="B69" s="12" t="s">
        <v>349</v>
      </c>
      <c r="C69" s="13">
        <v>0</v>
      </c>
      <c r="D69" s="13">
        <v>0</v>
      </c>
      <c r="E69" s="13">
        <v>1</v>
      </c>
      <c r="F69" s="25">
        <v>0</v>
      </c>
    </row>
    <row r="70" spans="1:6" x14ac:dyDescent="0.25">
      <c r="A70" s="176"/>
      <c r="B70" s="12" t="s">
        <v>741</v>
      </c>
      <c r="C70" s="13">
        <v>3</v>
      </c>
      <c r="D70" s="13">
        <v>3</v>
      </c>
      <c r="E70" s="13">
        <v>0</v>
      </c>
      <c r="F70" s="25">
        <v>0</v>
      </c>
    </row>
    <row r="71" spans="1:6" x14ac:dyDescent="0.25">
      <c r="A71" s="176"/>
      <c r="B71" s="12" t="s">
        <v>742</v>
      </c>
      <c r="C71" s="13">
        <v>1</v>
      </c>
      <c r="D71" s="13">
        <v>0</v>
      </c>
      <c r="E71" s="13">
        <v>0</v>
      </c>
      <c r="F71" s="25">
        <v>0</v>
      </c>
    </row>
    <row r="72" spans="1:6" x14ac:dyDescent="0.25">
      <c r="A72" s="176"/>
      <c r="B72" s="12" t="s">
        <v>743</v>
      </c>
      <c r="C72" s="13">
        <v>0</v>
      </c>
      <c r="D72" s="13">
        <v>0</v>
      </c>
      <c r="E72" s="13">
        <v>0</v>
      </c>
      <c r="F72" s="25">
        <v>0</v>
      </c>
    </row>
    <row r="73" spans="1:6" x14ac:dyDescent="0.25">
      <c r="A73" s="176"/>
      <c r="B73" s="12" t="s">
        <v>744</v>
      </c>
      <c r="C73" s="13">
        <v>145</v>
      </c>
      <c r="D73" s="13">
        <v>121</v>
      </c>
      <c r="E73" s="13">
        <v>47</v>
      </c>
      <c r="F73" s="25">
        <v>27</v>
      </c>
    </row>
    <row r="74" spans="1:6" x14ac:dyDescent="0.25">
      <c r="A74" s="176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77"/>
      <c r="B75" s="12" t="s">
        <v>746</v>
      </c>
      <c r="C75" s="13">
        <v>0</v>
      </c>
      <c r="D75" s="13">
        <v>2</v>
      </c>
      <c r="E75" s="13">
        <v>0</v>
      </c>
      <c r="F75" s="25">
        <v>0</v>
      </c>
    </row>
    <row r="76" spans="1:6" x14ac:dyDescent="0.25">
      <c r="A76" s="187" t="s">
        <v>747</v>
      </c>
      <c r="B76" s="188"/>
      <c r="C76" s="34">
        <v>1015</v>
      </c>
      <c r="D76" s="34">
        <v>587</v>
      </c>
      <c r="E76" s="34">
        <v>146</v>
      </c>
      <c r="F76" s="34">
        <v>93</v>
      </c>
    </row>
    <row r="77" spans="1:6" x14ac:dyDescent="0.25">
      <c r="A77" s="175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76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77"/>
      <c r="B79" s="12" t="s">
        <v>106</v>
      </c>
      <c r="C79" s="13">
        <v>32</v>
      </c>
      <c r="D79" s="13">
        <v>80</v>
      </c>
      <c r="E79" s="13">
        <v>20</v>
      </c>
      <c r="F79" s="25">
        <v>15</v>
      </c>
    </row>
    <row r="80" spans="1:6" x14ac:dyDescent="0.25">
      <c r="A80" s="187" t="s">
        <v>794</v>
      </c>
      <c r="B80" s="188"/>
      <c r="C80" s="34">
        <v>32</v>
      </c>
      <c r="D80" s="34">
        <v>80</v>
      </c>
      <c r="E80" s="34">
        <v>20</v>
      </c>
      <c r="F80" s="34">
        <v>15</v>
      </c>
    </row>
  </sheetData>
  <sheetProtection algorithmName="SHA-512" hashValue="ijFVKYDik8W8wq99VNUo0Ckv4Ec22yVvmbiSTLPdNLhVUGE04vBxWBFjGcvEWRMyAg2+6h40CUqo4pMusGpQjw==" saltValue="mgIZbtOP6biK147NNxWi2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5</v>
      </c>
    </row>
    <row r="6" spans="1:3" x14ac:dyDescent="0.25">
      <c r="A6" s="11" t="s">
        <v>798</v>
      </c>
      <c r="B6" s="18"/>
      <c r="C6" s="25">
        <v>47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7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10</v>
      </c>
    </row>
    <row r="13" spans="1:3" x14ac:dyDescent="0.25">
      <c r="A13" s="11" t="s">
        <v>798</v>
      </c>
      <c r="B13" s="18"/>
      <c r="C13" s="25">
        <v>63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7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5</v>
      </c>
    </row>
    <row r="20" spans="1:3" x14ac:dyDescent="0.25">
      <c r="A20" s="11" t="s">
        <v>805</v>
      </c>
      <c r="B20" s="18"/>
      <c r="C20" s="25">
        <v>5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7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6</v>
      </c>
    </row>
    <row r="26" spans="1:3" x14ac:dyDescent="0.25">
      <c r="A26" s="11" t="s">
        <v>810</v>
      </c>
      <c r="B26" s="19"/>
      <c r="C26" s="37">
        <v>3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4</v>
      </c>
    </row>
    <row r="30" spans="1:3" x14ac:dyDescent="0.25">
      <c r="A30" s="11" t="s">
        <v>813</v>
      </c>
      <c r="B30" s="19"/>
      <c r="C30" s="37">
        <v>0</v>
      </c>
    </row>
  </sheetData>
  <sheetProtection algorithmName="SHA-512" hashValue="bZKjhXhghyiH6QtQqqBnRX12p670t5ID+2a1BTg4JVOjMYqt937Wh9QxEi36+XE51Q6n+SjJJ49sBrzSlXpOqg==" saltValue="5E8XnojACjVgVBtUtDTOs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20</v>
      </c>
    </row>
    <row r="6" spans="1:3" x14ac:dyDescent="0.25">
      <c r="A6" s="11" t="s">
        <v>817</v>
      </c>
      <c r="B6" s="18"/>
      <c r="C6" s="25">
        <v>3</v>
      </c>
    </row>
    <row r="7" spans="1:3" x14ac:dyDescent="0.25">
      <c r="A7" s="11" t="s">
        <v>818</v>
      </c>
      <c r="B7" s="18"/>
      <c r="C7" s="25">
        <v>1</v>
      </c>
    </row>
    <row r="8" spans="1:3" x14ac:dyDescent="0.25">
      <c r="A8" s="11" t="s">
        <v>819</v>
      </c>
      <c r="B8" s="18"/>
      <c r="C8" s="25">
        <v>0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7">
        <v>17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17</v>
      </c>
    </row>
    <row r="14" spans="1:3" x14ac:dyDescent="0.25">
      <c r="A14" s="11" t="s">
        <v>824</v>
      </c>
      <c r="B14" s="18"/>
      <c r="C14" s="25">
        <v>2</v>
      </c>
    </row>
    <row r="15" spans="1:3" x14ac:dyDescent="0.25">
      <c r="A15" s="11" t="s">
        <v>825</v>
      </c>
      <c r="B15" s="19"/>
      <c r="C15" s="37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3</v>
      </c>
    </row>
    <row r="19" spans="1:3" x14ac:dyDescent="0.25">
      <c r="A19" s="11" t="s">
        <v>828</v>
      </c>
      <c r="B19" s="18"/>
      <c r="C19" s="25">
        <v>24</v>
      </c>
    </row>
    <row r="20" spans="1:3" x14ac:dyDescent="0.25">
      <c r="A20" s="11" t="s">
        <v>829</v>
      </c>
      <c r="B20" s="19"/>
      <c r="C20" s="37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1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7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6</v>
      </c>
    </row>
    <row r="33" spans="1:3" x14ac:dyDescent="0.25">
      <c r="A33" s="11" t="s">
        <v>760</v>
      </c>
      <c r="B33" s="18"/>
      <c r="C33" s="25">
        <v>2</v>
      </c>
    </row>
    <row r="34" spans="1:3" x14ac:dyDescent="0.25">
      <c r="A34" s="11" t="s">
        <v>840</v>
      </c>
      <c r="B34" s="18"/>
      <c r="C34" s="25">
        <v>1</v>
      </c>
    </row>
    <row r="35" spans="1:3" x14ac:dyDescent="0.25">
      <c r="A35" s="11" t="s">
        <v>841</v>
      </c>
      <c r="B35" s="19"/>
      <c r="C35" s="37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3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7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1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7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1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7">
        <v>0</v>
      </c>
    </row>
  </sheetData>
  <sheetProtection algorithmName="SHA-512" hashValue="cY0WapA2oSGBkkMAyxXI74Zln6yTZKhsDNG3m978ZTGw9+N0r8VROATu76eFr4PnkKZuSvVewmtEPy8LbRYycg==" saltValue="aX6360f/kDVKCQ1c870Wz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234</v>
      </c>
      <c r="C4" s="34">
        <v>213</v>
      </c>
      <c r="D4" s="35">
        <v>9.85915492957746E-2</v>
      </c>
      <c r="E4" s="34">
        <v>420</v>
      </c>
      <c r="F4" s="34">
        <v>403</v>
      </c>
      <c r="G4" s="34">
        <v>132</v>
      </c>
      <c r="H4" s="34">
        <v>141</v>
      </c>
      <c r="I4" s="34">
        <v>0</v>
      </c>
      <c r="J4" s="34">
        <v>0</v>
      </c>
      <c r="K4" s="34">
        <v>0</v>
      </c>
      <c r="L4" s="34">
        <v>0</v>
      </c>
      <c r="M4" s="34">
        <v>0</v>
      </c>
      <c r="N4" s="34">
        <v>0</v>
      </c>
      <c r="O4" s="34">
        <v>464</v>
      </c>
    </row>
    <row r="5" spans="1:15" x14ac:dyDescent="0.25">
      <c r="A5" s="12" t="s">
        <v>476</v>
      </c>
      <c r="B5" s="13">
        <v>0</v>
      </c>
      <c r="C5" s="13">
        <v>2</v>
      </c>
      <c r="D5" s="36">
        <v>-1</v>
      </c>
      <c r="E5" s="13">
        <v>2</v>
      </c>
      <c r="F5" s="13">
        <v>3</v>
      </c>
      <c r="G5" s="13">
        <v>1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13</v>
      </c>
    </row>
    <row r="6" spans="1:15" x14ac:dyDescent="0.25">
      <c r="A6" s="12" t="s">
        <v>477</v>
      </c>
      <c r="B6" s="13">
        <v>163</v>
      </c>
      <c r="C6" s="13">
        <v>146</v>
      </c>
      <c r="D6" s="36">
        <v>0.116438356164384</v>
      </c>
      <c r="E6" s="13">
        <v>254</v>
      </c>
      <c r="F6" s="13">
        <v>238</v>
      </c>
      <c r="G6" s="13">
        <v>93</v>
      </c>
      <c r="H6" s="13">
        <v>86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276</v>
      </c>
    </row>
    <row r="7" spans="1:15" x14ac:dyDescent="0.25">
      <c r="A7" s="12" t="s">
        <v>478</v>
      </c>
      <c r="B7" s="13">
        <v>0</v>
      </c>
      <c r="C7" s="13">
        <v>7</v>
      </c>
      <c r="D7" s="36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11</v>
      </c>
    </row>
    <row r="8" spans="1:15" x14ac:dyDescent="0.25">
      <c r="A8" s="12" t="s">
        <v>479</v>
      </c>
      <c r="B8" s="13">
        <v>0</v>
      </c>
      <c r="C8" s="13">
        <v>1</v>
      </c>
      <c r="D8" s="36">
        <v>-1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1</v>
      </c>
    </row>
    <row r="9" spans="1:15" x14ac:dyDescent="0.25">
      <c r="A9" s="12" t="s">
        <v>480</v>
      </c>
      <c r="B9" s="13">
        <v>3</v>
      </c>
      <c r="C9" s="13">
        <v>5</v>
      </c>
      <c r="D9" s="36">
        <v>-0.4</v>
      </c>
      <c r="E9" s="13">
        <v>5</v>
      </c>
      <c r="F9" s="13">
        <v>8</v>
      </c>
      <c r="G9" s="13">
        <v>2</v>
      </c>
      <c r="H9" s="13">
        <v>9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9</v>
      </c>
    </row>
    <row r="10" spans="1:15" x14ac:dyDescent="0.25">
      <c r="A10" s="12" t="s">
        <v>481</v>
      </c>
      <c r="B10" s="13">
        <v>63</v>
      </c>
      <c r="C10" s="13">
        <v>51</v>
      </c>
      <c r="D10" s="36">
        <v>0.23529411764705899</v>
      </c>
      <c r="E10" s="13">
        <v>157</v>
      </c>
      <c r="F10" s="13">
        <v>154</v>
      </c>
      <c r="G10" s="13">
        <v>36</v>
      </c>
      <c r="H10" s="13">
        <v>46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154</v>
      </c>
    </row>
    <row r="11" spans="1:15" x14ac:dyDescent="0.25">
      <c r="A11" s="15" t="s">
        <v>482</v>
      </c>
      <c r="B11" s="16">
        <v>5</v>
      </c>
      <c r="C11" s="16">
        <v>1</v>
      </c>
      <c r="D11" s="50">
        <v>4</v>
      </c>
      <c r="E11" s="16">
        <v>2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0</v>
      </c>
    </row>
  </sheetData>
  <sheetProtection algorithmName="SHA-512" hashValue="yPejSlYp2j2QrM1Xx8E2q5B2JOnnkky3ZIPIjMa6EJKs0k72dJTizjCpKB6xG+POOvsV4AmUdXTh/RlhQkgmbg==" saltValue="VEInuTBRyNPH+DWLp+TER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InformeDatosGrales!Calificaciones</vt:lpstr>
      <vt:lpstr>InformeDatosGrales!Civil</vt:lpstr>
      <vt:lpstr>InformeDatosGrales!ComparecenciasPrision</vt:lpstr>
      <vt:lpstr>InformeDelitos!DelitosCalificanDilUrgentes</vt:lpstr>
      <vt:lpstr>InformeDelitos!DelitosCalificanJurados</vt:lpstr>
      <vt:lpstr>InformeDelitos!DelitosCalificanProcAbrev</vt:lpstr>
      <vt:lpstr>InformeDelitos!DelitosCalificanSumario</vt:lpstr>
      <vt:lpstr>InformeDelitos!DelitosDilInvestigacion</vt:lpstr>
      <vt:lpstr>InformeDelitos!DelitosDilPrevias</vt:lpstr>
      <vt:lpstr>InformeDelitos!DelitosIncoanDilUrgentes</vt:lpstr>
      <vt:lpstr>InformeDelitos!DelitosIncoanJurados</vt:lpstr>
      <vt:lpstr>InformeDelitos!DelitosIncoanProcAbrev</vt:lpstr>
      <vt:lpstr>InformeDelitos!DelitosIncoanSumario</vt:lpstr>
      <vt:lpstr>InformeDelitos!DelitosMedidasPrision</vt:lpstr>
      <vt:lpstr>InformeDelitos!DelitosSentencias</vt:lpstr>
      <vt:lpstr>InformeDatosGrales!DemandasIncapacidad</vt:lpstr>
      <vt:lpstr>InformeDatosGrales!DiligenciasInvestigacionI</vt:lpstr>
      <vt:lpstr>InformeDatosGrales!DiligenciasInvestigacionII</vt:lpstr>
      <vt:lpstr>InformeDatosGrales!DiligenciasPrevias</vt:lpstr>
      <vt:lpstr>InformeDatosGrales!DiligenciasUrgentes</vt:lpstr>
      <vt:lpstr>InformeDatosGrales!juicios_delitos_leves</vt:lpstr>
      <vt:lpstr>InformeMedioAmbiente!MedioAmbDilInvestigacion</vt:lpstr>
      <vt:lpstr>InformeMedioAmbiente!MedioAmbProcJudiciales</vt:lpstr>
      <vt:lpstr>InformeMedioAmbiente!MedioAmbSentencias</vt:lpstr>
      <vt:lpstr>InformeDatosMenores!MenoresDel</vt:lpstr>
      <vt:lpstr>InformeDatosMenores!MenoresDilyExp</vt:lpstr>
      <vt:lpstr>InformeDatosMenores!MenoresMed</vt:lpstr>
      <vt:lpstr>InformeDatosMenores!MenoresProtec</vt:lpstr>
      <vt:lpstr>InformeDatosMenores!MenoresSent</vt:lpstr>
      <vt:lpstr>InformeDatosGrales!RegistroCivil</vt:lpstr>
      <vt:lpstr>InformeSeguridadVial!SegVialDilInvestigacion</vt:lpstr>
      <vt:lpstr>InformeSeguridadVial!SegVialDilPrevias</vt:lpstr>
      <vt:lpstr>InformeSeguridadVial!SegVialDilUrgentesCalificadas</vt:lpstr>
      <vt:lpstr>InformeSeguridadVial!SegVialDilUrgentesIncoadas</vt:lpstr>
      <vt:lpstr>InformeSeguridadVial!SegVialJurCalificados</vt:lpstr>
      <vt:lpstr>InformeSeguridadVial!SegVialJurIncoados</vt:lpstr>
      <vt:lpstr>InformeSeguridadVial!SegVialMedidasPrision</vt:lpstr>
      <vt:lpstr>InformeSeguridadVial!SegVialPACalificados</vt:lpstr>
      <vt:lpstr>InformeSeguridadVial!SegVialPAIncoados</vt:lpstr>
      <vt:lpstr>InformeSeguridadVial!SegVialSentencias</vt:lpstr>
      <vt:lpstr>InformeSeguridadVial!SegVialSumCalificados</vt:lpstr>
      <vt:lpstr>InformeSeguridadVial!SegVialSumIncoados</vt:lpstr>
      <vt:lpstr>InformeDatosGrales!SentenciasAP</vt:lpstr>
      <vt:lpstr>InformeDatosGrales!SentenciasJPenal</vt:lpstr>
      <vt:lpstr>InformeSinLaboral!SinLaboralDelitosCausasPend</vt:lpstr>
      <vt:lpstr>InformeSinLaboral!SinLaboralDilInvestigacion</vt:lpstr>
      <vt:lpstr>InformeSinLaboral!SinLaboralInfracciones</vt:lpstr>
      <vt:lpstr>InformeViolenciaDoméstica!VDomesticaCalif</vt:lpstr>
      <vt:lpstr>InformeViolenciaDoméstica!VDomesticaIncoa</vt:lpstr>
      <vt:lpstr>InformeViolenciaDoméstica!VDomesticaMCaut</vt:lpstr>
      <vt:lpstr>InformeViolenciaDoméstica!VDomesticaParent</vt:lpstr>
      <vt:lpstr>InformeViolenciaDoméstica!VDomesticaProcSent</vt:lpstr>
      <vt:lpstr>InformeViolenciaGénero!VGeneroCalif</vt:lpstr>
      <vt:lpstr>InformeViolenciaGénero!VGeneroIncoa</vt:lpstr>
      <vt:lpstr>InformeViolenciaGénero!VGeneroMCaut</vt:lpstr>
      <vt:lpstr>InformeViolenciaGénero!VGeneroParent</vt:lpstr>
      <vt:lpstr>InformeViolenciaGénero!VGeneroProcSent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2020-05-18T06:37:59Z</dcterms:created>
  <dcterms:modified xsi:type="dcterms:W3CDTF">2020-05-26T08:57:04Z</dcterms:modified>
</cp:coreProperties>
</file>