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58" documentId="13_ncr:1_{1B8BB826-A980-4C59-B91B-05CC22A4CD66}" xr6:coauthVersionLast="47" xr6:coauthVersionMax="47" xr10:uidLastSave="{3E9256F3-7E59-40F0-9B66-E2FEE9C6EC76}"/>
  <workbookProtection workbookAlgorithmName="SHA-512" workbookHashValue="BEXfPzRvaUpMKrl79FclHGnnSxWl3zrLQ/hclk9sKZ5cdMp5WKnlDEJhy7grPGUhDyq8JX/KbA8jA7o7ZdyZ3w==" workbookSaltValue="38TiLDXmyR+HFhdvVulEow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G43" i="15" s="1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E43" i="15" s="1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L43" i="15"/>
  <c r="K43" i="15"/>
  <c r="J43" i="15"/>
  <c r="I43" i="15"/>
  <c r="H43" i="15"/>
  <c r="F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1BD3FE7-62C6-4276-BD1C-9C3C31AD65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179F446-D53E-4CA5-85D3-B9539ACB85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B7C3D77-FC29-427A-834B-26E99AF3DA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C069365-E3E0-4B15-87B6-41F912148A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4FD2FC3-1401-440A-A0E7-1921B307EA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18F9353-2028-4C20-8CBE-2250CDE99E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B7C4C20-4933-4F8E-9B6D-E9C5AF9E726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03093EF-5717-4864-A25B-A46F627015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3E3E5EE-18B7-4513-8654-20784C8A05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43EF73F-8FB1-42DC-B705-D0DEAAE1D3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61EEA25-AB8A-444D-9DAE-06FFAD7049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2E4F42F-7079-4AA5-A06C-F31BCECD48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4BC39DD-24A6-4708-84B0-2AABFE6842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18F79C4-4B86-407A-A911-24F96D8BF8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547316D-51EA-4C3D-8884-EAF8872D52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1521E04-860E-49C7-980C-6510766BF2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17E00BD-B34A-4C04-88AC-B0DAB1B162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ABC305A-1B09-4B02-AE33-1282B59C05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09E863E-0A4D-41DB-9E96-4A268F2AE1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C4EB796-D0B5-4810-A5CE-F0E3190040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D1FCB9D-497F-40FA-80D5-C34EF04DD3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72CBBDB-849C-4555-84FA-C285C713C5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5FF3DDD-BEEF-4BF4-8F15-2BE77F87FB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7D5A049-6BF9-4C7C-92BA-FE1564EED3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7211159-E44C-480C-860C-EC9492DD8A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3CF4642-7B06-4A12-AEA5-EEDE444D74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A3DF8F8-2C14-4D43-95F1-8B6CBCD1DF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43AB5F6-5130-4B56-82DD-BCCD2495C8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315D76B-CD06-4198-BE25-1075B7BD94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D651AD3-0AFB-4092-B1F9-FB4ABC5808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FF994D7-B972-4A9E-BC6E-3C2E5F6905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2EA027A-8C73-45EC-BE17-6A9FAE0663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<sst xmlns="http://schemas.openxmlformats.org/spreadsheetml/2006/main" count="3014" uniqueCount="1826">
  <si>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</si>
  <si>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</si>
  <si>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</si>
  <si>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</si>
  <si>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</si>
  <si>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</si>
  <si>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Valencia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</si>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</sst>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33184591-4829-441F-B85D-8E85CB754D33}"/>
    <cellStyle name="Normal" xfId="0" builtinId="0"/>
    <cellStyle name="Normal 2" xfId="1" xr:uid="{0282D74F-84A4-4EDB-9359-C9C4ED964716}"/>
    <cellStyle name="Normal 3" xfId="3" xr:uid="{611CD97B-A4A6-4386-97BD-C04182F65D9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DF-42B6-8B66-98022F3B90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DF-42B6-8B66-98022F3B90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13215</c:v>
                </c:pt>
                <c:pt idx="1">
                  <c:v>54026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DF-42B6-8B66-98022F3B9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F8-4352-9852-DED9D55233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F8-4352-9852-DED9D55233A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4F8-4352-9852-DED9D55233A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126</c:v>
                </c:pt>
                <c:pt idx="1">
                  <c:v>3245</c:v>
                </c:pt>
                <c:pt idx="2">
                  <c:v>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F8-4352-9852-DED9D5523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E8-4719-9567-269189461E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E8-4719-9567-269189461E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6E8-4719-9567-269189461E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5570</c:v>
                </c:pt>
                <c:pt idx="1">
                  <c:v>1475</c:v>
                </c:pt>
                <c:pt idx="2">
                  <c:v>1669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E8-4719-9567-269189461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2D-463E-9E67-DA1D1097E5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2D-463E-9E67-DA1D1097E5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1067</c:v>
                </c:pt>
                <c:pt idx="1">
                  <c:v>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2D-463E-9E67-DA1D1097E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0C-435F-87E5-D629D9CF59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0C-435F-87E5-D629D9CF59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16439</c:v>
                </c:pt>
                <c:pt idx="1">
                  <c:v>7934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0C-435F-87E5-D629D9CF5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1840</c:v>
              </c:pt>
              <c:pt idx="1">
                <c:v>10461</c:v>
              </c:pt>
              <c:pt idx="2">
                <c:v>174</c:v>
              </c:pt>
              <c:pt idx="3">
                <c:v>33</c:v>
              </c:pt>
              <c:pt idx="4">
                <c:v>707</c:v>
              </c:pt>
            </c:numLit>
          </c:val>
          <c:extLst>
            <c:ext xmlns:c16="http://schemas.microsoft.com/office/drawing/2014/chart" uri="{C3380CC4-5D6E-409C-BE32-E72D297353CC}">
              <c16:uniqueId val="{00000003-287F-47AA-A704-2AF92614D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7178</c:v>
              </c:pt>
              <c:pt idx="1">
                <c:v>7868</c:v>
              </c:pt>
              <c:pt idx="2">
                <c:v>355</c:v>
              </c:pt>
              <c:pt idx="3">
                <c:v>158</c:v>
              </c:pt>
              <c:pt idx="4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3-CBDC-4728-99DC-2641A08EF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33</c:v>
              </c:pt>
              <c:pt idx="1">
                <c:v>95</c:v>
              </c:pt>
              <c:pt idx="2">
                <c:v>112</c:v>
              </c:pt>
              <c:pt idx="3">
                <c:v>159</c:v>
              </c:pt>
              <c:pt idx="4">
                <c:v>122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2301-4EEA-892A-2CD83CD69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69"/>
          <c:y val="0.15275590551181104"/>
          <c:w val="0.3001169853768279"/>
          <c:h val="0.8444881889763780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190</c:v>
              </c:pt>
              <c:pt idx="1">
                <c:v>295</c:v>
              </c:pt>
              <c:pt idx="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3-AFAB-4BDB-853D-A2AA322EB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9849</c:v>
              </c:pt>
              <c:pt idx="1">
                <c:v>107</c:v>
              </c:pt>
              <c:pt idx="2">
                <c:v>1156</c:v>
              </c:pt>
              <c:pt idx="3">
                <c:v>151</c:v>
              </c:pt>
              <c:pt idx="4">
                <c:v>19</c:v>
              </c:pt>
              <c:pt idx="5">
                <c:v>31</c:v>
              </c:pt>
              <c:pt idx="6">
                <c:v>188</c:v>
              </c:pt>
              <c:pt idx="7">
                <c:v>2773</c:v>
              </c:pt>
              <c:pt idx="8">
                <c:v>1</c:v>
              </c:pt>
              <c:pt idx="9">
                <c:v>609</c:v>
              </c:pt>
              <c:pt idx="10">
                <c:v>8249</c:v>
              </c:pt>
            </c:numLit>
          </c:val>
          <c:extLst>
            <c:ext xmlns:c16="http://schemas.microsoft.com/office/drawing/2014/chart" uri="{C3380CC4-5D6E-409C-BE32-E72D297353CC}">
              <c16:uniqueId val="{00000003-69CB-48F1-A216-1E06F5E33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Aux!$AI$2:$AI$13</c:f>
              <c:strCache>
                <c:ptCount val="12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contencioso</c:v>
                </c:pt>
                <c:pt idx="10">
                  <c:v>Separación mutuo acuerdo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84</c:v>
              </c:pt>
              <c:pt idx="1">
                <c:v>1163</c:v>
              </c:pt>
              <c:pt idx="2">
                <c:v>2082</c:v>
              </c:pt>
              <c:pt idx="3">
                <c:v>469</c:v>
              </c:pt>
              <c:pt idx="4">
                <c:v>1693</c:v>
              </c:pt>
              <c:pt idx="5">
                <c:v>514</c:v>
              </c:pt>
              <c:pt idx="6">
                <c:v>1398</c:v>
              </c:pt>
              <c:pt idx="7">
                <c:v>1260</c:v>
              </c:pt>
              <c:pt idx="8">
                <c:v>1040</c:v>
              </c:pt>
              <c:pt idx="9">
                <c:v>40</c:v>
              </c:pt>
              <c:pt idx="10">
                <c:v>86</c:v>
              </c:pt>
              <c:pt idx="11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3-00C0-4AF8-8E40-F0AFB5315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9F-4DDE-A8BE-CCBA5945C7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9F-4DDE-A8BE-CCBA5945C73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D9F-4DDE-A8BE-CCBA5945C7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706</c:v>
                </c:pt>
                <c:pt idx="1">
                  <c:v>697</c:v>
                </c:pt>
                <c:pt idx="2">
                  <c:v>7178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9F-4DDE-A8BE-CCBA5945C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17299</c:v>
              </c:pt>
              <c:pt idx="1">
                <c:v>6187</c:v>
              </c:pt>
              <c:pt idx="2">
                <c:v>2641</c:v>
              </c:pt>
              <c:pt idx="3">
                <c:v>1021</c:v>
              </c:pt>
              <c:pt idx="4">
                <c:v>212</c:v>
              </c:pt>
              <c:pt idx="5">
                <c:v>438</c:v>
              </c:pt>
              <c:pt idx="6">
                <c:v>1275</c:v>
              </c:pt>
              <c:pt idx="7">
                <c:v>15381</c:v>
              </c:pt>
              <c:pt idx="8">
                <c:v>194</c:v>
              </c:pt>
              <c:pt idx="9">
                <c:v>428</c:v>
              </c:pt>
              <c:pt idx="10">
                <c:v>813</c:v>
              </c:pt>
              <c:pt idx="11">
                <c:v>1321</c:v>
              </c:pt>
              <c:pt idx="12">
                <c:v>823</c:v>
              </c:pt>
              <c:pt idx="13">
                <c:v>177</c:v>
              </c:pt>
              <c:pt idx="14">
                <c:v>2331</c:v>
              </c:pt>
              <c:pt idx="15">
                <c:v>745</c:v>
              </c:pt>
              <c:pt idx="16">
                <c:v>13058</c:v>
              </c:pt>
              <c:pt idx="17">
                <c:v>195</c:v>
              </c:pt>
            </c:numLit>
          </c:val>
          <c:extLst>
            <c:ext xmlns:c16="http://schemas.microsoft.com/office/drawing/2014/chart" uri="{C3380CC4-5D6E-409C-BE32-E72D297353CC}">
              <c16:uniqueId val="{00000000-6544-4A60-8745-68DA5D25A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150</c:v>
              </c:pt>
              <c:pt idx="1">
                <c:v>1957</c:v>
              </c:pt>
              <c:pt idx="2">
                <c:v>303</c:v>
              </c:pt>
              <c:pt idx="3">
                <c:v>573</c:v>
              </c:pt>
              <c:pt idx="4">
                <c:v>81</c:v>
              </c:pt>
              <c:pt idx="5">
                <c:v>4489</c:v>
              </c:pt>
              <c:pt idx="6">
                <c:v>64</c:v>
              </c:pt>
              <c:pt idx="7">
                <c:v>65</c:v>
              </c:pt>
              <c:pt idx="8">
                <c:v>727</c:v>
              </c:pt>
              <c:pt idx="9">
                <c:v>336</c:v>
              </c:pt>
              <c:pt idx="10">
                <c:v>65</c:v>
              </c:pt>
              <c:pt idx="11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EC8F-4344-A4ED-0CF9D63C5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Aux!$H$2:$H$17</c:f>
              <c:strCache>
                <c:ptCount val="16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148</c:v>
              </c:pt>
              <c:pt idx="1">
                <c:v>675</c:v>
              </c:pt>
              <c:pt idx="2">
                <c:v>258</c:v>
              </c:pt>
              <c:pt idx="3">
                <c:v>19</c:v>
              </c:pt>
              <c:pt idx="4">
                <c:v>17</c:v>
              </c:pt>
              <c:pt idx="5">
                <c:v>15</c:v>
              </c:pt>
              <c:pt idx="6">
                <c:v>458</c:v>
              </c:pt>
              <c:pt idx="7">
                <c:v>13</c:v>
              </c:pt>
              <c:pt idx="8">
                <c:v>26</c:v>
              </c:pt>
              <c:pt idx="9">
                <c:v>643</c:v>
              </c:pt>
              <c:pt idx="10">
                <c:v>3723</c:v>
              </c:pt>
              <c:pt idx="11">
                <c:v>58</c:v>
              </c:pt>
              <c:pt idx="12">
                <c:v>45</c:v>
              </c:pt>
              <c:pt idx="13">
                <c:v>469</c:v>
              </c:pt>
              <c:pt idx="14">
                <c:v>268</c:v>
              </c:pt>
              <c:pt idx="1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A35-4CEC-BFA3-CC8BECEC2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77755905511816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878</c:v>
              </c:pt>
              <c:pt idx="1">
                <c:v>1813</c:v>
              </c:pt>
              <c:pt idx="2">
                <c:v>333</c:v>
              </c:pt>
              <c:pt idx="3">
                <c:v>232</c:v>
              </c:pt>
              <c:pt idx="4">
                <c:v>720</c:v>
              </c:pt>
              <c:pt idx="5">
                <c:v>3886</c:v>
              </c:pt>
              <c:pt idx="6">
                <c:v>71</c:v>
              </c:pt>
              <c:pt idx="7">
                <c:v>607</c:v>
              </c:pt>
              <c:pt idx="8">
                <c:v>733</c:v>
              </c:pt>
              <c:pt idx="9">
                <c:v>325</c:v>
              </c:pt>
              <c:pt idx="10">
                <c:v>72</c:v>
              </c:pt>
              <c:pt idx="11">
                <c:v>1298</c:v>
              </c:pt>
              <c:pt idx="12">
                <c:v>562</c:v>
              </c:pt>
              <c:pt idx="13">
                <c:v>532</c:v>
              </c:pt>
              <c:pt idx="14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0-2A1C-44AD-BFBE-6A0F8F018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918</c:v>
              </c:pt>
              <c:pt idx="1">
                <c:v>226</c:v>
              </c:pt>
              <c:pt idx="2">
                <c:v>526</c:v>
              </c:pt>
              <c:pt idx="3">
                <c:v>152</c:v>
              </c:pt>
              <c:pt idx="4">
                <c:v>59</c:v>
              </c:pt>
              <c:pt idx="5">
                <c:v>491</c:v>
              </c:pt>
              <c:pt idx="6">
                <c:v>2829</c:v>
              </c:pt>
              <c:pt idx="7">
                <c:v>435</c:v>
              </c:pt>
              <c:pt idx="8">
                <c:v>748</c:v>
              </c:pt>
              <c:pt idx="9">
                <c:v>306</c:v>
              </c:pt>
              <c:pt idx="10">
                <c:v>74</c:v>
              </c:pt>
              <c:pt idx="11">
                <c:v>842</c:v>
              </c:pt>
              <c:pt idx="12">
                <c:v>573</c:v>
              </c:pt>
              <c:pt idx="13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4BE1-4C15-8E6C-0FAF972D1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Constitución</c:v>
                </c:pt>
                <c:pt idx="11">
                  <c:v>Orden público</c:v>
                </c:pt>
                <c:pt idx="12">
                  <c:v>S / 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18</c:v>
              </c:pt>
              <c:pt idx="2">
                <c:v>3</c:v>
              </c:pt>
              <c:pt idx="3">
                <c:v>1</c:v>
              </c:pt>
              <c:pt idx="4">
                <c:v>96</c:v>
              </c:pt>
              <c:pt idx="5">
                <c:v>5</c:v>
              </c:pt>
              <c:pt idx="6">
                <c:v>3</c:v>
              </c:pt>
              <c:pt idx="7">
                <c:v>9</c:v>
              </c:pt>
              <c:pt idx="8">
                <c:v>1</c:v>
              </c:pt>
              <c:pt idx="9">
                <c:v>2</c:v>
              </c:pt>
              <c:pt idx="10">
                <c:v>1</c:v>
              </c:pt>
              <c:pt idx="11">
                <c:v>4</c:v>
              </c:pt>
              <c:pt idx="12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6916-44E8-81E6-7515B0998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9.264944881889764E-2"/>
          <c:w val="0.27392224409448818"/>
          <c:h val="0.9067007874015747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Constitución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27</c:v>
              </c:pt>
              <c:pt idx="1">
                <c:v>4</c:v>
              </c:pt>
              <c:pt idx="2">
                <c:v>7</c:v>
              </c:pt>
              <c:pt idx="3">
                <c:v>108</c:v>
              </c:pt>
              <c:pt idx="4">
                <c:v>2</c:v>
              </c:pt>
              <c:pt idx="5">
                <c:v>5</c:v>
              </c:pt>
              <c:pt idx="6">
                <c:v>5</c:v>
              </c:pt>
              <c:pt idx="7">
                <c:v>7</c:v>
              </c:pt>
              <c:pt idx="8">
                <c:v>2</c:v>
              </c:pt>
              <c:pt idx="9">
                <c:v>5</c:v>
              </c:pt>
              <c:pt idx="10">
                <c:v>1</c:v>
              </c:pt>
              <c:pt idx="1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4C97-45AC-A57B-B914E2B5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2398425196850393"/>
          <c:w val="0.27392224409448818"/>
          <c:h val="0.8760157480314960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</c:v>
              </c:pt>
              <c:pt idx="1">
                <c:v>8</c:v>
              </c:pt>
              <c:pt idx="2">
                <c:v>6</c:v>
              </c:pt>
              <c:pt idx="3">
                <c:v>1</c:v>
              </c:pt>
              <c:pt idx="4">
                <c:v>9</c:v>
              </c:pt>
              <c:pt idx="5">
                <c:v>3</c:v>
              </c:pt>
              <c:pt idx="6">
                <c:v>2</c:v>
              </c:pt>
              <c:pt idx="7">
                <c:v>2</c:v>
              </c:pt>
              <c:pt idx="8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366-4608-8075-856FFF500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Constitución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</c:v>
              </c:pt>
              <c:pt idx="1">
                <c:v>2</c:v>
              </c:pt>
              <c:pt idx="2">
                <c:v>5</c:v>
              </c:pt>
              <c:pt idx="3">
                <c:v>1</c:v>
              </c:pt>
              <c:pt idx="4">
                <c:v>11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D5B-4668-AEEE-996BD993C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1.9310866141732285E-2"/>
          <c:w val="0.27392224409448818"/>
          <c:h val="0.9806891338582677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Aux!$F$2:$F$18</c:f>
              <c:strCache>
                <c:ptCount val="17"/>
                <c:pt idx="0">
                  <c:v>Vida / integridad</c:v>
                </c:pt>
                <c:pt idx="1">
                  <c:v>Violencia doméstica/género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Hacienda Pública / Seguridad Social</c:v>
                </c:pt>
                <c:pt idx="6">
                  <c:v>Ordenación territorio</c:v>
                </c:pt>
                <c:pt idx="7">
                  <c:v>Patrimonio histórico</c:v>
                </c:pt>
                <c:pt idx="8">
                  <c:v>Medio ambiente</c:v>
                </c:pt>
                <c:pt idx="9">
                  <c:v>Incendios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Constitución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29</c:v>
              </c:pt>
              <c:pt idx="1">
                <c:v>29</c:v>
              </c:pt>
              <c:pt idx="2">
                <c:v>27</c:v>
              </c:pt>
              <c:pt idx="3">
                <c:v>21</c:v>
              </c:pt>
              <c:pt idx="4">
                <c:v>127</c:v>
              </c:pt>
              <c:pt idx="5">
                <c:v>43</c:v>
              </c:pt>
              <c:pt idx="6">
                <c:v>55</c:v>
              </c:pt>
              <c:pt idx="7">
                <c:v>11</c:v>
              </c:pt>
              <c:pt idx="8">
                <c:v>165</c:v>
              </c:pt>
              <c:pt idx="9">
                <c:v>125</c:v>
              </c:pt>
              <c:pt idx="10">
                <c:v>101</c:v>
              </c:pt>
              <c:pt idx="11">
                <c:v>46</c:v>
              </c:pt>
              <c:pt idx="12">
                <c:v>44</c:v>
              </c:pt>
              <c:pt idx="13">
                <c:v>19</c:v>
              </c:pt>
              <c:pt idx="14">
                <c:v>62</c:v>
              </c:pt>
              <c:pt idx="15">
                <c:v>30</c:v>
              </c:pt>
              <c:pt idx="16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C9B7-436D-8776-DA5F597A5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981417322834646"/>
          <c:y val="6.1314960629921263E-2"/>
          <c:w val="0.32518582677165353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87-46E0-A99F-0730B7D44E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87-46E0-A99F-0730B7D44E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6193</c:v>
                </c:pt>
                <c:pt idx="1">
                  <c:v>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7-46E0-A99F-0730B7D4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Hacienda Pública / Seguridad Social </c:v>
                </c:pt>
                <c:pt idx="7">
                  <c:v>Derechos extranjeros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39</c:v>
              </c:pt>
              <c:pt idx="1">
                <c:v>40</c:v>
              </c:pt>
              <c:pt idx="2">
                <c:v>6</c:v>
              </c:pt>
              <c:pt idx="3">
                <c:v>31</c:v>
              </c:pt>
              <c:pt idx="4">
                <c:v>1</c:v>
              </c:pt>
              <c:pt idx="5">
                <c:v>153</c:v>
              </c:pt>
              <c:pt idx="6">
                <c:v>5</c:v>
              </c:pt>
              <c:pt idx="7">
                <c:v>1</c:v>
              </c:pt>
              <c:pt idx="8">
                <c:v>1</c:v>
              </c:pt>
              <c:pt idx="9">
                <c:v>132</c:v>
              </c:pt>
              <c:pt idx="10">
                <c:v>3</c:v>
              </c:pt>
              <c:pt idx="11">
                <c:v>1</c:v>
              </c:pt>
              <c:pt idx="12">
                <c:v>37</c:v>
              </c:pt>
              <c:pt idx="13">
                <c:v>5</c:v>
              </c:pt>
              <c:pt idx="1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957A-462E-93B3-38ED2ECDA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1.6317016317016316E-2"/>
          <c:w val="0.32971082677165353"/>
          <c:h val="0.9836829836829835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1274</c:v>
              </c:pt>
              <c:pt idx="1">
                <c:v>1612</c:v>
              </c:pt>
              <c:pt idx="2">
                <c:v>945</c:v>
              </c:pt>
              <c:pt idx="3">
                <c:v>225</c:v>
              </c:pt>
              <c:pt idx="4">
                <c:v>150</c:v>
              </c:pt>
              <c:pt idx="5">
                <c:v>442</c:v>
              </c:pt>
              <c:pt idx="6">
                <c:v>2735</c:v>
              </c:pt>
              <c:pt idx="7">
                <c:v>492</c:v>
              </c:pt>
              <c:pt idx="8">
                <c:v>5102</c:v>
              </c:pt>
              <c:pt idx="9">
                <c:v>391</c:v>
              </c:pt>
              <c:pt idx="10">
                <c:v>124</c:v>
              </c:pt>
              <c:pt idx="11">
                <c:v>1435</c:v>
              </c:pt>
              <c:pt idx="12">
                <c:v>783</c:v>
              </c:pt>
              <c:pt idx="13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0-796D-474C-A5FC-685C68E3B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17370078740157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83-4F6D-9351-156A0C29CC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83-4F6D-9351-156A0C29CCB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E83-4F6D-9351-156A0C29CCB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E83-4F6D-9351-156A0C29CCB0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83-4F6D-9351-156A0C29CC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83-4F6D-9351-156A0C29CC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8</c:v>
                </c:pt>
                <c:pt idx="1">
                  <c:v>127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83-4F6D-9351-156A0C29C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56-4AB5-B25F-89CD204A59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56-4AB5-B25F-89CD204A591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C56-4AB5-B25F-89CD204A591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C56-4AB5-B25F-89CD204A591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C56-4AB5-B25F-89CD204A591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56-4AB5-B25F-89CD204A591E}"/>
                </c:ext>
              </c:extLst>
            </c:dLbl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56-4AB5-B25F-89CD204A591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56-4AB5-B25F-89CD204A591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56-4AB5-B25F-89CD204A591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56-4AB5-B25F-89CD204A59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1">
                  <c:v>144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56-4AB5-B25F-89CD204A5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4336</c:v>
              </c:pt>
              <c:pt idx="1">
                <c:v>620</c:v>
              </c:pt>
              <c:pt idx="2">
                <c:v>408</c:v>
              </c:pt>
              <c:pt idx="3">
                <c:v>1477</c:v>
              </c:pt>
              <c:pt idx="4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0-42B4-4B93-B593-A6EDE7633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1665</c:v>
              </c:pt>
              <c:pt idx="1">
                <c:v>537</c:v>
              </c:pt>
              <c:pt idx="2">
                <c:v>17</c:v>
              </c:pt>
              <c:pt idx="3">
                <c:v>908</c:v>
              </c:pt>
              <c:pt idx="4">
                <c:v>395</c:v>
              </c:pt>
            </c:numLit>
          </c:val>
          <c:extLst>
            <c:ext xmlns:c16="http://schemas.microsoft.com/office/drawing/2014/chart" uri="{C3380CC4-5D6E-409C-BE32-E72D297353CC}">
              <c16:uniqueId val="{00000000-28BF-4914-8134-FAD1A1252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55</c:v>
              </c:pt>
              <c:pt idx="1">
                <c:v>57</c:v>
              </c:pt>
              <c:pt idx="2">
                <c:v>588</c:v>
              </c:pt>
            </c:numLit>
          </c:val>
          <c:extLst>
            <c:ext xmlns:c16="http://schemas.microsoft.com/office/drawing/2014/chart" uri="{C3380CC4-5D6E-409C-BE32-E72D297353CC}">
              <c16:uniqueId val="{00000000-F11A-4954-96F2-5C818C78A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4CA-4EFB-B1B3-100E224FB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148</c:v>
              </c:pt>
              <c:pt idx="1">
                <c:v>1</c:v>
              </c:pt>
              <c:pt idx="2">
                <c:v>396</c:v>
              </c:pt>
              <c:pt idx="3">
                <c:v>77</c:v>
              </c:pt>
              <c:pt idx="4">
                <c:v>30</c:v>
              </c:pt>
              <c:pt idx="5">
                <c:v>20</c:v>
              </c:pt>
              <c:pt idx="6">
                <c:v>337</c:v>
              </c:pt>
            </c:numLit>
          </c:val>
          <c:extLst>
            <c:ext xmlns:c16="http://schemas.microsoft.com/office/drawing/2014/chart" uri="{C3380CC4-5D6E-409C-BE32-E72D297353CC}">
              <c16:uniqueId val="{00000000-2D5F-4805-A00A-518EA8B90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3</c:v>
              </c:pt>
              <c:pt idx="1">
                <c:v>912</c:v>
              </c:pt>
              <c:pt idx="2">
                <c:v>43</c:v>
              </c:pt>
              <c:pt idx="3">
                <c:v>125</c:v>
              </c:pt>
              <c:pt idx="4">
                <c:v>172</c:v>
              </c:pt>
              <c:pt idx="5">
                <c:v>194</c:v>
              </c:pt>
              <c:pt idx="6">
                <c:v>756</c:v>
              </c:pt>
              <c:pt idx="7">
                <c:v>295</c:v>
              </c:pt>
              <c:pt idx="8">
                <c:v>59</c:v>
              </c:pt>
              <c:pt idx="9">
                <c:v>1</c:v>
              </c:pt>
              <c:pt idx="10">
                <c:v>9</c:v>
              </c:pt>
              <c:pt idx="11">
                <c:v>47</c:v>
              </c:pt>
              <c:pt idx="12">
                <c:v>469</c:v>
              </c:pt>
              <c:pt idx="13">
                <c:v>61</c:v>
              </c:pt>
              <c:pt idx="14">
                <c:v>1097</c:v>
              </c:pt>
              <c:pt idx="15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1D07-472D-8A45-8B6CE721E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80-4B46-9EC9-44634D3372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80-4B46-9EC9-44634D3372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5786</c:v>
                </c:pt>
                <c:pt idx="1">
                  <c:v>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80-4B46-9EC9-44634D337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499999999999997E-2"/>
          <c:y val="0.14579055118110235"/>
          <c:w val="0.83099999999999996"/>
          <c:h val="0.4970724409448819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Aux!$BE$2:$BE$10</c:f>
              <c:strCache>
                <c:ptCount val="9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  <c:pt idx="7">
                  <c:v>Sustracción internacional de menores</c:v>
                </c:pt>
                <c:pt idx="8">
                  <c:v>Ensayos Clínicos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248</c:v>
              </c:pt>
              <c:pt idx="1">
                <c:v>78</c:v>
              </c:pt>
              <c:pt idx="2">
                <c:v>1431</c:v>
              </c:pt>
              <c:pt idx="3">
                <c:v>64</c:v>
              </c:pt>
              <c:pt idx="4">
                <c:v>1</c:v>
              </c:pt>
              <c:pt idx="5">
                <c:v>11</c:v>
              </c:pt>
              <c:pt idx="6">
                <c:v>2</c:v>
              </c:pt>
              <c:pt idx="7">
                <c:v>2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C9C-482F-B15B-2F3CE913B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42-4307-AE4C-A06DBDBEFD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42-4307-AE4C-A06DBDBEFD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74</c:v>
                </c:pt>
                <c:pt idx="1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42-4307-AE4C-A06DBDBE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D0-450F-BADC-8C7475BD68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D0-450F-BADC-8C7475BD68F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CD0-450F-BADC-8C7475BD68F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CD0-450F-BADC-8C7475BD68F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29</c:v>
                </c:pt>
                <c:pt idx="1">
                  <c:v>46</c:v>
                </c:pt>
                <c:pt idx="2">
                  <c:v>12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0-450F-BADC-8C7475BD68F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3"/>
              <c:layout>
                <c:manualLayout>
                  <c:x val="2.2784251968503939E-2"/>
                  <c:y val="-5.98648818897637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C0-42C4-B5C4-C518DDD3019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990</c:v>
              </c:pt>
              <c:pt idx="1">
                <c:v>28</c:v>
              </c:pt>
              <c:pt idx="2">
                <c:v>2</c:v>
              </c:pt>
              <c:pt idx="3">
                <c:v>1</c:v>
              </c:pt>
              <c:pt idx="4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B7D8-4075-9BA9-72A29CD48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Inviolabilidad del Domicilio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286</c:v>
              </c:pt>
              <c:pt idx="1">
                <c:v>17</c:v>
              </c:pt>
              <c:pt idx="2">
                <c:v>1</c:v>
              </c:pt>
              <c:pt idx="3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88E9-4B03-BD32-C91ECEF45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63</c:v>
              </c:pt>
              <c:pt idx="1">
                <c:v>53</c:v>
              </c:pt>
              <c:pt idx="2">
                <c:v>148</c:v>
              </c:pt>
              <c:pt idx="3">
                <c:v>83</c:v>
              </c:pt>
              <c:pt idx="4">
                <c:v>410</c:v>
              </c:pt>
              <c:pt idx="5">
                <c:v>227</c:v>
              </c:pt>
              <c:pt idx="6">
                <c:v>100</c:v>
              </c:pt>
              <c:pt idx="7">
                <c:v>8</c:v>
              </c:pt>
              <c:pt idx="8">
                <c:v>236</c:v>
              </c:pt>
            </c:numLit>
          </c:val>
          <c:extLst>
            <c:ext xmlns:c16="http://schemas.microsoft.com/office/drawing/2014/chart" uri="{C3380CC4-5D6E-409C-BE32-E72D297353CC}">
              <c16:uniqueId val="{00000000-6186-4937-A9B6-7F9101F97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2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69C-4818-BE67-7B0C710CC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F4-4C9D-A354-6FCA1848FC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F4-4C9D-A354-6FCA1848FC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393</c:v>
                </c:pt>
                <c:pt idx="1">
                  <c:v>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F4-4C9D-A354-6FCA1848F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67-4B6D-AC99-6728D0C4B4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67-4B6D-AC99-6728D0C4B45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467-4B6D-AC99-6728D0C4B45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467-4B6D-AC99-6728D0C4B45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67-4B6D-AC99-6728D0C4B4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369</c:v>
                </c:pt>
                <c:pt idx="1">
                  <c:v>406</c:v>
                </c:pt>
                <c:pt idx="2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67-4B6D-AC99-6728D0C4B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5055</c:v>
              </c:pt>
              <c:pt idx="1">
                <c:v>83</c:v>
              </c:pt>
              <c:pt idx="2">
                <c:v>2</c:v>
              </c:pt>
              <c:pt idx="3">
                <c:v>14</c:v>
              </c:pt>
              <c:pt idx="4">
                <c:v>3</c:v>
              </c:pt>
              <c:pt idx="5">
                <c:v>3</c:v>
              </c:pt>
              <c:pt idx="6">
                <c:v>958</c:v>
              </c:pt>
            </c:numLit>
          </c:val>
          <c:extLst>
            <c:ext xmlns:c16="http://schemas.microsoft.com/office/drawing/2014/chart" uri="{C3380CC4-5D6E-409C-BE32-E72D297353CC}">
              <c16:uniqueId val="{00000000-0348-4BF1-8251-7C8753D25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32-4096-9C76-6A68494CC0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32-4096-9C76-6A68494CC0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4830</c:v>
                </c:pt>
                <c:pt idx="1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32-4096-9C76-6A68494CC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1197</c:v>
              </c:pt>
              <c:pt idx="1">
                <c:v>125</c:v>
              </c:pt>
              <c:pt idx="2">
                <c:v>13</c:v>
              </c:pt>
              <c:pt idx="3">
                <c:v>2</c:v>
              </c:pt>
              <c:pt idx="4">
                <c:v>1</c:v>
              </c:pt>
              <c:pt idx="5">
                <c:v>510</c:v>
              </c:pt>
            </c:numLit>
          </c:val>
          <c:extLst>
            <c:ext xmlns:c16="http://schemas.microsoft.com/office/drawing/2014/chart" uri="{C3380CC4-5D6E-409C-BE32-E72D297353CC}">
              <c16:uniqueId val="{00000000-7C62-4879-8A45-9F6957F3D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13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E8E3-4221-B118-5787D18AF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23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AE4-4F10-A86A-C381EE44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14</c:v>
              </c:pt>
              <c:pt idx="2">
                <c:v>7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DB2-4ACD-A5AE-B163145AD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E2E-44D6-ACC9-DEF90C7F9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63D-4032-A4D6-C0C117B15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1A0-40F4-99A5-CCF16D94C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45</c:v>
              </c:pt>
              <c:pt idx="1">
                <c:v>687</c:v>
              </c:pt>
              <c:pt idx="2">
                <c:v>102</c:v>
              </c:pt>
              <c:pt idx="3">
                <c:v>10</c:v>
              </c:pt>
              <c:pt idx="4">
                <c:v>23</c:v>
              </c:pt>
              <c:pt idx="5">
                <c:v>449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743-4A15-BC3B-E0005DD9A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A0-406F-855E-651A861158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A0-406F-855E-651A861158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363</c:v>
                </c:pt>
                <c:pt idx="1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0-406F-855E-651A8611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38</c:v>
              </c:pt>
              <c:pt idx="1">
                <c:v>2898</c:v>
              </c:pt>
              <c:pt idx="2">
                <c:v>54</c:v>
              </c:pt>
              <c:pt idx="3">
                <c:v>6</c:v>
              </c:pt>
              <c:pt idx="4">
                <c:v>37</c:v>
              </c:pt>
              <c:pt idx="5">
                <c:v>1456</c:v>
              </c:pt>
            </c:numLit>
          </c:val>
          <c:extLst>
            <c:ext xmlns:c16="http://schemas.microsoft.com/office/drawing/2014/chart" uri="{C3380CC4-5D6E-409C-BE32-E72D297353CC}">
              <c16:uniqueId val="{00000000-4D84-4D48-AFAC-08C1CF132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37</c:v>
              </c:pt>
              <c:pt idx="1">
                <c:v>2446</c:v>
              </c:pt>
              <c:pt idx="2">
                <c:v>39</c:v>
              </c:pt>
              <c:pt idx="3">
                <c:v>7</c:v>
              </c:pt>
              <c:pt idx="4">
                <c:v>78</c:v>
              </c:pt>
              <c:pt idx="5">
                <c:v>1116</c:v>
              </c:pt>
            </c:numLit>
          </c:val>
          <c:extLst>
            <c:ext xmlns:c16="http://schemas.microsoft.com/office/drawing/2014/chart" uri="{C3380CC4-5D6E-409C-BE32-E72D297353CC}">
              <c16:uniqueId val="{00000000-D465-410D-B4C1-41B134C53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401</c:v>
              </c:pt>
              <c:pt idx="2">
                <c:v>37</c:v>
              </c:pt>
              <c:pt idx="3">
                <c:v>4</c:v>
              </c:pt>
              <c:pt idx="4">
                <c:v>27</c:v>
              </c:pt>
              <c:pt idx="5">
                <c:v>251</c:v>
              </c:pt>
            </c:numLit>
          </c:val>
          <c:extLst>
            <c:ext xmlns:c16="http://schemas.microsoft.com/office/drawing/2014/chart" uri="{C3380CC4-5D6E-409C-BE32-E72D297353CC}">
              <c16:uniqueId val="{00000000-2647-4FE4-965A-D1908DF1E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366</c:v>
              </c:pt>
              <c:pt idx="2">
                <c:v>55</c:v>
              </c:pt>
              <c:pt idx="3">
                <c:v>2</c:v>
              </c:pt>
              <c:pt idx="4">
                <c:v>55</c:v>
              </c:pt>
              <c:pt idx="5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0-F4D7-43F2-B96E-78373F261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83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327A-4ED8-AD1B-BAB8C3B07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DEB-4FA3-BDA7-0475B0374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41</c:v>
              </c:pt>
              <c:pt idx="1">
                <c:v>3203</c:v>
              </c:pt>
              <c:pt idx="2">
                <c:v>111</c:v>
              </c:pt>
              <c:pt idx="3">
                <c:v>7</c:v>
              </c:pt>
              <c:pt idx="4">
                <c:v>208</c:v>
              </c:pt>
              <c:pt idx="5">
                <c:v>1532</c:v>
              </c:pt>
            </c:numLit>
          </c:val>
          <c:extLst>
            <c:ext xmlns:c16="http://schemas.microsoft.com/office/drawing/2014/chart" uri="{C3380CC4-5D6E-409C-BE32-E72D297353CC}">
              <c16:uniqueId val="{00000000-F938-42B2-9EE3-B43175369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30</c:v>
              </c:pt>
              <c:pt idx="1">
                <c:v>58</c:v>
              </c:pt>
              <c:pt idx="2">
                <c:v>9</c:v>
              </c:pt>
              <c:pt idx="3">
                <c:v>69</c:v>
              </c:pt>
              <c:pt idx="4">
                <c:v>124</c:v>
              </c:pt>
              <c:pt idx="5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1-754F-4B70-BC9F-027FE256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260</c:v>
              </c:pt>
              <c:pt idx="2">
                <c:v>35</c:v>
              </c:pt>
              <c:pt idx="3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2-3FB0-4652-B1D0-DCD5D5A72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</c:v>
              </c:pt>
              <c:pt idx="2">
                <c:v>8</c:v>
              </c:pt>
              <c:pt idx="3">
                <c:v>1</c:v>
              </c:pt>
              <c:pt idx="4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2-C6A5-4333-A8D4-91A3B54A1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37-457C-9969-39DEE09A35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37-457C-9969-39DEE09A35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467</c:v>
                </c:pt>
                <c:pt idx="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37-457C-9969-39DEE09A3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5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182F-485A-B0B4-847F4EB0C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82-48FF-8F22-EBD684C6BC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82-48FF-8F22-EBD684C6BC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082-48FF-8F22-EBD684C6BC3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82-48FF-8F22-EBD684C6BC32}"/>
                </c:ext>
              </c:extLst>
            </c:dLbl>
            <c:dLbl>
              <c:idx val="2"/>
              <c:layout>
                <c:manualLayout>
                  <c:x val="2.5781369654932221E-2"/>
                  <c:y val="-4.29901714413357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82-48FF-8F22-EBD684C6BC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473</c:v>
                </c:pt>
                <c:pt idx="1">
                  <c:v>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82-48FF-8F22-EBD684C6B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9A-4CFD-9931-803BE38752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9A-4CFD-9931-803BE38752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2463</c:v>
                </c:pt>
                <c:pt idx="1">
                  <c:v>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9A-4CFD-9931-803BE3875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28573</xdr:rowOff>
    </xdr:from>
    <xdr:to>
      <xdr:col>4</xdr:col>
      <xdr:colOff>3067050</xdr:colOff>
      <xdr:row>26</xdr:row>
      <xdr:rowOff>76199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385C8E3-E703-498C-A7DE-0C7E23287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92E5CA68-F8D9-4E54-B913-B629C080A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25</xdr:row>
      <xdr:rowOff>57150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82670E7-1DA9-46C0-91C8-20052F5DD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22</xdr:row>
      <xdr:rowOff>95249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7518E48-B423-4B03-861B-FFF4AF776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A2F7D3F3-47EB-4EBF-AB37-2A5DBD3F6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6A8FA97D-DBA1-4540-87E3-04A4665AD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662B21B6-944D-4F0F-997E-5BCA81AA3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3535DE00-C9C0-4D7D-A82A-CD2C65988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F7D4F3E7-5C0A-4D52-84CF-6F1BA108D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09EB531B-413F-4B63-87A9-ACBD8F43F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28574</xdr:rowOff>
    </xdr:from>
    <xdr:to>
      <xdr:col>54</xdr:col>
      <xdr:colOff>2946400</xdr:colOff>
      <xdr:row>25</xdr:row>
      <xdr:rowOff>47624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684B7B62-D84E-4051-A011-BD60362A0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F9F5803C-3A67-4103-A0BB-C6069A4C5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B4943C-BD33-424A-BA8A-88A05A166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A7DA6F-0E8E-4B9D-AB21-8A904BD2B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54BB5431-AE75-49B7-A9E5-6F4CE9D7D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3620EFF-1B8D-4C6D-8A67-E90AB6EBE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74D02731-8CE4-4087-8E26-285FDCED7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BF5D548E-4BCE-46F9-A1EB-4227645AD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F173325F-7A33-4AE0-8639-F726A8ED2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9FBA0B74-B106-4982-911D-A2D4BB68E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7CB567EA-40F9-4E5C-82D1-8D9260C3E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C626F11-5A23-4926-AB0D-8FC227903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B7DEE91-412D-4F76-9F21-09C1F0D55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32CA9B28-39FB-48FC-ADB7-3BF78F363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6498442-6DB2-478E-ACEC-926DEA2F6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FA121CE1-C92F-44ED-AA88-DA76352B1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1C83619-0C3E-4BA6-894A-332664CEC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DB2AD2F-FD65-4ECD-B53F-546BEEB3D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422D3BD-7B00-498A-A0A3-EC1E04B1B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80C2935-00D8-47C4-B15D-E8BBAC7FB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B5984C40-73AB-4891-8A2D-5B569DD6B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C3F49618-46CD-4BBC-8F1D-606FA27D2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E46A33D-7564-4337-8313-1D7ACC74B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A9E825A6-EA2B-489B-8695-091B7829E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D5F7F253-3DF7-4149-919F-D84A98A1C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631825</xdr:colOff>
      <xdr:row>6</xdr:row>
      <xdr:rowOff>133350</xdr:rowOff>
    </xdr:from>
    <xdr:to>
      <xdr:col>22</xdr:col>
      <xdr:colOff>314325</xdr:colOff>
      <xdr:row>17</xdr:row>
      <xdr:rowOff>152400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CFAE5D8-E4C8-494E-A809-19187FD5E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EF8EA34-87F6-4E5E-A1C7-09ACD3165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561975</xdr:colOff>
      <xdr:row>6</xdr:row>
      <xdr:rowOff>184150</xdr:rowOff>
    </xdr:from>
    <xdr:to>
      <xdr:col>60</xdr:col>
      <xdr:colOff>457200</xdr:colOff>
      <xdr:row>15</xdr:row>
      <xdr:rowOff>146050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774C76A-AEEF-4A70-B02D-A40167F02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5C7F63A-6151-43E8-87C9-C5E2D23E7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40</xdr:row>
      <xdr:rowOff>28574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01A3CC1-8A0F-4B99-AD71-D832F4BD2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40DB741-EED3-46AD-B695-D9B37BD79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81C70EE-97E9-4BB5-815B-F6712586D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EA3208D-1B5C-40DA-8FE9-0850B16F4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81DCB48-CD8F-413E-B6DE-F2638F2C8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776C7CCC-351D-44AE-9DD6-F487D377D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FC772FF3-56EF-4514-869C-58EDFB207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3CCE664-E7FE-4B38-9AFA-8E49F0D52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32C62A3-7ECA-47B1-8489-5326E247B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C27A6D1-FB78-4753-9C2C-C6A6E08B1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208C65F-0F69-463F-AD3C-4BD9C06ED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22D866E-2C26-4AC5-87AE-22F0EF8B5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599E81C-B796-42AA-8E24-9F9772309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A41DF81-4222-4975-AF9D-E70D22770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E88D6D0-2491-4423-9BA4-2642EE379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2DE30681-B42B-4C3F-A1D2-D67E7BE55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0F6C5DA0-A014-4E31-96BF-7FA1AE79E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F3372A9-B726-4C7F-8E3B-9751B6EBB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729DD00-FFE1-416D-9D91-562EEEC64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17EE3775-D7B0-4EC1-9750-3D52453E7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6A69B5A-AF90-44F4-80D7-6D1879FC0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02A4264-39D6-4B6D-A398-60D4545B5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A7BBF04-CA46-4409-A9D3-69D9B6F77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23499AD-BD82-4850-AC30-E3F79CC70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05F958C8-E164-413B-AB61-78F755512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2524DCCA-B725-48F3-8512-7C4CD3DFE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244C9A23-F9E5-4F63-A41D-3725AE131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7282871-D1B7-4F70-A9AD-B5A5E52E9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7C5844A-4841-40B8-B9E2-9CD718CEF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E517B6F3-83B0-4AC3-97C6-344C3B36A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0024C158-5000-4562-A51D-37362351C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cNJcJW6zstF+iyNNxaCGR3d6WsQMH1t58WB1zXS38BbswT9NcfW+EFTHB83uLjJsFBlX7Cjr/zQyVCWVS9kQ/g==" saltValue="kx7yu/m5S0uZWJIceNRhz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30</v>
      </c>
      <c r="D5" s="14">
        <v>9</v>
      </c>
      <c r="E5" s="24">
        <v>15</v>
      </c>
    </row>
    <row r="6" spans="1:5" x14ac:dyDescent="0.25">
      <c r="A6" s="22" t="s">
        <v>1204</v>
      </c>
      <c r="B6" s="17"/>
      <c r="C6" s="14">
        <v>58</v>
      </c>
      <c r="D6" s="14">
        <v>21</v>
      </c>
      <c r="E6" s="24">
        <v>31</v>
      </c>
    </row>
    <row r="7" spans="1:5" x14ac:dyDescent="0.25">
      <c r="A7" s="22" t="s">
        <v>1205</v>
      </c>
      <c r="B7" s="17"/>
      <c r="C7" s="14">
        <v>9</v>
      </c>
      <c r="D7" s="14">
        <v>1</v>
      </c>
      <c r="E7" s="24">
        <v>7</v>
      </c>
    </row>
    <row r="8" spans="1:5" x14ac:dyDescent="0.25">
      <c r="A8" s="22" t="s">
        <v>1206</v>
      </c>
      <c r="B8" s="17"/>
      <c r="C8" s="14">
        <v>69</v>
      </c>
      <c r="D8" s="14">
        <v>21</v>
      </c>
      <c r="E8" s="24">
        <v>31</v>
      </c>
    </row>
    <row r="9" spans="1:5" x14ac:dyDescent="0.25">
      <c r="A9" s="22" t="s">
        <v>635</v>
      </c>
      <c r="B9" s="17"/>
      <c r="C9" s="14">
        <v>124</v>
      </c>
      <c r="D9" s="14">
        <v>13</v>
      </c>
      <c r="E9" s="24">
        <v>102</v>
      </c>
    </row>
    <row r="10" spans="1:5" x14ac:dyDescent="0.25">
      <c r="A10" s="22" t="s">
        <v>1207</v>
      </c>
      <c r="B10" s="17"/>
      <c r="C10" s="14">
        <v>71</v>
      </c>
      <c r="D10" s="14">
        <v>42</v>
      </c>
      <c r="E10" s="24">
        <v>17</v>
      </c>
    </row>
    <row r="11" spans="1:5" x14ac:dyDescent="0.25">
      <c r="A11" s="197" t="s">
        <v>976</v>
      </c>
      <c r="B11" s="198"/>
      <c r="C11" s="32">
        <v>361</v>
      </c>
      <c r="D11" s="32">
        <v>107</v>
      </c>
      <c r="E11" s="32">
        <v>203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/>
    </row>
    <row r="15" spans="1:5" x14ac:dyDescent="0.25">
      <c r="A15" s="22" t="s">
        <v>1210</v>
      </c>
      <c r="B15" s="17"/>
      <c r="C15" s="23"/>
    </row>
    <row r="16" spans="1:5" x14ac:dyDescent="0.25">
      <c r="A16" s="22" t="s">
        <v>1211</v>
      </c>
      <c r="B16" s="17"/>
      <c r="C16" s="23"/>
    </row>
    <row r="17" spans="1:3" x14ac:dyDescent="0.25">
      <c r="A17" s="197" t="s">
        <v>976</v>
      </c>
      <c r="B17" s="198"/>
      <c r="C17" s="48"/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4">
        <v>9</v>
      </c>
    </row>
    <row r="22" spans="1:3" x14ac:dyDescent="0.25">
      <c r="A22" s="22" t="s">
        <v>1204</v>
      </c>
      <c r="B22" s="17"/>
      <c r="C22" s="24">
        <v>9</v>
      </c>
    </row>
    <row r="23" spans="1:3" x14ac:dyDescent="0.25">
      <c r="A23" s="22" t="s">
        <v>1205</v>
      </c>
      <c r="B23" s="17"/>
      <c r="C23" s="24">
        <v>54</v>
      </c>
    </row>
    <row r="24" spans="1:3" x14ac:dyDescent="0.25">
      <c r="A24" s="22" t="s">
        <v>1206</v>
      </c>
      <c r="B24" s="17"/>
      <c r="C24" s="24">
        <v>28</v>
      </c>
    </row>
    <row r="25" spans="1:3" x14ac:dyDescent="0.25">
      <c r="A25" s="22" t="s">
        <v>635</v>
      </c>
      <c r="B25" s="17"/>
      <c r="C25" s="24">
        <v>39</v>
      </c>
    </row>
    <row r="26" spans="1:3" x14ac:dyDescent="0.25">
      <c r="A26" s="22" t="s">
        <v>1207</v>
      </c>
      <c r="B26" s="17"/>
      <c r="C26" s="24">
        <v>70</v>
      </c>
    </row>
    <row r="27" spans="1:3" x14ac:dyDescent="0.25">
      <c r="A27" s="197" t="s">
        <v>976</v>
      </c>
      <c r="B27" s="198"/>
      <c r="C27" s="32">
        <v>209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4">
        <v>14</v>
      </c>
    </row>
    <row r="32" spans="1:3" x14ac:dyDescent="0.25">
      <c r="A32" s="22" t="s">
        <v>1048</v>
      </c>
      <c r="B32" s="17"/>
      <c r="C32" s="23"/>
    </row>
    <row r="33" spans="1:3" x14ac:dyDescent="0.25">
      <c r="A33" s="22" t="s">
        <v>1213</v>
      </c>
      <c r="B33" s="17"/>
      <c r="C33" s="24">
        <v>260</v>
      </c>
    </row>
    <row r="34" spans="1:3" x14ac:dyDescent="0.25">
      <c r="A34" s="22" t="s">
        <v>1146</v>
      </c>
      <c r="B34" s="17"/>
      <c r="C34" s="24">
        <v>35</v>
      </c>
    </row>
    <row r="35" spans="1:3" x14ac:dyDescent="0.25">
      <c r="A35" s="22" t="s">
        <v>1214</v>
      </c>
      <c r="B35" s="17"/>
      <c r="C35" s="24">
        <v>48</v>
      </c>
    </row>
    <row r="36" spans="1:3" x14ac:dyDescent="0.25">
      <c r="A36" s="22" t="s">
        <v>1050</v>
      </c>
      <c r="B36" s="17"/>
      <c r="C36" s="23"/>
    </row>
    <row r="37" spans="1:3" x14ac:dyDescent="0.25">
      <c r="A37" s="22" t="s">
        <v>1051</v>
      </c>
      <c r="B37" s="17"/>
      <c r="C37" s="23"/>
    </row>
    <row r="38" spans="1:3" x14ac:dyDescent="0.25">
      <c r="A38" s="22" t="s">
        <v>1109</v>
      </c>
      <c r="B38" s="17"/>
      <c r="C38" s="23"/>
    </row>
    <row r="39" spans="1:3" x14ac:dyDescent="0.25">
      <c r="A39" s="22" t="s">
        <v>1110</v>
      </c>
      <c r="B39" s="17"/>
      <c r="C39" s="23"/>
    </row>
    <row r="40" spans="1:3" x14ac:dyDescent="0.25">
      <c r="A40" s="197" t="s">
        <v>976</v>
      </c>
      <c r="B40" s="198"/>
      <c r="C40" s="32">
        <v>357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4">
        <v>1</v>
      </c>
    </row>
    <row r="45" spans="1:3" x14ac:dyDescent="0.25">
      <c r="A45" s="22" t="s">
        <v>1204</v>
      </c>
      <c r="B45" s="17"/>
      <c r="C45" s="24">
        <v>6</v>
      </c>
    </row>
    <row r="46" spans="1:3" x14ac:dyDescent="0.25">
      <c r="A46" s="22" t="s">
        <v>1205</v>
      </c>
      <c r="B46" s="17"/>
      <c r="C46" s="24">
        <v>2</v>
      </c>
    </row>
    <row r="47" spans="1:3" x14ac:dyDescent="0.25">
      <c r="A47" s="22" t="s">
        <v>1206</v>
      </c>
      <c r="B47" s="17"/>
      <c r="C47" s="24">
        <v>10</v>
      </c>
    </row>
    <row r="48" spans="1:3" x14ac:dyDescent="0.25">
      <c r="A48" s="22" t="s">
        <v>635</v>
      </c>
      <c r="B48" s="17"/>
      <c r="C48" s="24">
        <v>5</v>
      </c>
    </row>
    <row r="49" spans="1:3" x14ac:dyDescent="0.25">
      <c r="A49" s="22" t="s">
        <v>1207</v>
      </c>
      <c r="B49" s="17"/>
      <c r="C49" s="24">
        <v>11</v>
      </c>
    </row>
    <row r="50" spans="1:3" x14ac:dyDescent="0.25">
      <c r="A50" s="197" t="s">
        <v>976</v>
      </c>
      <c r="B50" s="198"/>
      <c r="C50" s="32">
        <v>35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4" t="s">
        <v>1203</v>
      </c>
      <c r="B53" s="13" t="s">
        <v>80</v>
      </c>
      <c r="C53" s="23"/>
    </row>
    <row r="54" spans="1:3" x14ac:dyDescent="0.25">
      <c r="A54" s="176"/>
      <c r="B54" s="13" t="s">
        <v>81</v>
      </c>
      <c r="C54" s="24">
        <v>3</v>
      </c>
    </row>
    <row r="55" spans="1:3" x14ac:dyDescent="0.25">
      <c r="A55" s="174" t="s">
        <v>1204</v>
      </c>
      <c r="B55" s="13" t="s">
        <v>80</v>
      </c>
      <c r="C55" s="24">
        <v>6</v>
      </c>
    </row>
    <row r="56" spans="1:3" x14ac:dyDescent="0.25">
      <c r="A56" s="176"/>
      <c r="B56" s="13" t="s">
        <v>81</v>
      </c>
      <c r="C56" s="24">
        <v>5</v>
      </c>
    </row>
    <row r="57" spans="1:3" x14ac:dyDescent="0.25">
      <c r="A57" s="174" t="s">
        <v>1205</v>
      </c>
      <c r="B57" s="13" t="s">
        <v>80</v>
      </c>
      <c r="C57" s="24">
        <v>1</v>
      </c>
    </row>
    <row r="58" spans="1:3" x14ac:dyDescent="0.25">
      <c r="A58" s="176"/>
      <c r="B58" s="13" t="s">
        <v>81</v>
      </c>
      <c r="C58" s="23"/>
    </row>
    <row r="59" spans="1:3" x14ac:dyDescent="0.25">
      <c r="A59" s="174" t="s">
        <v>1206</v>
      </c>
      <c r="B59" s="13" t="s">
        <v>80</v>
      </c>
      <c r="C59" s="24">
        <v>8</v>
      </c>
    </row>
    <row r="60" spans="1:3" x14ac:dyDescent="0.25">
      <c r="A60" s="176"/>
      <c r="B60" s="13" t="s">
        <v>81</v>
      </c>
      <c r="C60" s="24">
        <v>1</v>
      </c>
    </row>
    <row r="61" spans="1:3" x14ac:dyDescent="0.25">
      <c r="A61" s="174" t="s">
        <v>635</v>
      </c>
      <c r="B61" s="13" t="s">
        <v>80</v>
      </c>
      <c r="C61" s="24">
        <v>1</v>
      </c>
    </row>
    <row r="62" spans="1:3" x14ac:dyDescent="0.25">
      <c r="A62" s="176"/>
      <c r="B62" s="13" t="s">
        <v>81</v>
      </c>
      <c r="C62" s="23"/>
    </row>
    <row r="63" spans="1:3" x14ac:dyDescent="0.25">
      <c r="A63" s="174" t="s">
        <v>1207</v>
      </c>
      <c r="B63" s="13" t="s">
        <v>80</v>
      </c>
      <c r="C63" s="24">
        <v>21</v>
      </c>
    </row>
    <row r="64" spans="1:3" x14ac:dyDescent="0.25">
      <c r="A64" s="176"/>
      <c r="B64" s="13" t="s">
        <v>81</v>
      </c>
      <c r="C64" s="24">
        <v>3</v>
      </c>
    </row>
    <row r="65" spans="1:3" x14ac:dyDescent="0.25">
      <c r="A65" s="197" t="s">
        <v>976</v>
      </c>
      <c r="B65" s="198"/>
      <c r="C65" s="32">
        <v>49</v>
      </c>
    </row>
  </sheetData>
  <sheetProtection algorithmName="SHA-512" hashValue="ba3b5kLGtaOuU7vOmuQaoq+7JVngi92kKOk/U4/VebzNjLUpHz2u8xlaVMQZ6UFYUGf5LTSt5zeNkhueV8lw5w==" saltValue="IDHYpNB1Ex9Te4+3RRZL+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7" t="s">
        <v>1221</v>
      </c>
      <c r="B5" s="49" t="s">
        <v>1222</v>
      </c>
      <c r="C5" s="14">
        <v>9</v>
      </c>
      <c r="D5" s="14">
        <v>0</v>
      </c>
      <c r="E5" s="14">
        <v>0</v>
      </c>
      <c r="F5" s="24">
        <v>0</v>
      </c>
    </row>
    <row r="6" spans="1:6" x14ac:dyDescent="0.25">
      <c r="A6" s="179"/>
      <c r="B6" s="49" t="s">
        <v>1223</v>
      </c>
      <c r="C6" s="14">
        <v>0</v>
      </c>
      <c r="D6" s="14">
        <v>1</v>
      </c>
      <c r="E6" s="14">
        <v>0</v>
      </c>
      <c r="F6" s="24">
        <v>0</v>
      </c>
    </row>
    <row r="7" spans="1:6" x14ac:dyDescent="0.25">
      <c r="A7" s="12" t="s">
        <v>1224</v>
      </c>
      <c r="B7" s="49" t="s">
        <v>1225</v>
      </c>
      <c r="C7" s="18"/>
      <c r="D7" s="18"/>
      <c r="E7" s="18"/>
      <c r="F7" s="23"/>
    </row>
    <row r="8" spans="1:6" ht="22.5" x14ac:dyDescent="0.25">
      <c r="A8" s="177" t="s">
        <v>1226</v>
      </c>
      <c r="B8" s="49" t="s">
        <v>1227</v>
      </c>
      <c r="C8" s="14">
        <v>29</v>
      </c>
      <c r="D8" s="14">
        <v>15</v>
      </c>
      <c r="E8" s="14">
        <v>18</v>
      </c>
      <c r="F8" s="24">
        <v>1</v>
      </c>
    </row>
    <row r="9" spans="1:6" x14ac:dyDescent="0.25">
      <c r="A9" s="178"/>
      <c r="B9" s="49" t="s">
        <v>1228</v>
      </c>
      <c r="C9" s="14">
        <v>9</v>
      </c>
      <c r="D9" s="14">
        <v>2</v>
      </c>
      <c r="E9" s="14">
        <v>0</v>
      </c>
      <c r="F9" s="24">
        <v>0</v>
      </c>
    </row>
    <row r="10" spans="1:6" ht="22.5" x14ac:dyDescent="0.25">
      <c r="A10" s="179"/>
      <c r="B10" s="49" t="s">
        <v>1229</v>
      </c>
      <c r="C10" s="14">
        <v>51</v>
      </c>
      <c r="D10" s="14">
        <v>15</v>
      </c>
      <c r="E10" s="14">
        <v>17</v>
      </c>
      <c r="F10" s="24">
        <v>7</v>
      </c>
    </row>
    <row r="11" spans="1:6" ht="22.5" x14ac:dyDescent="0.25">
      <c r="A11" s="177" t="s">
        <v>1230</v>
      </c>
      <c r="B11" s="49" t="s">
        <v>1231</v>
      </c>
      <c r="C11" s="14">
        <v>7</v>
      </c>
      <c r="D11" s="14">
        <v>0</v>
      </c>
      <c r="E11" s="14">
        <v>0</v>
      </c>
      <c r="F11" s="24">
        <v>0</v>
      </c>
    </row>
    <row r="12" spans="1:6" x14ac:dyDescent="0.25">
      <c r="A12" s="178"/>
      <c r="B12" s="49" t="s">
        <v>1232</v>
      </c>
      <c r="C12" s="18"/>
      <c r="D12" s="18"/>
      <c r="E12" s="18"/>
      <c r="F12" s="23"/>
    </row>
    <row r="13" spans="1:6" ht="22.5" x14ac:dyDescent="0.25">
      <c r="A13" s="179"/>
      <c r="B13" s="49" t="s">
        <v>1233</v>
      </c>
      <c r="C13" s="14">
        <v>5</v>
      </c>
      <c r="D13" s="14">
        <v>2</v>
      </c>
      <c r="E13" s="14">
        <v>0</v>
      </c>
      <c r="F13" s="24">
        <v>0</v>
      </c>
    </row>
    <row r="14" spans="1:6" ht="22.5" x14ac:dyDescent="0.25">
      <c r="A14" s="12" t="s">
        <v>1234</v>
      </c>
      <c r="B14" s="49" t="s">
        <v>1235</v>
      </c>
      <c r="C14" s="14">
        <v>5</v>
      </c>
      <c r="D14" s="14">
        <v>0</v>
      </c>
      <c r="E14" s="14">
        <v>0</v>
      </c>
      <c r="F14" s="24">
        <v>0</v>
      </c>
    </row>
    <row r="15" spans="1:6" x14ac:dyDescent="0.25">
      <c r="A15" s="177" t="s">
        <v>1236</v>
      </c>
      <c r="B15" s="49" t="s">
        <v>1237</v>
      </c>
      <c r="C15" s="14">
        <v>411</v>
      </c>
      <c r="D15" s="14">
        <v>45</v>
      </c>
      <c r="E15" s="14">
        <v>38</v>
      </c>
      <c r="F15" s="24">
        <v>60</v>
      </c>
    </row>
    <row r="16" spans="1:6" x14ac:dyDescent="0.25">
      <c r="A16" s="178"/>
      <c r="B16" s="49" t="s">
        <v>1238</v>
      </c>
      <c r="C16" s="14">
        <v>1</v>
      </c>
      <c r="D16" s="14">
        <v>0</v>
      </c>
      <c r="E16" s="14">
        <v>0</v>
      </c>
      <c r="F16" s="24">
        <v>0</v>
      </c>
    </row>
    <row r="17" spans="1:6" ht="22.5" x14ac:dyDescent="0.25">
      <c r="A17" s="178"/>
      <c r="B17" s="49" t="s">
        <v>1239</v>
      </c>
      <c r="C17" s="14">
        <v>0</v>
      </c>
      <c r="D17" s="14">
        <v>4</v>
      </c>
      <c r="E17" s="14">
        <v>4</v>
      </c>
      <c r="F17" s="24">
        <v>0</v>
      </c>
    </row>
    <row r="18" spans="1:6" x14ac:dyDescent="0.25">
      <c r="A18" s="178"/>
      <c r="B18" s="49" t="s">
        <v>1240</v>
      </c>
      <c r="C18" s="14">
        <v>4</v>
      </c>
      <c r="D18" s="14">
        <v>0</v>
      </c>
      <c r="E18" s="14">
        <v>0</v>
      </c>
      <c r="F18" s="24">
        <v>1</v>
      </c>
    </row>
    <row r="19" spans="1:6" ht="22.5" x14ac:dyDescent="0.25">
      <c r="A19" s="179"/>
      <c r="B19" s="49" t="s">
        <v>1241</v>
      </c>
      <c r="C19" s="14">
        <v>16</v>
      </c>
      <c r="D19" s="14">
        <v>9</v>
      </c>
      <c r="E19" s="14">
        <v>5</v>
      </c>
      <c r="F19" s="24">
        <v>0</v>
      </c>
    </row>
    <row r="20" spans="1:6" x14ac:dyDescent="0.25">
      <c r="A20" s="12" t="s">
        <v>1242</v>
      </c>
      <c r="B20" s="49" t="s">
        <v>1243</v>
      </c>
      <c r="C20" s="14">
        <v>0</v>
      </c>
      <c r="D20" s="14">
        <v>1</v>
      </c>
      <c r="E20" s="14">
        <v>4</v>
      </c>
      <c r="F20" s="24">
        <v>0</v>
      </c>
    </row>
    <row r="21" spans="1:6" ht="22.5" x14ac:dyDescent="0.25">
      <c r="A21" s="12" t="s">
        <v>1244</v>
      </c>
      <c r="B21" s="49" t="s">
        <v>1245</v>
      </c>
      <c r="C21" s="18"/>
      <c r="D21" s="18"/>
      <c r="E21" s="18"/>
      <c r="F21" s="23"/>
    </row>
    <row r="22" spans="1:6" x14ac:dyDescent="0.25">
      <c r="A22" s="197" t="s">
        <v>976</v>
      </c>
      <c r="B22" s="198"/>
      <c r="C22" s="32">
        <v>547</v>
      </c>
      <c r="D22" s="32">
        <v>94</v>
      </c>
      <c r="E22" s="32">
        <v>86</v>
      </c>
      <c r="F22" s="32">
        <v>69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4">
        <v>70</v>
      </c>
    </row>
    <row r="26" spans="1:6" x14ac:dyDescent="0.25">
      <c r="A26" s="22" t="s">
        <v>113</v>
      </c>
      <c r="B26" s="17"/>
      <c r="C26" s="24">
        <v>47</v>
      </c>
    </row>
    <row r="27" spans="1:6" x14ac:dyDescent="0.25">
      <c r="A27" s="22" t="s">
        <v>1079</v>
      </c>
      <c r="B27" s="17"/>
      <c r="C27" s="24">
        <v>14</v>
      </c>
    </row>
    <row r="28" spans="1:6" x14ac:dyDescent="0.25">
      <c r="A28" s="197" t="s">
        <v>976</v>
      </c>
      <c r="B28" s="198"/>
      <c r="C28" s="32">
        <v>131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4">
        <v>10</v>
      </c>
    </row>
    <row r="33" spans="1:3" x14ac:dyDescent="0.25">
      <c r="A33" s="22" t="s">
        <v>1248</v>
      </c>
      <c r="B33" s="17"/>
      <c r="C33" s="24">
        <v>49</v>
      </c>
    </row>
    <row r="34" spans="1:3" x14ac:dyDescent="0.25">
      <c r="A34" s="22" t="s">
        <v>81</v>
      </c>
      <c r="B34" s="17"/>
      <c r="C34" s="24">
        <v>37</v>
      </c>
    </row>
    <row r="35" spans="1:3" x14ac:dyDescent="0.25">
      <c r="A35" s="197" t="s">
        <v>976</v>
      </c>
      <c r="B35" s="198"/>
      <c r="C35" s="32">
        <v>96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4">
        <v>228</v>
      </c>
    </row>
    <row r="40" spans="1:3" x14ac:dyDescent="0.25">
      <c r="A40" s="22" t="s">
        <v>1251</v>
      </c>
      <c r="B40" s="17"/>
      <c r="C40" s="24">
        <v>66</v>
      </c>
    </row>
    <row r="41" spans="1:3" x14ac:dyDescent="0.25">
      <c r="A41" s="197" t="s">
        <v>976</v>
      </c>
      <c r="B41" s="198"/>
      <c r="C41" s="32">
        <v>294</v>
      </c>
    </row>
    <row r="42" spans="1:3" ht="15.95" customHeight="1" x14ac:dyDescent="0.25"/>
  </sheetData>
  <sheetProtection algorithmName="SHA-512" hashValue="zcXYAaKwiQuV5erI0drKM4Ga365LAVqo4yDpxcw8CnKam3PUdMDQ4VlNm2LVFvzZmP7F9D0OB0TM22vjmXPR6g==" saltValue="INaUBZPcTRNa/Qk7iyqGp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1254</v>
      </c>
      <c r="B5" s="13" t="s">
        <v>1255</v>
      </c>
      <c r="C5" s="14">
        <v>1770</v>
      </c>
      <c r="D5" s="18"/>
      <c r="E5" s="15">
        <v>0</v>
      </c>
    </row>
    <row r="6" spans="1:5" x14ac:dyDescent="0.25">
      <c r="A6" s="178"/>
      <c r="B6" s="13" t="s">
        <v>1256</v>
      </c>
      <c r="C6" s="14">
        <v>131</v>
      </c>
      <c r="D6" s="18"/>
      <c r="E6" s="15">
        <v>0</v>
      </c>
    </row>
    <row r="7" spans="1:5" x14ac:dyDescent="0.25">
      <c r="A7" s="179"/>
      <c r="B7" s="13" t="s">
        <v>1257</v>
      </c>
      <c r="C7" s="14">
        <v>1293</v>
      </c>
      <c r="D7" s="18"/>
      <c r="E7" s="15">
        <v>0</v>
      </c>
    </row>
    <row r="8" spans="1:5" x14ac:dyDescent="0.25">
      <c r="A8" s="16"/>
    </row>
    <row r="9" spans="1:5" x14ac:dyDescent="0.25">
      <c r="A9" s="50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7" t="s">
        <v>1259</v>
      </c>
      <c r="B11" s="13" t="s">
        <v>1260</v>
      </c>
      <c r="C11" s="14">
        <v>35</v>
      </c>
      <c r="D11" s="18"/>
      <c r="E11" s="15">
        <v>0</v>
      </c>
    </row>
    <row r="12" spans="1:5" x14ac:dyDescent="0.25">
      <c r="A12" s="178"/>
      <c r="B12" s="13" t="s">
        <v>1261</v>
      </c>
      <c r="C12" s="14">
        <v>78</v>
      </c>
      <c r="D12" s="18"/>
      <c r="E12" s="15">
        <v>0</v>
      </c>
    </row>
    <row r="13" spans="1:5" x14ac:dyDescent="0.25">
      <c r="A13" s="178"/>
      <c r="B13" s="13" t="s">
        <v>1262</v>
      </c>
      <c r="C13" s="14">
        <v>1431</v>
      </c>
      <c r="D13" s="18"/>
      <c r="E13" s="15">
        <v>0</v>
      </c>
    </row>
    <row r="14" spans="1:5" x14ac:dyDescent="0.25">
      <c r="A14" s="178"/>
      <c r="B14" s="13" t="s">
        <v>1263</v>
      </c>
      <c r="C14" s="14">
        <v>248</v>
      </c>
      <c r="D14" s="18"/>
      <c r="E14" s="15">
        <v>0</v>
      </c>
    </row>
    <row r="15" spans="1:5" x14ac:dyDescent="0.25">
      <c r="A15" s="178"/>
      <c r="B15" s="13" t="s">
        <v>1264</v>
      </c>
      <c r="C15" s="14">
        <v>0</v>
      </c>
      <c r="D15" s="18"/>
      <c r="E15" s="15">
        <v>0</v>
      </c>
    </row>
    <row r="16" spans="1:5" x14ac:dyDescent="0.25">
      <c r="A16" s="178"/>
      <c r="B16" s="13" t="s">
        <v>1265</v>
      </c>
      <c r="C16" s="14">
        <v>0</v>
      </c>
      <c r="D16" s="18"/>
      <c r="E16" s="15">
        <v>0</v>
      </c>
    </row>
    <row r="17" spans="1:5" x14ac:dyDescent="0.25">
      <c r="A17" s="178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8"/>
      <c r="B18" s="13" t="s">
        <v>1267</v>
      </c>
      <c r="C18" s="14">
        <v>0</v>
      </c>
      <c r="D18" s="18"/>
      <c r="E18" s="15">
        <v>0</v>
      </c>
    </row>
    <row r="19" spans="1:5" x14ac:dyDescent="0.25">
      <c r="A19" s="179"/>
      <c r="B19" s="13" t="s">
        <v>1268</v>
      </c>
      <c r="C19" s="14">
        <v>126</v>
      </c>
      <c r="D19" s="18"/>
      <c r="E19" s="15">
        <v>0</v>
      </c>
    </row>
    <row r="20" spans="1:5" x14ac:dyDescent="0.25">
      <c r="A20" s="16"/>
    </row>
    <row r="21" spans="1:5" x14ac:dyDescent="0.25">
      <c r="A21" s="50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7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8"/>
      <c r="B24" s="13" t="s">
        <v>1272</v>
      </c>
      <c r="C24" s="14">
        <v>75</v>
      </c>
      <c r="D24" s="18"/>
      <c r="E24" s="15">
        <v>0</v>
      </c>
    </row>
    <row r="25" spans="1:5" x14ac:dyDescent="0.25">
      <c r="A25" s="178"/>
      <c r="B25" s="13" t="s">
        <v>181</v>
      </c>
      <c r="C25" s="14">
        <v>1</v>
      </c>
      <c r="D25" s="18"/>
      <c r="E25" s="15">
        <v>0</v>
      </c>
    </row>
    <row r="26" spans="1:5" x14ac:dyDescent="0.25">
      <c r="A26" s="179"/>
      <c r="B26" s="13" t="s">
        <v>1273</v>
      </c>
      <c r="C26" s="14">
        <v>53</v>
      </c>
      <c r="D26" s="18"/>
      <c r="E26" s="15">
        <v>0</v>
      </c>
    </row>
    <row r="27" spans="1:5" x14ac:dyDescent="0.25">
      <c r="A27" s="16"/>
    </row>
    <row r="28" spans="1:5" x14ac:dyDescent="0.25">
      <c r="A28" s="50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7" t="s">
        <v>1275</v>
      </c>
      <c r="B30" s="13" t="s">
        <v>1276</v>
      </c>
      <c r="C30" s="14">
        <v>1</v>
      </c>
      <c r="D30" s="18"/>
      <c r="E30" s="15">
        <v>0</v>
      </c>
    </row>
    <row r="31" spans="1:5" x14ac:dyDescent="0.25">
      <c r="A31" s="178"/>
      <c r="B31" s="13" t="s">
        <v>1277</v>
      </c>
      <c r="C31" s="14">
        <v>15</v>
      </c>
      <c r="D31" s="18"/>
      <c r="E31" s="15">
        <v>0</v>
      </c>
    </row>
    <row r="32" spans="1:5" x14ac:dyDescent="0.25">
      <c r="A32" s="179"/>
      <c r="B32" s="13" t="s">
        <v>1278</v>
      </c>
      <c r="C32" s="14">
        <v>19</v>
      </c>
      <c r="D32" s="18"/>
      <c r="E32" s="15">
        <v>0</v>
      </c>
    </row>
  </sheetData>
  <sheetProtection algorithmName="SHA-512" hashValue="bucpzcb/zYYPnjIoHazZBcDHabZz9Ibs7t/XkhDEfRvW0a1CHvquHSeRlK9VGGWa5glfgOmQjHELC0wDRIWnig==" saltValue="GVneRZbCFyTMwTesFYuYz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1281</v>
      </c>
      <c r="B5" s="13" t="s">
        <v>1282</v>
      </c>
      <c r="C5" s="14">
        <v>1</v>
      </c>
      <c r="D5" s="18"/>
      <c r="E5" s="15">
        <v>0</v>
      </c>
    </row>
    <row r="6" spans="1:5" x14ac:dyDescent="0.25">
      <c r="A6" s="178"/>
      <c r="B6" s="13" t="s">
        <v>1283</v>
      </c>
      <c r="C6" s="14">
        <v>0</v>
      </c>
      <c r="D6" s="18"/>
      <c r="E6" s="15">
        <v>0</v>
      </c>
    </row>
    <row r="7" spans="1:5" x14ac:dyDescent="0.25">
      <c r="A7" s="178"/>
      <c r="B7" s="13" t="s">
        <v>1284</v>
      </c>
      <c r="C7" s="14">
        <v>0</v>
      </c>
      <c r="D7" s="18"/>
      <c r="E7" s="15">
        <v>0</v>
      </c>
    </row>
    <row r="8" spans="1:5" x14ac:dyDescent="0.25">
      <c r="A8" s="178"/>
      <c r="B8" s="13" t="s">
        <v>1285</v>
      </c>
      <c r="C8" s="14">
        <v>5</v>
      </c>
      <c r="D8" s="18"/>
      <c r="E8" s="15">
        <v>0</v>
      </c>
    </row>
    <row r="9" spans="1:5" x14ac:dyDescent="0.25">
      <c r="A9" s="178"/>
      <c r="B9" s="13" t="s">
        <v>1286</v>
      </c>
      <c r="C9" s="14">
        <v>5</v>
      </c>
      <c r="D9" s="18"/>
      <c r="E9" s="15">
        <v>0</v>
      </c>
    </row>
    <row r="10" spans="1:5" x14ac:dyDescent="0.25">
      <c r="A10" s="178"/>
      <c r="B10" s="13" t="s">
        <v>1287</v>
      </c>
      <c r="C10" s="14">
        <v>0</v>
      </c>
      <c r="D10" s="18"/>
      <c r="E10" s="15">
        <v>0</v>
      </c>
    </row>
    <row r="11" spans="1:5" x14ac:dyDescent="0.25">
      <c r="A11" s="178"/>
      <c r="B11" s="13" t="s">
        <v>1288</v>
      </c>
      <c r="C11" s="14">
        <v>55</v>
      </c>
      <c r="D11" s="18"/>
      <c r="E11" s="15">
        <v>0</v>
      </c>
    </row>
    <row r="12" spans="1:5" x14ac:dyDescent="0.25">
      <c r="A12" s="178"/>
      <c r="B12" s="13" t="s">
        <v>1289</v>
      </c>
      <c r="C12" s="14">
        <v>0</v>
      </c>
      <c r="D12" s="18"/>
      <c r="E12" s="15">
        <v>0</v>
      </c>
    </row>
    <row r="13" spans="1:5" x14ac:dyDescent="0.25">
      <c r="A13" s="178"/>
      <c r="B13" s="13" t="s">
        <v>1290</v>
      </c>
      <c r="C13" s="14">
        <v>0</v>
      </c>
      <c r="D13" s="18"/>
      <c r="E13" s="15">
        <v>0</v>
      </c>
    </row>
    <row r="14" spans="1:5" x14ac:dyDescent="0.25">
      <c r="A14" s="178"/>
      <c r="B14" s="13" t="s">
        <v>1291</v>
      </c>
      <c r="C14" s="14">
        <v>0</v>
      </c>
      <c r="D14" s="18"/>
      <c r="E14" s="15">
        <v>0</v>
      </c>
    </row>
    <row r="15" spans="1:5" x14ac:dyDescent="0.25">
      <c r="A15" s="178"/>
      <c r="B15" s="13" t="s">
        <v>1292</v>
      </c>
      <c r="C15" s="14">
        <v>1</v>
      </c>
      <c r="D15" s="18"/>
      <c r="E15" s="15">
        <v>0</v>
      </c>
    </row>
    <row r="16" spans="1:5" x14ac:dyDescent="0.25">
      <c r="A16" s="179"/>
      <c r="B16" s="13" t="s">
        <v>110</v>
      </c>
      <c r="C16" s="14">
        <v>31</v>
      </c>
      <c r="D16" s="18"/>
      <c r="E16" s="15">
        <v>0</v>
      </c>
    </row>
  </sheetData>
  <sheetProtection algorithmName="SHA-512" hashValue="UHKx9e31hWty3C2WhmbfgwgtqOsbRcoxvF189YI8d6Qc0pAH8UN5WNNXv7uiXneoYtsnKMJJ1PG+4pieRhBVKw==" saltValue="+kWmb3hbGQbs9xuT7NLkS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7" t="s">
        <v>1304</v>
      </c>
      <c r="B4" s="49" t="s">
        <v>1305</v>
      </c>
      <c r="C4" s="53">
        <v>0</v>
      </c>
      <c r="D4" s="53">
        <v>0</v>
      </c>
      <c r="E4" s="53">
        <v>2</v>
      </c>
      <c r="F4" s="53">
        <v>0</v>
      </c>
      <c r="G4" s="53">
        <v>0</v>
      </c>
      <c r="H4" s="53">
        <v>30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8"/>
      <c r="B5" s="49" t="s">
        <v>1047</v>
      </c>
      <c r="C5" s="53">
        <v>59</v>
      </c>
      <c r="D5" s="53">
        <v>1</v>
      </c>
      <c r="E5" s="53">
        <v>90</v>
      </c>
      <c r="F5" s="53">
        <v>19</v>
      </c>
      <c r="G5" s="53">
        <v>0</v>
      </c>
      <c r="H5" s="53">
        <v>313</v>
      </c>
      <c r="I5" s="53">
        <v>0</v>
      </c>
      <c r="J5" s="53">
        <v>14</v>
      </c>
      <c r="K5" s="53">
        <v>0</v>
      </c>
      <c r="L5" s="54">
        <v>0</v>
      </c>
    </row>
    <row r="6" spans="1:12" x14ac:dyDescent="0.25">
      <c r="A6" s="178"/>
      <c r="B6" s="49" t="s">
        <v>1306</v>
      </c>
      <c r="C6" s="53">
        <v>0</v>
      </c>
      <c r="D6" s="53">
        <v>0</v>
      </c>
      <c r="E6" s="53">
        <v>11</v>
      </c>
      <c r="F6" s="53">
        <v>0</v>
      </c>
      <c r="G6" s="53">
        <v>0</v>
      </c>
      <c r="H6" s="53">
        <v>115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79"/>
      <c r="B7" s="49" t="s">
        <v>1307</v>
      </c>
      <c r="C7" s="53">
        <v>0</v>
      </c>
      <c r="D7" s="53">
        <v>0</v>
      </c>
      <c r="E7" s="53">
        <v>1</v>
      </c>
      <c r="F7" s="53">
        <v>0</v>
      </c>
      <c r="G7" s="53">
        <v>0</v>
      </c>
      <c r="H7" s="53">
        <v>8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7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8"/>
      <c r="B9" s="49" t="s">
        <v>1310</v>
      </c>
      <c r="C9" s="53">
        <v>0</v>
      </c>
      <c r="D9" s="53">
        <v>0</v>
      </c>
      <c r="E9" s="53">
        <v>1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8"/>
      <c r="B10" s="49" t="s">
        <v>1311</v>
      </c>
      <c r="C10" s="53">
        <v>28</v>
      </c>
      <c r="D10" s="53">
        <v>0</v>
      </c>
      <c r="E10" s="53">
        <v>17</v>
      </c>
      <c r="F10" s="53">
        <v>2</v>
      </c>
      <c r="G10" s="53">
        <v>0</v>
      </c>
      <c r="H10" s="53">
        <v>121</v>
      </c>
      <c r="I10" s="53">
        <v>0</v>
      </c>
      <c r="J10" s="53">
        <v>5</v>
      </c>
      <c r="K10" s="53">
        <v>0</v>
      </c>
      <c r="L10" s="54">
        <v>0</v>
      </c>
    </row>
    <row r="11" spans="1:12" x14ac:dyDescent="0.25">
      <c r="A11" s="178"/>
      <c r="B11" s="49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8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8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8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8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8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8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8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8"/>
      <c r="B19" s="49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8"/>
      <c r="B20" s="49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8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8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8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8"/>
      <c r="B24" s="49" t="s">
        <v>1325</v>
      </c>
      <c r="C24" s="53">
        <v>9</v>
      </c>
      <c r="D24" s="53">
        <v>0</v>
      </c>
      <c r="E24" s="53">
        <v>12</v>
      </c>
      <c r="F24" s="53">
        <v>0</v>
      </c>
      <c r="G24" s="53">
        <v>0</v>
      </c>
      <c r="H24" s="53">
        <v>23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8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8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8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8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8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8"/>
      <c r="B30" s="49" t="s">
        <v>1331</v>
      </c>
      <c r="C30" s="53">
        <v>0</v>
      </c>
      <c r="D30" s="53">
        <v>0</v>
      </c>
      <c r="E30" s="53">
        <v>4</v>
      </c>
      <c r="F30" s="53">
        <v>0</v>
      </c>
      <c r="G30" s="53">
        <v>0</v>
      </c>
      <c r="H30" s="53">
        <v>6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8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8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8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8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8"/>
      <c r="B35" s="49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8"/>
      <c r="B36" s="49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8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8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8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8"/>
      <c r="B40" s="49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8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8"/>
      <c r="B42" s="49" t="s">
        <v>1343</v>
      </c>
      <c r="C42" s="53">
        <v>0</v>
      </c>
      <c r="D42" s="53">
        <v>0</v>
      </c>
      <c r="E42" s="53">
        <v>4</v>
      </c>
      <c r="F42" s="53">
        <v>0</v>
      </c>
      <c r="G42" s="53">
        <v>0</v>
      </c>
      <c r="H42" s="53">
        <v>6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8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8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8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8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8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8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8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8"/>
      <c r="B50" s="49" t="s">
        <v>1351</v>
      </c>
      <c r="C50" s="53">
        <v>0</v>
      </c>
      <c r="D50" s="53">
        <v>0</v>
      </c>
      <c r="E50" s="53">
        <v>1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8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8"/>
      <c r="B52" s="49" t="s">
        <v>1353</v>
      </c>
      <c r="C52" s="53">
        <v>0</v>
      </c>
      <c r="D52" s="53">
        <v>0</v>
      </c>
      <c r="E52" s="53">
        <v>0</v>
      </c>
      <c r="F52" s="53">
        <v>1</v>
      </c>
      <c r="G52" s="53">
        <v>0</v>
      </c>
      <c r="H52" s="53">
        <v>1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8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8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8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8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8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8"/>
      <c r="B58" s="49" t="s">
        <v>1359</v>
      </c>
      <c r="C58" s="53">
        <v>0</v>
      </c>
      <c r="D58" s="53">
        <v>0</v>
      </c>
      <c r="E58" s="53">
        <v>1</v>
      </c>
      <c r="F58" s="53">
        <v>0</v>
      </c>
      <c r="G58" s="53">
        <v>0</v>
      </c>
      <c r="H58" s="53">
        <v>2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8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8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8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8"/>
      <c r="B62" s="49" t="s">
        <v>1363</v>
      </c>
      <c r="C62" s="53">
        <v>0</v>
      </c>
      <c r="D62" s="53">
        <v>0</v>
      </c>
      <c r="E62" s="53">
        <v>1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8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8"/>
      <c r="B64" s="49" t="s">
        <v>1365</v>
      </c>
      <c r="C64" s="53">
        <v>0</v>
      </c>
      <c r="D64" s="53">
        <v>0</v>
      </c>
      <c r="E64" s="53">
        <v>1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8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8"/>
      <c r="B66" s="49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8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8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8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8"/>
      <c r="B70" s="49" t="s">
        <v>1371</v>
      </c>
      <c r="C70" s="53">
        <v>1</v>
      </c>
      <c r="D70" s="53">
        <v>0</v>
      </c>
      <c r="E70" s="53">
        <v>0</v>
      </c>
      <c r="F70" s="53">
        <v>3</v>
      </c>
      <c r="G70" s="53">
        <v>0</v>
      </c>
      <c r="H70" s="53">
        <v>3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8"/>
      <c r="B71" s="49" t="s">
        <v>1372</v>
      </c>
      <c r="C71" s="53">
        <v>1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8"/>
      <c r="B72" s="49" t="s">
        <v>1373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8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8"/>
      <c r="B74" s="49" t="s">
        <v>1375</v>
      </c>
      <c r="C74" s="53">
        <v>0</v>
      </c>
      <c r="D74" s="53">
        <v>0</v>
      </c>
      <c r="E74" s="53">
        <v>2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8"/>
      <c r="B75" s="49" t="s">
        <v>1376</v>
      </c>
      <c r="C75" s="53">
        <v>1</v>
      </c>
      <c r="D75" s="53">
        <v>0</v>
      </c>
      <c r="E75" s="53">
        <v>0</v>
      </c>
      <c r="F75" s="53">
        <v>0</v>
      </c>
      <c r="G75" s="53">
        <v>0</v>
      </c>
      <c r="H75" s="53">
        <v>1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8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8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8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8"/>
      <c r="B79" s="49" t="s">
        <v>1380</v>
      </c>
      <c r="C79" s="53">
        <v>0</v>
      </c>
      <c r="D79" s="53">
        <v>0</v>
      </c>
      <c r="E79" s="53">
        <v>0</v>
      </c>
      <c r="F79" s="53">
        <v>2</v>
      </c>
      <c r="G79" s="53">
        <v>0</v>
      </c>
      <c r="H79" s="53">
        <v>1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8"/>
      <c r="B80" s="49" t="s">
        <v>1381</v>
      </c>
      <c r="C80" s="53">
        <v>0</v>
      </c>
      <c r="D80" s="53">
        <v>0</v>
      </c>
      <c r="E80" s="53">
        <v>1</v>
      </c>
      <c r="F80" s="53">
        <v>1</v>
      </c>
      <c r="G80" s="53">
        <v>0</v>
      </c>
      <c r="H80" s="53">
        <v>18</v>
      </c>
      <c r="I80" s="53">
        <v>0</v>
      </c>
      <c r="J80" s="53">
        <v>1</v>
      </c>
      <c r="K80" s="53">
        <v>0</v>
      </c>
      <c r="L80" s="54">
        <v>0</v>
      </c>
    </row>
    <row r="81" spans="1:12" x14ac:dyDescent="0.25">
      <c r="A81" s="178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8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8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8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8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8"/>
      <c r="B86" s="49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8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8"/>
      <c r="B88" s="49" t="s">
        <v>1389</v>
      </c>
      <c r="C88" s="53">
        <v>1</v>
      </c>
      <c r="D88" s="53">
        <v>0</v>
      </c>
      <c r="E88" s="53">
        <v>4</v>
      </c>
      <c r="F88" s="53">
        <v>0</v>
      </c>
      <c r="G88" s="53">
        <v>0</v>
      </c>
      <c r="H88" s="53">
        <v>3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8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8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8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8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8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8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8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8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8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8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8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8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8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8"/>
      <c r="B102" s="49" t="s">
        <v>1403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6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8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8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8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8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8"/>
      <c r="B107" s="49" t="s">
        <v>1408</v>
      </c>
      <c r="C107" s="53">
        <v>0</v>
      </c>
      <c r="D107" s="53">
        <v>0</v>
      </c>
      <c r="E107" s="53">
        <v>2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8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8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8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8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8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8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8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8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8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8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8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8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8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8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8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8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8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8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8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8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8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8"/>
      <c r="B129" s="49" t="s">
        <v>1430</v>
      </c>
      <c r="C129" s="53">
        <v>1</v>
      </c>
      <c r="D129" s="53">
        <v>0</v>
      </c>
      <c r="E129" s="53">
        <v>0</v>
      </c>
      <c r="F129" s="53">
        <v>0</v>
      </c>
      <c r="G129" s="53">
        <v>0</v>
      </c>
      <c r="H129" s="53">
        <v>14</v>
      </c>
      <c r="I129" s="53">
        <v>0</v>
      </c>
      <c r="J129" s="53">
        <v>2</v>
      </c>
      <c r="K129" s="53">
        <v>0</v>
      </c>
      <c r="L129" s="54">
        <v>0</v>
      </c>
    </row>
    <row r="130" spans="1:12" x14ac:dyDescent="0.25">
      <c r="A130" s="178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8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8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8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8"/>
      <c r="B134" s="49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8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8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8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8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8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8"/>
      <c r="B140" s="49" t="s">
        <v>1441</v>
      </c>
      <c r="C140" s="53">
        <v>1</v>
      </c>
      <c r="D140" s="53">
        <v>0</v>
      </c>
      <c r="E140" s="53">
        <v>0</v>
      </c>
      <c r="F140" s="53">
        <v>0</v>
      </c>
      <c r="G140" s="53">
        <v>0</v>
      </c>
      <c r="H140" s="53">
        <v>4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8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8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8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8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8"/>
      <c r="B145" s="49" t="s">
        <v>1446</v>
      </c>
      <c r="C145" s="53">
        <v>1</v>
      </c>
      <c r="D145" s="53">
        <v>0</v>
      </c>
      <c r="E145" s="53">
        <v>0</v>
      </c>
      <c r="F145" s="53">
        <v>0</v>
      </c>
      <c r="G145" s="53">
        <v>0</v>
      </c>
      <c r="H145" s="53">
        <v>6</v>
      </c>
      <c r="I145" s="53">
        <v>0</v>
      </c>
      <c r="J145" s="53">
        <v>2</v>
      </c>
      <c r="K145" s="53">
        <v>0</v>
      </c>
      <c r="L145" s="54">
        <v>0</v>
      </c>
    </row>
    <row r="146" spans="1:12" x14ac:dyDescent="0.25">
      <c r="A146" s="178"/>
      <c r="B146" s="49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1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8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8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8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8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8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8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8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8"/>
      <c r="B154" s="49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8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8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8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8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8"/>
      <c r="B159" s="49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8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8"/>
      <c r="B161" s="49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8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8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8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8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8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8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8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8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8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8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8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8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8"/>
      <c r="B174" s="49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8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8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8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8"/>
      <c r="B178" s="49" t="s">
        <v>1479</v>
      </c>
      <c r="C178" s="53">
        <v>0</v>
      </c>
      <c r="D178" s="53">
        <v>0</v>
      </c>
      <c r="E178" s="53">
        <v>5</v>
      </c>
      <c r="F178" s="53">
        <v>0</v>
      </c>
      <c r="G178" s="53">
        <v>0</v>
      </c>
      <c r="H178" s="53">
        <v>12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8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8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8"/>
      <c r="B181" s="49" t="s">
        <v>1482</v>
      </c>
      <c r="C181" s="53">
        <v>0</v>
      </c>
      <c r="D181" s="53">
        <v>0</v>
      </c>
      <c r="E181" s="53">
        <v>1</v>
      </c>
      <c r="F181" s="53">
        <v>1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8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8"/>
      <c r="B183" s="49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8"/>
      <c r="B184" s="49" t="s">
        <v>1485</v>
      </c>
      <c r="C184" s="53">
        <v>0</v>
      </c>
      <c r="D184" s="53">
        <v>0</v>
      </c>
      <c r="E184" s="53">
        <v>1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8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8"/>
      <c r="B186" s="49" t="s">
        <v>1487</v>
      </c>
      <c r="C186" s="53">
        <v>2</v>
      </c>
      <c r="D186" s="53">
        <v>0</v>
      </c>
      <c r="E186" s="53">
        <v>1</v>
      </c>
      <c r="F186" s="53">
        <v>1</v>
      </c>
      <c r="G186" s="53">
        <v>0</v>
      </c>
      <c r="H186" s="53">
        <v>29</v>
      </c>
      <c r="I186" s="53">
        <v>0</v>
      </c>
      <c r="J186" s="53">
        <v>1</v>
      </c>
      <c r="K186" s="53">
        <v>0</v>
      </c>
      <c r="L186" s="54">
        <v>0</v>
      </c>
    </row>
    <row r="187" spans="1:12" x14ac:dyDescent="0.25">
      <c r="A187" s="178"/>
      <c r="B187" s="49" t="s">
        <v>1488</v>
      </c>
      <c r="C187" s="53">
        <v>8</v>
      </c>
      <c r="D187" s="53">
        <v>0</v>
      </c>
      <c r="E187" s="53">
        <v>14</v>
      </c>
      <c r="F187" s="53">
        <v>5</v>
      </c>
      <c r="G187" s="53">
        <v>0</v>
      </c>
      <c r="H187" s="53">
        <v>35</v>
      </c>
      <c r="I187" s="53">
        <v>0</v>
      </c>
      <c r="J187" s="53">
        <v>1</v>
      </c>
      <c r="K187" s="53">
        <v>0</v>
      </c>
      <c r="L187" s="54">
        <v>0</v>
      </c>
    </row>
    <row r="188" spans="1:12" x14ac:dyDescent="0.25">
      <c r="A188" s="178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8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8"/>
      <c r="B190" s="49" t="s">
        <v>1491</v>
      </c>
      <c r="C190" s="53">
        <v>0</v>
      </c>
      <c r="D190" s="53">
        <v>1</v>
      </c>
      <c r="E190" s="53">
        <v>2</v>
      </c>
      <c r="F190" s="53">
        <v>1</v>
      </c>
      <c r="G190" s="53">
        <v>0</v>
      </c>
      <c r="H190" s="53">
        <v>0</v>
      </c>
      <c r="I190" s="53">
        <v>0</v>
      </c>
      <c r="J190" s="53">
        <v>2</v>
      </c>
      <c r="K190" s="53">
        <v>0</v>
      </c>
      <c r="L190" s="54">
        <v>0</v>
      </c>
    </row>
    <row r="191" spans="1:12" x14ac:dyDescent="0.25">
      <c r="A191" s="178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8"/>
      <c r="B192" s="49" t="s">
        <v>1493</v>
      </c>
      <c r="C192" s="53">
        <v>5</v>
      </c>
      <c r="D192" s="53">
        <v>0</v>
      </c>
      <c r="E192" s="53">
        <v>2</v>
      </c>
      <c r="F192" s="53">
        <v>1</v>
      </c>
      <c r="G192" s="53">
        <v>0</v>
      </c>
      <c r="H192" s="53">
        <v>8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8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8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8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8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8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8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8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8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8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8"/>
      <c r="B202" s="49" t="s">
        <v>1503</v>
      </c>
      <c r="C202" s="53">
        <v>0</v>
      </c>
      <c r="D202" s="53">
        <v>0</v>
      </c>
      <c r="E202" s="53">
        <v>3</v>
      </c>
      <c r="F202" s="53">
        <v>1</v>
      </c>
      <c r="G202" s="53">
        <v>0</v>
      </c>
      <c r="H202" s="53">
        <v>11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8"/>
      <c r="B203" s="49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8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8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8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8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8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8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8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8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8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8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8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8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8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8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8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8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8"/>
      <c r="B220" s="49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8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8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8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8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8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8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8"/>
      <c r="B227" s="49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2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8"/>
      <c r="B228" s="49" t="s">
        <v>1529</v>
      </c>
      <c r="C228" s="53">
        <v>0</v>
      </c>
      <c r="D228" s="53">
        <v>0</v>
      </c>
      <c r="E228" s="53">
        <v>8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8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8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8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8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8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8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8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8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8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8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8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8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8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8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8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8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8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8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8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8"/>
      <c r="B248" s="49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8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8"/>
      <c r="B250" s="49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8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8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8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8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8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8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8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8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79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7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8"/>
      <c r="B261" s="49" t="s">
        <v>1563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14</v>
      </c>
      <c r="I261" s="53">
        <v>0</v>
      </c>
      <c r="J261" s="53">
        <v>3</v>
      </c>
      <c r="K261" s="53">
        <v>0</v>
      </c>
      <c r="L261" s="54">
        <v>0</v>
      </c>
    </row>
    <row r="262" spans="1:12" x14ac:dyDescent="0.25">
      <c r="A262" s="178"/>
      <c r="B262" s="49" t="s">
        <v>1564</v>
      </c>
      <c r="C262" s="53">
        <v>58</v>
      </c>
      <c r="D262" s="53">
        <v>0</v>
      </c>
      <c r="E262" s="53">
        <v>51</v>
      </c>
      <c r="F262" s="53">
        <v>14</v>
      </c>
      <c r="G262" s="53">
        <v>0</v>
      </c>
      <c r="H262" s="53">
        <v>251</v>
      </c>
      <c r="I262" s="53">
        <v>0</v>
      </c>
      <c r="J262" s="53">
        <v>2</v>
      </c>
      <c r="K262" s="53">
        <v>0</v>
      </c>
      <c r="L262" s="54">
        <v>0</v>
      </c>
    </row>
    <row r="263" spans="1:12" x14ac:dyDescent="0.25">
      <c r="A263" s="178"/>
      <c r="B263" s="49" t="s">
        <v>1565</v>
      </c>
      <c r="C263" s="53">
        <v>0</v>
      </c>
      <c r="D263" s="53">
        <v>0</v>
      </c>
      <c r="E263" s="53">
        <v>1</v>
      </c>
      <c r="F263" s="53">
        <v>0</v>
      </c>
      <c r="G263" s="53">
        <v>0</v>
      </c>
      <c r="H263" s="53">
        <v>1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8"/>
      <c r="B264" s="49" t="s">
        <v>1566</v>
      </c>
      <c r="C264" s="53">
        <v>0</v>
      </c>
      <c r="D264" s="53">
        <v>1</v>
      </c>
      <c r="E264" s="53">
        <v>1</v>
      </c>
      <c r="F264" s="53">
        <v>0</v>
      </c>
      <c r="G264" s="53">
        <v>0</v>
      </c>
      <c r="H264" s="53">
        <v>1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8"/>
      <c r="B265" s="49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8"/>
      <c r="B266" s="49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8"/>
      <c r="B267" s="49" t="s">
        <v>1569</v>
      </c>
      <c r="C267" s="53">
        <v>0</v>
      </c>
      <c r="D267" s="53">
        <v>0</v>
      </c>
      <c r="E267" s="53">
        <v>1</v>
      </c>
      <c r="F267" s="53">
        <v>0</v>
      </c>
      <c r="G267" s="53">
        <v>0</v>
      </c>
      <c r="H267" s="53">
        <v>10</v>
      </c>
      <c r="I267" s="53">
        <v>0</v>
      </c>
      <c r="J267" s="53">
        <v>1</v>
      </c>
      <c r="K267" s="53">
        <v>0</v>
      </c>
      <c r="L267" s="54">
        <v>0</v>
      </c>
    </row>
    <row r="268" spans="1:12" x14ac:dyDescent="0.25">
      <c r="A268" s="178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8"/>
      <c r="B269" s="49" t="s">
        <v>1571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3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8"/>
      <c r="B270" s="49" t="s">
        <v>1572</v>
      </c>
      <c r="C270" s="53">
        <v>0</v>
      </c>
      <c r="D270" s="53">
        <v>0</v>
      </c>
      <c r="E270" s="53">
        <v>5</v>
      </c>
      <c r="F270" s="53">
        <v>0</v>
      </c>
      <c r="G270" s="53">
        <v>0</v>
      </c>
      <c r="H270" s="53">
        <v>4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8"/>
      <c r="B271" s="49" t="s">
        <v>986</v>
      </c>
      <c r="C271" s="53">
        <v>0</v>
      </c>
      <c r="D271" s="53">
        <v>0</v>
      </c>
      <c r="E271" s="53">
        <v>4</v>
      </c>
      <c r="F271" s="53">
        <v>0</v>
      </c>
      <c r="G271" s="53">
        <v>0</v>
      </c>
      <c r="H271" s="53">
        <v>25</v>
      </c>
      <c r="I271" s="53">
        <v>0</v>
      </c>
      <c r="J271" s="53">
        <v>4</v>
      </c>
      <c r="K271" s="53">
        <v>0</v>
      </c>
      <c r="L271" s="54">
        <v>0</v>
      </c>
    </row>
    <row r="272" spans="1:12" x14ac:dyDescent="0.25">
      <c r="A272" s="178"/>
      <c r="B272" s="49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8"/>
      <c r="B273" s="49" t="s">
        <v>1574</v>
      </c>
      <c r="C273" s="53">
        <v>0</v>
      </c>
      <c r="D273" s="53">
        <v>0</v>
      </c>
      <c r="E273" s="53">
        <v>5</v>
      </c>
      <c r="F273" s="53">
        <v>1</v>
      </c>
      <c r="G273" s="53">
        <v>0</v>
      </c>
      <c r="H273" s="53">
        <v>3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8"/>
      <c r="B274" s="49" t="s">
        <v>1575</v>
      </c>
      <c r="C274" s="53">
        <v>0</v>
      </c>
      <c r="D274" s="53">
        <v>0</v>
      </c>
      <c r="E274" s="53">
        <v>1</v>
      </c>
      <c r="F274" s="53">
        <v>0</v>
      </c>
      <c r="G274" s="53">
        <v>0</v>
      </c>
      <c r="H274" s="53">
        <v>4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8"/>
      <c r="B275" s="49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8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8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8"/>
      <c r="B278" s="49" t="s">
        <v>1579</v>
      </c>
      <c r="C278" s="53">
        <v>0</v>
      </c>
      <c r="D278" s="53">
        <v>0</v>
      </c>
      <c r="E278" s="53">
        <v>3</v>
      </c>
      <c r="F278" s="53">
        <v>0</v>
      </c>
      <c r="G278" s="53">
        <v>0</v>
      </c>
      <c r="H278" s="53">
        <v>4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8"/>
      <c r="B279" s="49" t="s">
        <v>1580</v>
      </c>
      <c r="C279" s="53">
        <v>0</v>
      </c>
      <c r="D279" s="53">
        <v>0</v>
      </c>
      <c r="E279" s="53">
        <v>3</v>
      </c>
      <c r="F279" s="53">
        <v>0</v>
      </c>
      <c r="G279" s="53">
        <v>0</v>
      </c>
      <c r="H279" s="53">
        <v>1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8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8"/>
      <c r="B281" s="49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8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8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8"/>
      <c r="B284" s="49" t="s">
        <v>1585</v>
      </c>
      <c r="C284" s="53">
        <v>0</v>
      </c>
      <c r="D284" s="53">
        <v>0</v>
      </c>
      <c r="E284" s="53">
        <v>1</v>
      </c>
      <c r="F284" s="53">
        <v>0</v>
      </c>
      <c r="G284" s="53">
        <v>0</v>
      </c>
      <c r="H284" s="53">
        <v>6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8"/>
      <c r="B285" s="49" t="s">
        <v>946</v>
      </c>
      <c r="C285" s="53">
        <v>0</v>
      </c>
      <c r="D285" s="53">
        <v>0</v>
      </c>
      <c r="E285" s="53">
        <v>8</v>
      </c>
      <c r="F285" s="53">
        <v>3</v>
      </c>
      <c r="G285" s="53">
        <v>0</v>
      </c>
      <c r="H285" s="53">
        <v>2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8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8"/>
      <c r="B287" s="49" t="s">
        <v>1586</v>
      </c>
      <c r="C287" s="53">
        <v>1</v>
      </c>
      <c r="D287" s="53">
        <v>0</v>
      </c>
      <c r="E287" s="53">
        <v>6</v>
      </c>
      <c r="F287" s="53">
        <v>1</v>
      </c>
      <c r="G287" s="53">
        <v>0</v>
      </c>
      <c r="H287" s="53">
        <v>1</v>
      </c>
      <c r="I287" s="53">
        <v>0</v>
      </c>
      <c r="J287" s="53">
        <v>6</v>
      </c>
      <c r="K287" s="53">
        <v>0</v>
      </c>
      <c r="L287" s="54">
        <v>0</v>
      </c>
    </row>
    <row r="288" spans="1:12" x14ac:dyDescent="0.25">
      <c r="A288" s="178"/>
      <c r="B288" s="49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8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8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1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8"/>
      <c r="B291" s="49" t="s">
        <v>1590</v>
      </c>
      <c r="C291" s="53">
        <v>0</v>
      </c>
      <c r="D291" s="53">
        <v>0</v>
      </c>
      <c r="E291" s="53">
        <v>1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79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7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8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164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8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9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8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12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8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200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8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26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8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10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8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2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8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11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8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6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8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18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8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10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8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18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8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79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2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qpI07QCP81KfDejCgx9FsPiILUEF1TVFPcgLCq0Dbt7UQaEeVaYlCx/shJjE68Tgu7GRVBqHz7WwgoEym3VNIw==" saltValue="m+vonT+oBYI9egHw2mWz4A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20A9D-7DE8-4205-94C9-5F22B4A8CAA0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1" t="s">
        <v>1729</v>
      </c>
      <c r="D1" s="201"/>
      <c r="E1" s="201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199"/>
      <c r="AA2" s="199"/>
      <c r="AB2" s="199"/>
      <c r="AC2" s="199"/>
      <c r="AH2" s="199"/>
      <c r="AI2" s="199"/>
      <c r="AJ2" s="199"/>
      <c r="AK2" s="199"/>
      <c r="AV2" s="200"/>
      <c r="AW2" s="200"/>
      <c r="AX2" s="200"/>
      <c r="AY2" s="200"/>
      <c r="AZ2" s="200"/>
      <c r="BA2" s="200"/>
      <c r="BK2" s="200" t="s">
        <v>1730</v>
      </c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CL2" s="106"/>
    </row>
    <row r="3" spans="1:93" s="105" customFormat="1" ht="11.25" x14ac:dyDescent="0.25">
      <c r="Z3" s="199" t="s">
        <v>1731</v>
      </c>
      <c r="AA3" s="199"/>
      <c r="AB3" s="199"/>
      <c r="AC3" s="199"/>
      <c r="AH3" s="199" t="s">
        <v>1732</v>
      </c>
      <c r="AI3" s="199"/>
      <c r="AJ3" s="199"/>
      <c r="AK3" s="199"/>
      <c r="AV3" s="200" t="s">
        <v>1078</v>
      </c>
      <c r="AW3" s="200"/>
      <c r="AX3" s="200"/>
      <c r="AY3" s="200"/>
      <c r="AZ3" s="200"/>
      <c r="BA3" s="200"/>
      <c r="CL3" s="106"/>
    </row>
    <row r="4" spans="1:93" s="107" customFormat="1" ht="21.75" customHeight="1" x14ac:dyDescent="0.25">
      <c r="C4" s="199" t="s">
        <v>12</v>
      </c>
      <c r="D4" s="199"/>
      <c r="E4" s="199"/>
      <c r="I4" s="199" t="s">
        <v>39</v>
      </c>
      <c r="J4" s="199"/>
      <c r="K4" s="199"/>
      <c r="L4" s="199"/>
      <c r="M4" s="199"/>
      <c r="Q4" s="199" t="s">
        <v>1733</v>
      </c>
      <c r="R4" s="199"/>
      <c r="S4" s="199"/>
      <c r="T4" s="199"/>
      <c r="U4" s="199"/>
      <c r="V4" s="199"/>
      <c r="AP4" s="199" t="s">
        <v>1734</v>
      </c>
      <c r="AQ4" s="199"/>
      <c r="AR4" s="199"/>
      <c r="BE4" s="199" t="s">
        <v>1078</v>
      </c>
      <c r="BF4" s="199"/>
      <c r="BG4" s="199"/>
      <c r="BK4" s="203" t="s">
        <v>1735</v>
      </c>
      <c r="BL4" s="202" t="s">
        <v>1736</v>
      </c>
      <c r="BM4" s="202" t="s">
        <v>1737</v>
      </c>
      <c r="BN4" s="202" t="s">
        <v>181</v>
      </c>
      <c r="BO4" s="202" t="s">
        <v>1738</v>
      </c>
      <c r="BP4" s="202" t="s">
        <v>1739</v>
      </c>
      <c r="BQ4" s="202" t="s">
        <v>1740</v>
      </c>
      <c r="BR4" s="202" t="s">
        <v>216</v>
      </c>
      <c r="BS4" s="204" t="s">
        <v>1741</v>
      </c>
      <c r="BT4" s="204" t="s">
        <v>1742</v>
      </c>
      <c r="BU4" s="204" t="s">
        <v>296</v>
      </c>
      <c r="BV4" s="204" t="s">
        <v>1743</v>
      </c>
      <c r="BY4" s="205" t="s">
        <v>167</v>
      </c>
      <c r="BZ4" s="205"/>
      <c r="CA4" s="205"/>
      <c r="CF4" s="199" t="s">
        <v>1744</v>
      </c>
      <c r="CG4" s="199"/>
      <c r="CL4" s="199" t="s">
        <v>47</v>
      </c>
      <c r="CM4" s="199"/>
      <c r="CN4" s="199"/>
      <c r="CO4" s="199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3" t="s">
        <v>1747</v>
      </c>
      <c r="AW5" s="202" t="s">
        <v>1748</v>
      </c>
      <c r="AX5" s="202" t="s">
        <v>1749</v>
      </c>
      <c r="AY5" s="202" t="s">
        <v>108</v>
      </c>
      <c r="AZ5" s="202" t="s">
        <v>109</v>
      </c>
      <c r="BA5" s="204" t="s">
        <v>110</v>
      </c>
      <c r="BK5" s="203"/>
      <c r="BL5" s="202"/>
      <c r="BM5" s="202"/>
      <c r="BN5" s="202"/>
      <c r="BO5" s="202"/>
      <c r="BP5" s="202"/>
      <c r="BQ5" s="202"/>
      <c r="BR5" s="202"/>
      <c r="BS5" s="204"/>
      <c r="BT5" s="204"/>
      <c r="BU5" s="204"/>
      <c r="BV5" s="204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3"/>
      <c r="AW6" s="202"/>
      <c r="AX6" s="202"/>
      <c r="AY6" s="202"/>
      <c r="AZ6" s="202"/>
      <c r="BA6" s="204"/>
      <c r="BE6" s="113" t="s">
        <v>112</v>
      </c>
      <c r="BF6" s="112" t="s">
        <v>113</v>
      </c>
      <c r="BG6" s="114" t="s">
        <v>1762</v>
      </c>
      <c r="BK6" s="203"/>
      <c r="BL6" s="202"/>
      <c r="BM6" s="202"/>
      <c r="BN6" s="202"/>
      <c r="BO6" s="202"/>
      <c r="BP6" s="202"/>
      <c r="BQ6" s="202"/>
      <c r="BR6" s="202"/>
      <c r="BS6" s="204"/>
      <c r="BT6" s="204"/>
      <c r="BU6" s="204"/>
      <c r="BV6" s="204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64757</v>
      </c>
      <c r="D7" s="121">
        <f>SUM(DatosGenerales!C15:C19)</f>
        <v>13215</v>
      </c>
      <c r="E7" s="120">
        <f>SUM(DatosGenerales!C12:C14)</f>
        <v>54026</v>
      </c>
      <c r="I7" s="122">
        <f>DatosGenerales!C31</f>
        <v>8930</v>
      </c>
      <c r="J7" s="121">
        <f>DatosGenerales!C32</f>
        <v>706</v>
      </c>
      <c r="K7" s="120">
        <f>SUM(DatosGenerales!C33:C34)</f>
        <v>697</v>
      </c>
      <c r="L7" s="121">
        <f>DatosGenerales!C36</f>
        <v>7178</v>
      </c>
      <c r="M7" s="120">
        <f>DatosGenerales!C95</f>
        <v>6193</v>
      </c>
      <c r="N7" s="123">
        <f>L7-M7</f>
        <v>985</v>
      </c>
      <c r="O7" s="123"/>
      <c r="Q7" s="122">
        <f>DatosGenerales!C36</f>
        <v>7178</v>
      </c>
      <c r="R7" s="121">
        <f>DatosGenerales!C49</f>
        <v>7868</v>
      </c>
      <c r="S7" s="121">
        <f>DatosGenerales!C50</f>
        <v>355</v>
      </c>
      <c r="T7" s="121">
        <f>DatosGenerales!C62</f>
        <v>158</v>
      </c>
      <c r="U7" s="121">
        <f>DatosGenerales!C78</f>
        <v>25</v>
      </c>
      <c r="V7" s="124">
        <f>SUM(Q7:U7)</f>
        <v>15584</v>
      </c>
      <c r="Z7" s="122">
        <f>SUM(DatosGenerales!C106,DatosGenerales!C107,DatosGenerales!C109)</f>
        <v>5786</v>
      </c>
      <c r="AA7" s="121">
        <f>SUM(DatosGenerales!C108,DatosGenerales!C110)</f>
        <v>1982</v>
      </c>
      <c r="AB7" s="121">
        <f>DatosGenerales!C106</f>
        <v>4830</v>
      </c>
      <c r="AC7" s="124">
        <f>DatosGenerales!C107</f>
        <v>722</v>
      </c>
      <c r="AH7" s="122">
        <f>SUM(DatosGenerales!C115,DatosGenerales!C116,DatosGenerales!C118)</f>
        <v>467</v>
      </c>
      <c r="AI7" s="121">
        <f>SUM(DatosGenerales!C117,DatosGenerales!C119)</f>
        <v>172</v>
      </c>
      <c r="AJ7" s="121">
        <f>DatosGenerales!C115</f>
        <v>363</v>
      </c>
      <c r="AK7" s="124">
        <f>DatosGenerales!C116</f>
        <v>71</v>
      </c>
      <c r="AP7" s="122">
        <f>SUM(DatosGenerales!C135:C136)</f>
        <v>473</v>
      </c>
      <c r="AQ7" s="121">
        <f>SUM(DatosGenerales!C137:C138)</f>
        <v>0</v>
      </c>
      <c r="AR7" s="124">
        <f>SUM(DatosGenerales!C139:C140)</f>
        <v>8</v>
      </c>
      <c r="AV7" s="122">
        <f>DatosGenerales!C145</f>
        <v>33</v>
      </c>
      <c r="AW7" s="121">
        <f>DatosGenerales!C146</f>
        <v>95</v>
      </c>
      <c r="AX7" s="121">
        <f>DatosGenerales!C147</f>
        <v>112</v>
      </c>
      <c r="AY7" s="121">
        <f>DatosGenerales!C148</f>
        <v>159</v>
      </c>
      <c r="AZ7" s="121">
        <f>DatosGenerales!C149</f>
        <v>122</v>
      </c>
      <c r="BA7" s="124">
        <f>DatosGenerales!C150</f>
        <v>1</v>
      </c>
      <c r="BE7" s="122">
        <f>DatosGenerales!C151</f>
        <v>190</v>
      </c>
      <c r="BF7" s="121">
        <f>DatosGenerales!C152</f>
        <v>295</v>
      </c>
      <c r="BG7" s="124">
        <f>DatosGenerales!C154</f>
        <v>51</v>
      </c>
      <c r="BK7" s="122">
        <f>SUM(DatosGenerales!C307:C321)</f>
        <v>9849</v>
      </c>
      <c r="BL7" s="121">
        <f>SUM(DatosGenerales!C304:C306)</f>
        <v>107</v>
      </c>
      <c r="BM7" s="121">
        <f>SUM(DatosGenerales!C322:C354)</f>
        <v>1156</v>
      </c>
      <c r="BN7" s="121">
        <f>SUM(DatosGenerales!C299)</f>
        <v>151</v>
      </c>
      <c r="BO7" s="121">
        <f>SUM(DatosGenerales!C366:C374)</f>
        <v>19</v>
      </c>
      <c r="BP7" s="121">
        <f>SUM(DatosGenerales!C296:C298)</f>
        <v>0</v>
      </c>
      <c r="BQ7" s="121">
        <f>SUM(DatosGenerales!C355:C365)</f>
        <v>31</v>
      </c>
      <c r="BR7" s="121">
        <f>SUM(DatosGenerales!C300:C302)</f>
        <v>188</v>
      </c>
      <c r="BS7" s="124">
        <f>SUM(DatosGenerales!C293:C295)</f>
        <v>2773</v>
      </c>
      <c r="BT7" s="124">
        <f>SUM(DatosGenerales!C303)</f>
        <v>1</v>
      </c>
      <c r="BU7" s="124">
        <f>SUM(DatosGenerales!C375:C387)</f>
        <v>609</v>
      </c>
      <c r="BV7" s="124">
        <f>SUM(DatosGenerales!C388:C409)</f>
        <v>8249</v>
      </c>
      <c r="BY7" s="122">
        <f>DatosGenerales!C246</f>
        <v>5570</v>
      </c>
      <c r="BZ7" s="121">
        <f>DatosGenerales!C247</f>
        <v>1475</v>
      </c>
      <c r="CA7" s="124">
        <f>DatosGenerales!C248</f>
        <v>1669</v>
      </c>
      <c r="CF7" s="122">
        <f>DatosGenerales!C255</f>
        <v>1067</v>
      </c>
      <c r="CG7" s="124">
        <f>DatosGenerales!C258</f>
        <v>499</v>
      </c>
      <c r="CM7" s="122">
        <f>DatosGenerales!C40</f>
        <v>16439</v>
      </c>
      <c r="CN7" s="124">
        <f>DatosGenerales!C41</f>
        <v>7934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2463</v>
      </c>
      <c r="BL53" s="132">
        <f>SUM(DatosGenerales!C321,DatosGenerales!C310,DatosGenerales!C319)</f>
        <v>3208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126</v>
      </c>
      <c r="BL66" s="132">
        <f>SUM(DatosGenerales!C309:C310)</f>
        <v>3245</v>
      </c>
      <c r="BM66" s="132">
        <f>SUM(DatosGenerales!C318:C319)</f>
        <v>2300</v>
      </c>
      <c r="BN66" s="132"/>
      <c r="BO66" s="119"/>
      <c r="BP66" s="119"/>
      <c r="BQ66" s="119"/>
      <c r="BR66" s="119"/>
      <c r="BS66" s="119"/>
    </row>
  </sheetData>
  <sheetProtection algorithmName="SHA-512" hashValue="4Sngr5ZtNg+crJvz2+aseJK709HeF3EDIAmG7dKrvoO6OvEDMzl2vio2NYootZ5AZ3vjUf7tsPOvc6zSml9rrQ==" saltValue="L5g4ZsaKWbgtDsLx7aJp9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20D76-6D2B-41DE-8658-10DEEA687348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UuLa7Vfe7aKV4fg47h71yK/kRL+0XgF0wMGBHOYHC2BJuC2wb/AUCuEXORWbPV0499ZfIRP8sB7TcYsCH9lq/A==" saltValue="dwE0fG84sUja3ysJDNA9P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2CE1-3E4F-4073-9B2C-280591257310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7" t="s">
        <v>1791</v>
      </c>
      <c r="D1" s="207"/>
      <c r="E1" s="207"/>
      <c r="F1" s="207"/>
      <c r="G1" s="207"/>
      <c r="H1" s="20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9" t="s">
        <v>1022</v>
      </c>
      <c r="D4" s="199"/>
      <c r="E4" s="199"/>
      <c r="F4" s="199"/>
      <c r="G4" s="199"/>
      <c r="H4" s="199"/>
      <c r="I4" s="103"/>
      <c r="L4" s="199" t="s">
        <v>1246</v>
      </c>
      <c r="M4" s="199"/>
      <c r="N4" s="199"/>
      <c r="O4" s="199"/>
      <c r="P4" s="199"/>
      <c r="T4" s="199" t="s">
        <v>998</v>
      </c>
      <c r="U4" s="199"/>
      <c r="V4" s="199"/>
      <c r="W4" s="199"/>
      <c r="X4" s="199"/>
      <c r="Y4" s="199"/>
      <c r="Z4" s="199"/>
      <c r="AA4" s="199"/>
      <c r="AE4" s="199" t="s">
        <v>1792</v>
      </c>
      <c r="AF4" s="199"/>
      <c r="AG4" s="199"/>
      <c r="AH4" s="199"/>
      <c r="AI4" s="199"/>
      <c r="AJ4" s="199"/>
      <c r="AK4" s="199"/>
      <c r="AL4" s="199"/>
      <c r="AP4" s="199" t="s">
        <v>1655</v>
      </c>
      <c r="AQ4" s="199"/>
      <c r="AR4" s="199"/>
      <c r="AS4" s="199"/>
      <c r="AT4" s="199"/>
      <c r="AU4" s="199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8" t="s">
        <v>81</v>
      </c>
      <c r="M6" s="209" t="s">
        <v>1793</v>
      </c>
      <c r="N6" s="209" t="s">
        <v>1794</v>
      </c>
      <c r="O6" s="210" t="s">
        <v>1019</v>
      </c>
      <c r="P6" s="210"/>
      <c r="AC6" s="105"/>
      <c r="AN6" s="105"/>
    </row>
    <row r="7" spans="1:50" s="107" customFormat="1" ht="20.85" customHeight="1" x14ac:dyDescent="0.25">
      <c r="C7" s="206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8"/>
      <c r="M7" s="209"/>
      <c r="N7" s="209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248</v>
      </c>
    </row>
    <row r="8" spans="1:50" s="119" customFormat="1" ht="14.85" customHeight="1" x14ac:dyDescent="0.25">
      <c r="C8" s="206"/>
      <c r="D8" s="121">
        <f>DatosMenores!C56</f>
        <v>4336</v>
      </c>
      <c r="E8" s="121">
        <f>DatosMenores!C57</f>
        <v>620</v>
      </c>
      <c r="F8" s="121">
        <f>DatosMenores!C58</f>
        <v>408</v>
      </c>
      <c r="G8" s="121">
        <f>DatosMenores!C59</f>
        <v>1477</v>
      </c>
      <c r="H8" s="120">
        <f>DatosMenores!C60</f>
        <v>166</v>
      </c>
      <c r="I8" s="103"/>
      <c r="L8" s="120">
        <f>DatosMenores!C48</f>
        <v>55</v>
      </c>
      <c r="M8" s="121">
        <f>DatosMenores!C49</f>
        <v>57</v>
      </c>
      <c r="N8" s="121">
        <f>DatosMenores!C50</f>
        <v>588</v>
      </c>
      <c r="O8" s="121">
        <f>DatosMenores!C51</f>
        <v>1</v>
      </c>
      <c r="P8" s="120">
        <f>DatosMenores!C52</f>
        <v>0</v>
      </c>
      <c r="S8" s="120">
        <f>DatosMenores!C28</f>
        <v>0</v>
      </c>
      <c r="T8" s="121">
        <f>SUM(DatosMenores!C29:C32)</f>
        <v>148</v>
      </c>
      <c r="U8" s="121">
        <f>DatosMenores!C33</f>
        <v>1</v>
      </c>
      <c r="V8" s="121">
        <f>DatosMenores!C34</f>
        <v>396</v>
      </c>
      <c r="W8" s="121">
        <f>DatosMenores!C35</f>
        <v>77</v>
      </c>
      <c r="X8" s="121">
        <f>DatosMenores!C36</f>
        <v>0</v>
      </c>
      <c r="Y8" s="121">
        <f>DatosMenores!C38</f>
        <v>30</v>
      </c>
      <c r="Z8" s="121">
        <f>DatosMenores!C37</f>
        <v>20</v>
      </c>
      <c r="AA8" s="120">
        <f>DatosMenores!C39</f>
        <v>337</v>
      </c>
      <c r="AC8" s="105"/>
      <c r="AE8" s="122">
        <f>DatosMenores!C5</f>
        <v>3</v>
      </c>
      <c r="AF8" s="121">
        <f>DatosMenores!C6</f>
        <v>912</v>
      </c>
      <c r="AG8" s="121">
        <f>DatosMenores!C7</f>
        <v>43</v>
      </c>
      <c r="AH8" s="121">
        <f>DatosMenores!C8</f>
        <v>125</v>
      </c>
      <c r="AI8" s="121">
        <f>DatosMenores!C9</f>
        <v>172</v>
      </c>
      <c r="AJ8" s="120">
        <f>DatosMenores!C10</f>
        <v>194</v>
      </c>
      <c r="AK8" s="121">
        <f>DatosMenores!C11</f>
        <v>756</v>
      </c>
      <c r="AL8" s="121">
        <f>DatosMenores!C12</f>
        <v>295</v>
      </c>
      <c r="AM8" s="120">
        <f>DatosMenores!C13</f>
        <v>59</v>
      </c>
      <c r="AN8" s="105"/>
      <c r="AP8" s="122">
        <f>DatosMenores!C69</f>
        <v>248</v>
      </c>
      <c r="AQ8" s="122">
        <f>DatosMenores!C70</f>
        <v>78</v>
      </c>
      <c r="AR8" s="121">
        <f>DatosMenores!C71</f>
        <v>1431</v>
      </c>
      <c r="AS8" s="121">
        <f>DatosMenores!C74</f>
        <v>1</v>
      </c>
      <c r="AT8" s="121">
        <f>DatosMenores!C75</f>
        <v>11</v>
      </c>
      <c r="AU8" s="120">
        <f>DatosMenores!C76</f>
        <v>2</v>
      </c>
      <c r="AW8" s="143" t="s">
        <v>1657</v>
      </c>
      <c r="AX8" s="144">
        <f>DatosMenores!C70</f>
        <v>78</v>
      </c>
    </row>
    <row r="9" spans="1:50" ht="14.85" customHeight="1" x14ac:dyDescent="0.25">
      <c r="B9" s="125"/>
      <c r="C9" s="206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1431</v>
      </c>
    </row>
    <row r="10" spans="1:50" ht="29.85" customHeight="1" x14ac:dyDescent="0.25">
      <c r="C10" s="206"/>
      <c r="D10" s="120">
        <f>DatosMenores!C61</f>
        <v>1665</v>
      </c>
      <c r="E10" s="121">
        <f>DatosMenores!C62</f>
        <v>537</v>
      </c>
      <c r="F10" s="124">
        <f>DatosMenores!C63</f>
        <v>17</v>
      </c>
      <c r="G10" s="124">
        <f>DatosMenores!C64</f>
        <v>908</v>
      </c>
      <c r="H10" s="124">
        <f>DatosMenores!C65</f>
        <v>395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1</v>
      </c>
      <c r="AF11" s="121">
        <f>DatosMenores!C15</f>
        <v>9</v>
      </c>
      <c r="AG11" s="121">
        <f>DatosMenores!C16</f>
        <v>47</v>
      </c>
      <c r="AH11" s="121">
        <f>DatosMenores!C17</f>
        <v>469</v>
      </c>
      <c r="AI11" s="121">
        <f>DatosMenores!C18</f>
        <v>61</v>
      </c>
      <c r="AJ11" s="121">
        <f>DatosMenores!C20</f>
        <v>93</v>
      </c>
      <c r="AK11" s="121">
        <f>DatosMenores!C21</f>
        <v>0</v>
      </c>
      <c r="AL11" s="120">
        <f>DatosMenores!C19</f>
        <v>1097</v>
      </c>
      <c r="AP11" s="122">
        <f>DatosMenores!C78</f>
        <v>2</v>
      </c>
      <c r="AQ11" s="121">
        <f>DatosMenores!C77</f>
        <v>0</v>
      </c>
      <c r="AR11" s="121">
        <f>DatosMenores!C79</f>
        <v>1</v>
      </c>
      <c r="AS11" s="122">
        <f>DatosMenores!C72</f>
        <v>0</v>
      </c>
      <c r="AT11" s="120">
        <f>DatosMenores!C73</f>
        <v>64</v>
      </c>
      <c r="AW11" s="143" t="s">
        <v>1799</v>
      </c>
      <c r="AX11" s="144">
        <f>DatosMenores!C73</f>
        <v>64</v>
      </c>
    </row>
    <row r="12" spans="1:50" ht="12.75" customHeight="1" x14ac:dyDescent="0.25">
      <c r="AW12" s="143" t="s">
        <v>1659</v>
      </c>
      <c r="AX12" s="144">
        <f>DatosMenores!C74</f>
        <v>1</v>
      </c>
    </row>
    <row r="13" spans="1:50" ht="12.75" customHeight="1" x14ac:dyDescent="0.25">
      <c r="AW13" s="143" t="s">
        <v>1040</v>
      </c>
      <c r="AX13" s="144">
        <f>DatosMenores!C75</f>
        <v>11</v>
      </c>
    </row>
    <row r="14" spans="1:50" ht="12.75" customHeight="1" x14ac:dyDescent="0.25">
      <c r="AW14" s="143" t="s">
        <v>1660</v>
      </c>
      <c r="AX14" s="144">
        <f>DatosMenores!C76</f>
        <v>2</v>
      </c>
    </row>
    <row r="15" spans="1:50" ht="12.75" customHeight="1" x14ac:dyDescent="0.25">
      <c r="AW15" s="143" t="s">
        <v>1661</v>
      </c>
      <c r="AX15" s="144">
        <f>DatosMenores!C77</f>
        <v>0</v>
      </c>
    </row>
    <row r="16" spans="1:50" ht="12.75" customHeight="1" x14ac:dyDescent="0.25">
      <c r="AW16" s="143" t="s">
        <v>272</v>
      </c>
      <c r="AX16" s="144">
        <f>DatosMenores!C78</f>
        <v>2</v>
      </c>
    </row>
    <row r="17" spans="49:50" ht="12.75" customHeight="1" x14ac:dyDescent="0.25">
      <c r="AW17" s="143" t="s">
        <v>1662</v>
      </c>
      <c r="AX17" s="144">
        <f>DatosMenores!C79</f>
        <v>1</v>
      </c>
    </row>
  </sheetData>
  <sheetProtection algorithmName="SHA-512" hashValue="ot/G0A6c0AX9otiBjpOzdsAx8/H7zfxc2k4ZbW7v2JqBBVqm7VNLo4E9UJFqygY3x27CEoouaUv2P6+mSWMu5A==" saltValue="udREGqkgQ1y9zKofyc8bK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03F5-A733-4C72-8FBB-599ED7FBE89F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1800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86</v>
      </c>
      <c r="F4" s="157" t="s">
        <v>1807</v>
      </c>
      <c r="G4" s="159">
        <f>DatosViolenciaDoméstica!E67</f>
        <v>143</v>
      </c>
      <c r="H4" s="160"/>
    </row>
    <row r="5" spans="1:30" x14ac:dyDescent="0.2">
      <c r="C5" s="157" t="s">
        <v>12</v>
      </c>
      <c r="D5" s="158">
        <f>DatosViolenciaDoméstica!C6</f>
        <v>1019</v>
      </c>
      <c r="F5" s="157" t="s">
        <v>1808</v>
      </c>
      <c r="G5" s="161">
        <f>DatosViolenciaDoméstica!F67</f>
        <v>169</v>
      </c>
      <c r="H5" s="160"/>
    </row>
    <row r="6" spans="1:30" x14ac:dyDescent="0.2">
      <c r="C6" s="157" t="s">
        <v>1809</v>
      </c>
      <c r="D6" s="158">
        <f>DatosViolenciaDoméstica!C7</f>
        <v>223</v>
      </c>
    </row>
    <row r="7" spans="1:30" x14ac:dyDescent="0.2">
      <c r="C7" s="157" t="s">
        <v>59</v>
      </c>
      <c r="D7" s="158">
        <f>DatosViolenciaDoméstica!C8</f>
        <v>1</v>
      </c>
    </row>
    <row r="8" spans="1:30" x14ac:dyDescent="0.2">
      <c r="C8" s="157" t="s">
        <v>1810</v>
      </c>
      <c r="D8" s="158">
        <f>DatosViolenciaDoméstica!C9</f>
        <v>1</v>
      </c>
    </row>
    <row r="9" spans="1:30" x14ac:dyDescent="0.2">
      <c r="C9" s="157" t="s">
        <v>1811</v>
      </c>
      <c r="D9" s="158">
        <f>SUM(DatosViolenciaDoméstica!C10:C11)</f>
        <v>3</v>
      </c>
    </row>
    <row r="21" spans="6:32" x14ac:dyDescent="0.2">
      <c r="F21" s="162"/>
      <c r="G21" s="162"/>
    </row>
    <row r="22" spans="6:32" s="162" customFormat="1" ht="12.75" customHeight="1" x14ac:dyDescent="0.2">
      <c r="F22" s="163"/>
      <c r="G22" s="163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3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Tq5PS0nGuA78pTwULuMkZqXndEdxgdbiC8YNUqG9phOqgea0I6EMjd4phVC81pIe8NknUQNpTp1/NViColy7Mg==" saltValue="JO2u1d6Wz+uPVK8zYRo5t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3A87-5638-4C92-B98E-480CE0DBCF0B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1812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5284</v>
      </c>
      <c r="F4" s="157" t="s">
        <v>1807</v>
      </c>
      <c r="G4" s="159">
        <f>DatosViolenciaGénero!E82</f>
        <v>597</v>
      </c>
      <c r="H4" s="160"/>
    </row>
    <row r="5" spans="1:30" x14ac:dyDescent="0.2">
      <c r="C5" s="157" t="s">
        <v>39</v>
      </c>
      <c r="D5" s="158">
        <f>DatosViolenciaGénero!C5</f>
        <v>2174</v>
      </c>
      <c r="F5" s="157" t="s">
        <v>1808</v>
      </c>
      <c r="G5" s="159">
        <f>DatosViolenciaGénero!F82</f>
        <v>1242</v>
      </c>
      <c r="H5" s="160"/>
    </row>
    <row r="6" spans="1:30" x14ac:dyDescent="0.2">
      <c r="C6" s="157" t="s">
        <v>1809</v>
      </c>
      <c r="D6" s="167">
        <f>DatosViolenciaGénero!C8</f>
        <v>1275</v>
      </c>
    </row>
    <row r="7" spans="1:30" x14ac:dyDescent="0.2">
      <c r="C7" s="157" t="s">
        <v>59</v>
      </c>
      <c r="D7" s="167">
        <f>DatosViolenciaGénero!C9</f>
        <v>20</v>
      </c>
    </row>
    <row r="8" spans="1:30" x14ac:dyDescent="0.2">
      <c r="C8" s="157" t="s">
        <v>1813</v>
      </c>
      <c r="D8" s="158">
        <f>DatosViolenciaGénero!C11</f>
        <v>11</v>
      </c>
    </row>
    <row r="9" spans="1:30" x14ac:dyDescent="0.2">
      <c r="C9" s="157" t="s">
        <v>1814</v>
      </c>
      <c r="D9" s="158">
        <f>DatosViolenciaGénero!C12</f>
        <v>7</v>
      </c>
    </row>
    <row r="10" spans="1:30" x14ac:dyDescent="0.2">
      <c r="C10" s="157" t="s">
        <v>1806</v>
      </c>
      <c r="D10" s="167">
        <f>DatosViolenciaGénero!C6</f>
        <v>240</v>
      </c>
    </row>
    <row r="11" spans="1:30" x14ac:dyDescent="0.2">
      <c r="C11" s="157" t="s">
        <v>1810</v>
      </c>
      <c r="D11" s="167">
        <f>DatosViolenciaGénero!C10</f>
        <v>15</v>
      </c>
    </row>
    <row r="20" spans="3:32" x14ac:dyDescent="0.2">
      <c r="C20" s="162"/>
      <c r="D20" s="162"/>
    </row>
    <row r="21" spans="3:32" x14ac:dyDescent="0.2">
      <c r="C21" s="163"/>
      <c r="D21" s="163"/>
    </row>
    <row r="22" spans="3:32" s="162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3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AmKhg3BYDugR+revDhDB4EWlMVWtCm0aHTtDaUbrM7fx3Fzi+vocOj9w/SUwHNRrF/ykOhvdg+pnCNrdQnwg1g==" saltValue="iiwDsWBhKkNaJRg7ldLUO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7" t="s">
        <v>17</v>
      </c>
      <c r="B7" s="13" t="s">
        <v>18</v>
      </c>
      <c r="C7" s="14">
        <v>44119</v>
      </c>
      <c r="D7" s="14">
        <v>38272</v>
      </c>
      <c r="E7" s="15">
        <v>0.15277487458194</v>
      </c>
    </row>
    <row r="8" spans="1:5" x14ac:dyDescent="0.25">
      <c r="A8" s="178"/>
      <c r="B8" s="13" t="s">
        <v>19</v>
      </c>
      <c r="C8" s="14">
        <v>64757</v>
      </c>
      <c r="D8" s="14">
        <v>55791</v>
      </c>
      <c r="E8" s="15">
        <v>0.16070692405585099</v>
      </c>
    </row>
    <row r="9" spans="1:5" x14ac:dyDescent="0.25">
      <c r="A9" s="178"/>
      <c r="B9" s="13" t="s">
        <v>20</v>
      </c>
      <c r="C9" s="14">
        <v>61762</v>
      </c>
      <c r="D9" s="14">
        <v>52224</v>
      </c>
      <c r="E9" s="15">
        <v>0.18263633578431401</v>
      </c>
    </row>
    <row r="10" spans="1:5" x14ac:dyDescent="0.25">
      <c r="A10" s="178"/>
      <c r="B10" s="13" t="s">
        <v>21</v>
      </c>
      <c r="C10" s="14">
        <v>259</v>
      </c>
      <c r="D10" s="14">
        <v>138</v>
      </c>
      <c r="E10" s="15">
        <v>0.876811594202898</v>
      </c>
    </row>
    <row r="11" spans="1:5" x14ac:dyDescent="0.25">
      <c r="A11" s="179"/>
      <c r="B11" s="13" t="s">
        <v>22</v>
      </c>
      <c r="C11" s="14">
        <v>42126</v>
      </c>
      <c r="D11" s="14">
        <v>36476</v>
      </c>
      <c r="E11" s="15">
        <v>0.154896370216032</v>
      </c>
    </row>
    <row r="12" spans="1:5" x14ac:dyDescent="0.25">
      <c r="A12" s="177" t="s">
        <v>23</v>
      </c>
      <c r="B12" s="13" t="s">
        <v>24</v>
      </c>
      <c r="C12" s="14">
        <v>10323</v>
      </c>
      <c r="D12" s="14">
        <v>8777</v>
      </c>
      <c r="E12" s="15">
        <v>0.176142189814287</v>
      </c>
    </row>
    <row r="13" spans="1:5" x14ac:dyDescent="0.25">
      <c r="A13" s="178"/>
      <c r="B13" s="13" t="s">
        <v>25</v>
      </c>
      <c r="C13" s="14">
        <v>6080</v>
      </c>
      <c r="D13" s="14">
        <v>5946</v>
      </c>
      <c r="E13" s="15">
        <v>2.2536158762193101E-2</v>
      </c>
    </row>
    <row r="14" spans="1:5" x14ac:dyDescent="0.25">
      <c r="A14" s="179"/>
      <c r="B14" s="13" t="s">
        <v>26</v>
      </c>
      <c r="C14" s="14">
        <v>37623</v>
      </c>
      <c r="D14" s="14">
        <v>31207</v>
      </c>
      <c r="E14" s="15">
        <v>0.20559489858044699</v>
      </c>
    </row>
    <row r="15" spans="1:5" x14ac:dyDescent="0.25">
      <c r="A15" s="177" t="s">
        <v>27</v>
      </c>
      <c r="B15" s="13" t="s">
        <v>28</v>
      </c>
      <c r="C15" s="14">
        <v>1840</v>
      </c>
      <c r="D15" s="14">
        <v>1585</v>
      </c>
      <c r="E15" s="15">
        <v>0.16088328075709801</v>
      </c>
    </row>
    <row r="16" spans="1:5" x14ac:dyDescent="0.25">
      <c r="A16" s="178"/>
      <c r="B16" s="13" t="s">
        <v>29</v>
      </c>
      <c r="C16" s="14">
        <v>10461</v>
      </c>
      <c r="D16" s="14">
        <v>8917</v>
      </c>
      <c r="E16" s="15">
        <v>0.17315240551755101</v>
      </c>
    </row>
    <row r="17" spans="1:5" x14ac:dyDescent="0.25">
      <c r="A17" s="178"/>
      <c r="B17" s="13" t="s">
        <v>30</v>
      </c>
      <c r="C17" s="14">
        <v>174</v>
      </c>
      <c r="D17" s="14">
        <v>150</v>
      </c>
      <c r="E17" s="15">
        <v>0.16</v>
      </c>
    </row>
    <row r="18" spans="1:5" x14ac:dyDescent="0.25">
      <c r="A18" s="178"/>
      <c r="B18" s="13" t="s">
        <v>31</v>
      </c>
      <c r="C18" s="14">
        <v>33</v>
      </c>
      <c r="D18" s="14">
        <v>35</v>
      </c>
      <c r="E18" s="15">
        <v>-5.7142857142857099E-2</v>
      </c>
    </row>
    <row r="19" spans="1:5" x14ac:dyDescent="0.25">
      <c r="A19" s="179"/>
      <c r="B19" s="13" t="s">
        <v>32</v>
      </c>
      <c r="C19" s="14">
        <v>707</v>
      </c>
      <c r="D19" s="14">
        <v>738</v>
      </c>
      <c r="E19" s="15">
        <v>-4.20054200542005E-2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8"/>
      <c r="D23" s="14">
        <v>191</v>
      </c>
      <c r="E23" s="15">
        <v>0</v>
      </c>
    </row>
    <row r="24" spans="1:5" x14ac:dyDescent="0.25">
      <c r="A24" s="12" t="s">
        <v>35</v>
      </c>
      <c r="B24" s="17"/>
      <c r="C24" s="18"/>
      <c r="D24" s="14">
        <v>116</v>
      </c>
      <c r="E24" s="15">
        <v>0</v>
      </c>
    </row>
    <row r="25" spans="1:5" x14ac:dyDescent="0.25">
      <c r="A25" s="12" t="s">
        <v>36</v>
      </c>
      <c r="B25" s="17"/>
      <c r="C25" s="14">
        <v>698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718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40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8930</v>
      </c>
      <c r="D31" s="14">
        <v>6935</v>
      </c>
      <c r="E31" s="15">
        <v>0.28767123287671198</v>
      </c>
    </row>
    <row r="32" spans="1:5" x14ac:dyDescent="0.25">
      <c r="A32" s="177" t="s">
        <v>41</v>
      </c>
      <c r="B32" s="13" t="s">
        <v>42</v>
      </c>
      <c r="C32" s="14">
        <v>706</v>
      </c>
      <c r="D32" s="14">
        <v>556</v>
      </c>
      <c r="E32" s="15">
        <v>0.26978417266187099</v>
      </c>
    </row>
    <row r="33" spans="1:5" x14ac:dyDescent="0.25">
      <c r="A33" s="178"/>
      <c r="B33" s="13" t="s">
        <v>43</v>
      </c>
      <c r="C33" s="14">
        <v>697</v>
      </c>
      <c r="D33" s="14">
        <v>561</v>
      </c>
      <c r="E33" s="15">
        <v>0.24242424242424199</v>
      </c>
    </row>
    <row r="34" spans="1:5" x14ac:dyDescent="0.25">
      <c r="A34" s="178"/>
      <c r="B34" s="13" t="s">
        <v>44</v>
      </c>
      <c r="C34" s="18"/>
      <c r="D34" s="18"/>
      <c r="E34" s="15">
        <v>0</v>
      </c>
    </row>
    <row r="35" spans="1:5" x14ac:dyDescent="0.25">
      <c r="A35" s="178"/>
      <c r="B35" s="13" t="s">
        <v>45</v>
      </c>
      <c r="C35" s="14">
        <v>100</v>
      </c>
      <c r="D35" s="14">
        <v>74</v>
      </c>
      <c r="E35" s="15">
        <v>0.35135135135135098</v>
      </c>
    </row>
    <row r="36" spans="1:5" x14ac:dyDescent="0.25">
      <c r="A36" s="179"/>
      <c r="B36" s="13" t="s">
        <v>46</v>
      </c>
      <c r="C36" s="14">
        <v>7178</v>
      </c>
      <c r="D36" s="14">
        <v>5452</v>
      </c>
      <c r="E36" s="15">
        <v>0.31658107116654399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16439</v>
      </c>
      <c r="D40" s="14">
        <v>16944</v>
      </c>
      <c r="E40" s="15">
        <v>-2.9804060434372E-2</v>
      </c>
    </row>
    <row r="41" spans="1:5" x14ac:dyDescent="0.25">
      <c r="A41" s="12" t="s">
        <v>49</v>
      </c>
      <c r="B41" s="17"/>
      <c r="C41" s="14">
        <v>7934</v>
      </c>
      <c r="D41" s="14">
        <v>15262</v>
      </c>
      <c r="E41" s="15">
        <v>-0.48014676975494702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7" t="s">
        <v>51</v>
      </c>
      <c r="B45" s="13" t="s">
        <v>18</v>
      </c>
      <c r="C45" s="14">
        <v>5908</v>
      </c>
      <c r="D45" s="14">
        <v>5473</v>
      </c>
      <c r="E45" s="15">
        <v>7.9481088982276599E-2</v>
      </c>
    </row>
    <row r="46" spans="1:5" x14ac:dyDescent="0.25">
      <c r="A46" s="178"/>
      <c r="B46" s="13" t="s">
        <v>52</v>
      </c>
      <c r="C46" s="14">
        <v>70</v>
      </c>
      <c r="D46" s="14">
        <v>42</v>
      </c>
      <c r="E46" s="15">
        <v>0.66666666666666696</v>
      </c>
    </row>
    <row r="47" spans="1:5" x14ac:dyDescent="0.25">
      <c r="A47" s="178"/>
      <c r="B47" s="13" t="s">
        <v>53</v>
      </c>
      <c r="C47" s="14">
        <v>10461</v>
      </c>
      <c r="D47" s="14">
        <v>8733</v>
      </c>
      <c r="E47" s="15">
        <v>0.19787014771556199</v>
      </c>
    </row>
    <row r="48" spans="1:5" x14ac:dyDescent="0.25">
      <c r="A48" s="179"/>
      <c r="B48" s="13" t="s">
        <v>22</v>
      </c>
      <c r="C48" s="14">
        <v>5896</v>
      </c>
      <c r="D48" s="14">
        <v>4767</v>
      </c>
      <c r="E48" s="15">
        <v>0.236836584854206</v>
      </c>
    </row>
    <row r="49" spans="1:5" x14ac:dyDescent="0.25">
      <c r="A49" s="177" t="s">
        <v>54</v>
      </c>
      <c r="B49" s="13" t="s">
        <v>55</v>
      </c>
      <c r="C49" s="14">
        <v>7868</v>
      </c>
      <c r="D49" s="14">
        <v>7102</v>
      </c>
      <c r="E49" s="15">
        <v>0.107856941706562</v>
      </c>
    </row>
    <row r="50" spans="1:5" x14ac:dyDescent="0.25">
      <c r="A50" s="178"/>
      <c r="B50" s="13" t="s">
        <v>56</v>
      </c>
      <c r="C50" s="14">
        <v>355</v>
      </c>
      <c r="D50" s="14">
        <v>368</v>
      </c>
      <c r="E50" s="15">
        <v>-3.5326086956521702E-2</v>
      </c>
    </row>
    <row r="51" spans="1:5" x14ac:dyDescent="0.25">
      <c r="A51" s="178"/>
      <c r="B51" s="13" t="s">
        <v>57</v>
      </c>
      <c r="C51" s="14">
        <v>1151</v>
      </c>
      <c r="D51" s="14">
        <v>1070</v>
      </c>
      <c r="E51" s="15">
        <v>7.57009345794393E-2</v>
      </c>
    </row>
    <row r="52" spans="1:5" x14ac:dyDescent="0.25">
      <c r="A52" s="179"/>
      <c r="B52" s="13" t="s">
        <v>58</v>
      </c>
      <c r="C52" s="14">
        <v>208</v>
      </c>
      <c r="D52" s="14">
        <v>190</v>
      </c>
      <c r="E52" s="15">
        <v>9.4736842105263203E-2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7" t="s">
        <v>60</v>
      </c>
      <c r="B56" s="13" t="s">
        <v>53</v>
      </c>
      <c r="C56" s="14">
        <v>236</v>
      </c>
      <c r="D56" s="14">
        <v>207</v>
      </c>
      <c r="E56" s="15">
        <v>0.14009661835748799</v>
      </c>
    </row>
    <row r="57" spans="1:5" x14ac:dyDescent="0.25">
      <c r="A57" s="178"/>
      <c r="B57" s="13" t="s">
        <v>52</v>
      </c>
      <c r="C57" s="18"/>
      <c r="D57" s="18"/>
      <c r="E57" s="15">
        <v>0</v>
      </c>
    </row>
    <row r="58" spans="1:5" x14ac:dyDescent="0.25">
      <c r="A58" s="178"/>
      <c r="B58" s="13" t="s">
        <v>18</v>
      </c>
      <c r="C58" s="14">
        <v>285</v>
      </c>
      <c r="D58" s="14">
        <v>250</v>
      </c>
      <c r="E58" s="15">
        <v>0.14000000000000001</v>
      </c>
    </row>
    <row r="59" spans="1:5" x14ac:dyDescent="0.25">
      <c r="A59" s="178"/>
      <c r="B59" s="13" t="s">
        <v>22</v>
      </c>
      <c r="C59" s="14">
        <v>279</v>
      </c>
      <c r="D59" s="14">
        <v>208</v>
      </c>
      <c r="E59" s="15">
        <v>0.34134615384615402</v>
      </c>
    </row>
    <row r="60" spans="1:5" x14ac:dyDescent="0.25">
      <c r="A60" s="178"/>
      <c r="B60" s="13" t="s">
        <v>61</v>
      </c>
      <c r="C60" s="14">
        <v>114</v>
      </c>
      <c r="D60" s="14">
        <v>111</v>
      </c>
      <c r="E60" s="15">
        <v>2.7027027027027001E-2</v>
      </c>
    </row>
    <row r="61" spans="1:5" x14ac:dyDescent="0.25">
      <c r="A61" s="179"/>
      <c r="B61" s="13" t="s">
        <v>62</v>
      </c>
      <c r="C61" s="14">
        <v>10</v>
      </c>
      <c r="D61" s="14">
        <v>7</v>
      </c>
      <c r="E61" s="15">
        <v>0.42857142857142799</v>
      </c>
    </row>
    <row r="62" spans="1:5" x14ac:dyDescent="0.25">
      <c r="A62" s="177" t="s">
        <v>63</v>
      </c>
      <c r="B62" s="13" t="s">
        <v>64</v>
      </c>
      <c r="C62" s="14">
        <v>158</v>
      </c>
      <c r="D62" s="14">
        <v>146</v>
      </c>
      <c r="E62" s="15">
        <v>8.2191780821917804E-2</v>
      </c>
    </row>
    <row r="63" spans="1:5" x14ac:dyDescent="0.25">
      <c r="A63" s="178"/>
      <c r="B63" s="13" t="s">
        <v>57</v>
      </c>
      <c r="C63" s="14">
        <v>17</v>
      </c>
      <c r="D63" s="14">
        <v>50</v>
      </c>
      <c r="E63" s="15">
        <v>-0.66</v>
      </c>
    </row>
    <row r="64" spans="1:5" x14ac:dyDescent="0.25">
      <c r="A64" s="179"/>
      <c r="B64" s="13" t="s">
        <v>65</v>
      </c>
      <c r="C64" s="14">
        <v>7</v>
      </c>
      <c r="D64" s="14">
        <v>5</v>
      </c>
      <c r="E64" s="15">
        <v>0.4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8"/>
      <c r="D68" s="14">
        <v>9</v>
      </c>
      <c r="E68" s="15">
        <v>0</v>
      </c>
    </row>
    <row r="69" spans="1:5" x14ac:dyDescent="0.25">
      <c r="A69" s="12" t="s">
        <v>35</v>
      </c>
      <c r="B69" s="17"/>
      <c r="C69" s="18"/>
      <c r="D69" s="14">
        <v>26</v>
      </c>
      <c r="E69" s="15">
        <v>0</v>
      </c>
    </row>
    <row r="70" spans="1:5" x14ac:dyDescent="0.25">
      <c r="A70" s="12" t="s">
        <v>36</v>
      </c>
      <c r="B70" s="17"/>
      <c r="C70" s="14">
        <v>25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21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4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0"/>
      <c r="B76" s="13" t="s">
        <v>48</v>
      </c>
      <c r="C76" s="14">
        <v>49</v>
      </c>
      <c r="D76" s="14">
        <v>35</v>
      </c>
      <c r="E76" s="15">
        <v>0.4</v>
      </c>
    </row>
    <row r="77" spans="1:5" x14ac:dyDescent="0.25">
      <c r="A77" s="181"/>
      <c r="B77" s="13" t="s">
        <v>57</v>
      </c>
      <c r="C77" s="14">
        <v>5</v>
      </c>
      <c r="D77" s="14">
        <v>2</v>
      </c>
      <c r="E77" s="15">
        <v>1.5</v>
      </c>
    </row>
    <row r="78" spans="1:5" x14ac:dyDescent="0.25">
      <c r="A78" s="181"/>
      <c r="B78" s="13" t="s">
        <v>64</v>
      </c>
      <c r="C78" s="14">
        <v>25</v>
      </c>
      <c r="D78" s="14">
        <v>24</v>
      </c>
      <c r="E78" s="15">
        <v>4.1666666666666699E-2</v>
      </c>
    </row>
    <row r="79" spans="1:5" x14ac:dyDescent="0.25">
      <c r="A79" s="181"/>
      <c r="B79" s="13" t="s">
        <v>68</v>
      </c>
      <c r="C79" s="14">
        <v>44</v>
      </c>
      <c r="D79" s="14">
        <v>30</v>
      </c>
      <c r="E79" s="15">
        <v>0.46666666666666701</v>
      </c>
    </row>
    <row r="80" spans="1:5" x14ac:dyDescent="0.25">
      <c r="A80" s="182"/>
      <c r="B80" s="13" t="s">
        <v>69</v>
      </c>
      <c r="C80" s="14">
        <v>25</v>
      </c>
      <c r="D80" s="14">
        <v>18</v>
      </c>
      <c r="E80" s="15">
        <v>0.38888888888888901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7" t="s">
        <v>71</v>
      </c>
      <c r="B84" s="13" t="s">
        <v>72</v>
      </c>
      <c r="C84" s="14">
        <v>7934</v>
      </c>
      <c r="D84" s="14">
        <v>15262</v>
      </c>
      <c r="E84" s="15">
        <v>-0.48014676975494702</v>
      </c>
    </row>
    <row r="85" spans="1:5" x14ac:dyDescent="0.25">
      <c r="A85" s="179"/>
      <c r="B85" s="13" t="s">
        <v>73</v>
      </c>
      <c r="C85" s="14">
        <v>294</v>
      </c>
      <c r="D85" s="14">
        <v>220</v>
      </c>
      <c r="E85" s="15">
        <v>0.33636363636363598</v>
      </c>
    </row>
    <row r="86" spans="1:5" x14ac:dyDescent="0.25">
      <c r="A86" s="177" t="s">
        <v>74</v>
      </c>
      <c r="B86" s="13" t="s">
        <v>72</v>
      </c>
      <c r="C86" s="14">
        <v>8533</v>
      </c>
      <c r="D86" s="14">
        <v>6288</v>
      </c>
      <c r="E86" s="15">
        <v>0.35702926208651398</v>
      </c>
    </row>
    <row r="87" spans="1:5" x14ac:dyDescent="0.25">
      <c r="A87" s="179"/>
      <c r="B87" s="13" t="s">
        <v>73</v>
      </c>
      <c r="C87" s="14">
        <v>5130</v>
      </c>
      <c r="D87" s="14">
        <v>7515</v>
      </c>
      <c r="E87" s="15">
        <v>-0.31736526946107801</v>
      </c>
    </row>
    <row r="88" spans="1:5" x14ac:dyDescent="0.25">
      <c r="A88" s="177" t="s">
        <v>75</v>
      </c>
      <c r="B88" s="13" t="s">
        <v>72</v>
      </c>
      <c r="C88" s="14">
        <v>703</v>
      </c>
      <c r="D88" s="14">
        <v>552</v>
      </c>
      <c r="E88" s="15">
        <v>0.27355072463768099</v>
      </c>
    </row>
    <row r="89" spans="1:5" x14ac:dyDescent="0.25">
      <c r="A89" s="179"/>
      <c r="B89" s="13" t="s">
        <v>73</v>
      </c>
      <c r="C89" s="14">
        <v>313</v>
      </c>
      <c r="D89" s="14">
        <v>441</v>
      </c>
      <c r="E89" s="15">
        <v>-0.29024943310657603</v>
      </c>
    </row>
    <row r="90" spans="1:5" x14ac:dyDescent="0.25">
      <c r="A90" s="177" t="s">
        <v>76</v>
      </c>
      <c r="B90" s="13" t="s">
        <v>72</v>
      </c>
      <c r="C90" s="18"/>
      <c r="D90" s="18"/>
      <c r="E90" s="15">
        <v>0</v>
      </c>
    </row>
    <row r="91" spans="1:5" x14ac:dyDescent="0.25">
      <c r="A91" s="179"/>
      <c r="B91" s="13" t="s">
        <v>73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6193</v>
      </c>
      <c r="D95" s="14">
        <v>4671</v>
      </c>
      <c r="E95" s="15">
        <v>0.32584029115821</v>
      </c>
    </row>
    <row r="96" spans="1:5" x14ac:dyDescent="0.25">
      <c r="A96" s="12" t="s">
        <v>78</v>
      </c>
      <c r="B96" s="17"/>
      <c r="C96" s="14">
        <v>2</v>
      </c>
      <c r="D96" s="18"/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3566</v>
      </c>
      <c r="D100" s="14">
        <v>2301</v>
      </c>
      <c r="E100" s="15">
        <v>0.54976097348978703</v>
      </c>
    </row>
    <row r="101" spans="1:5" x14ac:dyDescent="0.25">
      <c r="A101" s="12" t="s">
        <v>81</v>
      </c>
      <c r="B101" s="17"/>
      <c r="C101" s="14">
        <v>3568</v>
      </c>
      <c r="D101" s="14">
        <v>2449</v>
      </c>
      <c r="E101" s="15">
        <v>0.45692119232339701</v>
      </c>
    </row>
    <row r="102" spans="1:5" x14ac:dyDescent="0.25">
      <c r="A102" s="12" t="s">
        <v>78</v>
      </c>
      <c r="B102" s="17"/>
      <c r="C102" s="14">
        <v>86</v>
      </c>
      <c r="D102" s="14">
        <v>73</v>
      </c>
      <c r="E102" s="15">
        <v>0.17808219178082199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7" t="s">
        <v>80</v>
      </c>
      <c r="B106" s="13" t="s">
        <v>83</v>
      </c>
      <c r="C106" s="14">
        <v>4830</v>
      </c>
      <c r="D106" s="14">
        <v>3343</v>
      </c>
      <c r="E106" s="15">
        <v>0.44481005085252801</v>
      </c>
    </row>
    <row r="107" spans="1:5" x14ac:dyDescent="0.25">
      <c r="A107" s="178"/>
      <c r="B107" s="13" t="s">
        <v>84</v>
      </c>
      <c r="C107" s="14">
        <v>722</v>
      </c>
      <c r="D107" s="14">
        <v>553</v>
      </c>
      <c r="E107" s="15">
        <v>0.30560578661844501</v>
      </c>
    </row>
    <row r="108" spans="1:5" x14ac:dyDescent="0.25">
      <c r="A108" s="179"/>
      <c r="B108" s="13" t="s">
        <v>85</v>
      </c>
      <c r="C108" s="14">
        <v>901</v>
      </c>
      <c r="D108" s="14">
        <v>681</v>
      </c>
      <c r="E108" s="15">
        <v>0.32305433186490501</v>
      </c>
    </row>
    <row r="109" spans="1:5" x14ac:dyDescent="0.25">
      <c r="A109" s="177" t="s">
        <v>81</v>
      </c>
      <c r="B109" s="13" t="s">
        <v>86</v>
      </c>
      <c r="C109" s="14">
        <v>234</v>
      </c>
      <c r="D109" s="14">
        <v>238</v>
      </c>
      <c r="E109" s="15">
        <v>-1.6806722689075598E-2</v>
      </c>
    </row>
    <row r="110" spans="1:5" x14ac:dyDescent="0.25">
      <c r="A110" s="179"/>
      <c r="B110" s="13" t="s">
        <v>85</v>
      </c>
      <c r="C110" s="14">
        <v>1081</v>
      </c>
      <c r="D110" s="14">
        <v>626</v>
      </c>
      <c r="E110" s="15">
        <v>0.72683706070287502</v>
      </c>
    </row>
    <row r="111" spans="1:5" x14ac:dyDescent="0.25">
      <c r="A111" s="12" t="s">
        <v>78</v>
      </c>
      <c r="B111" s="17"/>
      <c r="C111" s="14">
        <v>148</v>
      </c>
      <c r="D111" s="14">
        <v>75</v>
      </c>
      <c r="E111" s="15">
        <v>0.97333333333333305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7" t="s">
        <v>80</v>
      </c>
      <c r="B115" s="13" t="s">
        <v>83</v>
      </c>
      <c r="C115" s="14">
        <v>363</v>
      </c>
      <c r="D115" s="14">
        <v>246</v>
      </c>
      <c r="E115" s="15">
        <v>0.47560975609756101</v>
      </c>
    </row>
    <row r="116" spans="1:5" x14ac:dyDescent="0.25">
      <c r="A116" s="178"/>
      <c r="B116" s="13" t="s">
        <v>84</v>
      </c>
      <c r="C116" s="14">
        <v>71</v>
      </c>
      <c r="D116" s="14">
        <v>57</v>
      </c>
      <c r="E116" s="15">
        <v>0.24561403508771901</v>
      </c>
    </row>
    <row r="117" spans="1:5" x14ac:dyDescent="0.25">
      <c r="A117" s="179"/>
      <c r="B117" s="13" t="s">
        <v>85</v>
      </c>
      <c r="C117" s="14">
        <v>110</v>
      </c>
      <c r="D117" s="14">
        <v>123</v>
      </c>
      <c r="E117" s="15">
        <v>-0.105691056910569</v>
      </c>
    </row>
    <row r="118" spans="1:5" x14ac:dyDescent="0.25">
      <c r="A118" s="177" t="s">
        <v>81</v>
      </c>
      <c r="B118" s="13" t="s">
        <v>86</v>
      </c>
      <c r="C118" s="14">
        <v>33</v>
      </c>
      <c r="D118" s="14">
        <v>18</v>
      </c>
      <c r="E118" s="15">
        <v>0.83333333333333304</v>
      </c>
    </row>
    <row r="119" spans="1:5" x14ac:dyDescent="0.25">
      <c r="A119" s="179"/>
      <c r="B119" s="13" t="s">
        <v>85</v>
      </c>
      <c r="C119" s="14">
        <v>62</v>
      </c>
      <c r="D119" s="14">
        <v>42</v>
      </c>
      <c r="E119" s="15">
        <v>0.476190476190476</v>
      </c>
    </row>
    <row r="120" spans="1:5" x14ac:dyDescent="0.25">
      <c r="A120" s="12" t="s">
        <v>78</v>
      </c>
      <c r="B120" s="17"/>
      <c r="C120" s="14">
        <v>35</v>
      </c>
      <c r="D120" s="14">
        <v>10</v>
      </c>
      <c r="E120" s="15">
        <v>2.5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7" t="s">
        <v>89</v>
      </c>
      <c r="B124" s="13" t="s">
        <v>90</v>
      </c>
      <c r="C124" s="18"/>
      <c r="D124" s="18"/>
      <c r="E124" s="15">
        <v>0</v>
      </c>
    </row>
    <row r="125" spans="1:5" x14ac:dyDescent="0.25">
      <c r="A125" s="179"/>
      <c r="B125" s="13" t="s">
        <v>91</v>
      </c>
      <c r="C125" s="18"/>
      <c r="D125" s="18"/>
      <c r="E125" s="15">
        <v>0</v>
      </c>
    </row>
    <row r="126" spans="1:5" x14ac:dyDescent="0.25">
      <c r="A126" s="177" t="s">
        <v>92</v>
      </c>
      <c r="B126" s="13" t="s">
        <v>90</v>
      </c>
      <c r="C126" s="14">
        <v>671</v>
      </c>
      <c r="D126" s="14">
        <v>447</v>
      </c>
      <c r="E126" s="15">
        <v>0.50111856823266199</v>
      </c>
    </row>
    <row r="127" spans="1:5" x14ac:dyDescent="0.25">
      <c r="A127" s="179"/>
      <c r="B127" s="13" t="s">
        <v>91</v>
      </c>
      <c r="C127" s="14">
        <v>1093</v>
      </c>
      <c r="D127" s="14">
        <v>544</v>
      </c>
      <c r="E127" s="15">
        <v>1.0091911764705901</v>
      </c>
    </row>
    <row r="128" spans="1:5" x14ac:dyDescent="0.25">
      <c r="A128" s="177" t="s">
        <v>93</v>
      </c>
      <c r="B128" s="13" t="s">
        <v>90</v>
      </c>
      <c r="C128" s="14">
        <v>12858</v>
      </c>
      <c r="D128" s="14">
        <v>8779</v>
      </c>
      <c r="E128" s="15">
        <v>0.46463150700535399</v>
      </c>
    </row>
    <row r="129" spans="1:5" x14ac:dyDescent="0.25">
      <c r="A129" s="179"/>
      <c r="B129" s="13" t="s">
        <v>91</v>
      </c>
      <c r="C129" s="14">
        <v>19127</v>
      </c>
      <c r="D129" s="14">
        <v>12524</v>
      </c>
      <c r="E129" s="15">
        <v>0.52722772277227703</v>
      </c>
    </row>
    <row r="130" spans="1:5" x14ac:dyDescent="0.25">
      <c r="A130" s="177" t="s">
        <v>94</v>
      </c>
      <c r="B130" s="13" t="s">
        <v>90</v>
      </c>
      <c r="C130" s="14">
        <v>555</v>
      </c>
      <c r="D130" s="14">
        <v>447</v>
      </c>
      <c r="E130" s="15">
        <v>0.24161073825503299</v>
      </c>
    </row>
    <row r="131" spans="1:5" x14ac:dyDescent="0.25">
      <c r="A131" s="179"/>
      <c r="B131" s="13" t="s">
        <v>91</v>
      </c>
      <c r="C131" s="14">
        <v>703</v>
      </c>
      <c r="D131" s="14">
        <v>544</v>
      </c>
      <c r="E131" s="15">
        <v>0.29227941176470601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7" t="s">
        <v>96</v>
      </c>
      <c r="B135" s="13" t="s">
        <v>97</v>
      </c>
      <c r="C135" s="14">
        <v>469</v>
      </c>
      <c r="D135" s="14">
        <v>462</v>
      </c>
      <c r="E135" s="15">
        <v>1.5151515151515201E-2</v>
      </c>
    </row>
    <row r="136" spans="1:5" x14ac:dyDescent="0.25">
      <c r="A136" s="179"/>
      <c r="B136" s="13" t="s">
        <v>98</v>
      </c>
      <c r="C136" s="14">
        <v>4</v>
      </c>
      <c r="D136" s="14">
        <v>2</v>
      </c>
      <c r="E136" s="15">
        <v>1</v>
      </c>
    </row>
    <row r="137" spans="1:5" x14ac:dyDescent="0.25">
      <c r="A137" s="177" t="s">
        <v>99</v>
      </c>
      <c r="B137" s="13" t="s">
        <v>97</v>
      </c>
      <c r="C137" s="18"/>
      <c r="D137" s="14">
        <v>1</v>
      </c>
      <c r="E137" s="15">
        <v>0</v>
      </c>
    </row>
    <row r="138" spans="1:5" x14ac:dyDescent="0.25">
      <c r="A138" s="179"/>
      <c r="B138" s="13" t="s">
        <v>98</v>
      </c>
      <c r="C138" s="18"/>
      <c r="D138" s="14">
        <v>2</v>
      </c>
      <c r="E138" s="15">
        <v>0</v>
      </c>
    </row>
    <row r="139" spans="1:5" x14ac:dyDescent="0.25">
      <c r="A139" s="177" t="s">
        <v>100</v>
      </c>
      <c r="B139" s="13" t="s">
        <v>97</v>
      </c>
      <c r="C139" s="14">
        <v>7</v>
      </c>
      <c r="D139" s="14">
        <v>18</v>
      </c>
      <c r="E139" s="15">
        <v>-0.61111111111111105</v>
      </c>
    </row>
    <row r="140" spans="1:5" x14ac:dyDescent="0.25">
      <c r="A140" s="179"/>
      <c r="B140" s="13" t="s">
        <v>101</v>
      </c>
      <c r="C140" s="14">
        <v>1</v>
      </c>
      <c r="D140" s="14">
        <v>1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522</v>
      </c>
      <c r="D144" s="14">
        <v>525</v>
      </c>
      <c r="E144" s="15">
        <v>-5.7142857142857099E-3</v>
      </c>
    </row>
    <row r="145" spans="1:5" x14ac:dyDescent="0.25">
      <c r="A145" s="177" t="s">
        <v>104</v>
      </c>
      <c r="B145" s="13" t="s">
        <v>105</v>
      </c>
      <c r="C145" s="14">
        <v>33</v>
      </c>
      <c r="D145" s="14">
        <v>29</v>
      </c>
      <c r="E145" s="15">
        <v>0.13793103448275901</v>
      </c>
    </row>
    <row r="146" spans="1:5" x14ac:dyDescent="0.25">
      <c r="A146" s="178"/>
      <c r="B146" s="13" t="s">
        <v>106</v>
      </c>
      <c r="C146" s="14">
        <v>95</v>
      </c>
      <c r="D146" s="14">
        <v>183</v>
      </c>
      <c r="E146" s="15">
        <v>-0.48087431693989102</v>
      </c>
    </row>
    <row r="147" spans="1:5" x14ac:dyDescent="0.25">
      <c r="A147" s="178"/>
      <c r="B147" s="13" t="s">
        <v>107</v>
      </c>
      <c r="C147" s="14">
        <v>112</v>
      </c>
      <c r="D147" s="14">
        <v>130</v>
      </c>
      <c r="E147" s="15">
        <v>-0.138461538461538</v>
      </c>
    </row>
    <row r="148" spans="1:5" x14ac:dyDescent="0.25">
      <c r="A148" s="178"/>
      <c r="B148" s="13" t="s">
        <v>108</v>
      </c>
      <c r="C148" s="14">
        <v>159</v>
      </c>
      <c r="D148" s="14">
        <v>24</v>
      </c>
      <c r="E148" s="15">
        <v>5.625</v>
      </c>
    </row>
    <row r="149" spans="1:5" x14ac:dyDescent="0.25">
      <c r="A149" s="178"/>
      <c r="B149" s="13" t="s">
        <v>109</v>
      </c>
      <c r="C149" s="14">
        <v>122</v>
      </c>
      <c r="D149" s="14">
        <v>149</v>
      </c>
      <c r="E149" s="15">
        <v>-0.18120805369127499</v>
      </c>
    </row>
    <row r="150" spans="1:5" x14ac:dyDescent="0.25">
      <c r="A150" s="179"/>
      <c r="B150" s="13" t="s">
        <v>110</v>
      </c>
      <c r="C150" s="14">
        <v>1</v>
      </c>
      <c r="D150" s="14">
        <v>10</v>
      </c>
      <c r="E150" s="15">
        <v>-0.9</v>
      </c>
    </row>
    <row r="151" spans="1:5" x14ac:dyDescent="0.25">
      <c r="A151" s="177" t="s">
        <v>111</v>
      </c>
      <c r="B151" s="13" t="s">
        <v>112</v>
      </c>
      <c r="C151" s="14">
        <v>190</v>
      </c>
      <c r="D151" s="14">
        <v>194</v>
      </c>
      <c r="E151" s="15">
        <v>-2.06185567010309E-2</v>
      </c>
    </row>
    <row r="152" spans="1:5" x14ac:dyDescent="0.25">
      <c r="A152" s="179"/>
      <c r="B152" s="13" t="s">
        <v>113</v>
      </c>
      <c r="C152" s="14">
        <v>295</v>
      </c>
      <c r="D152" s="14">
        <v>265</v>
      </c>
      <c r="E152" s="15">
        <v>0.113207547169811</v>
      </c>
    </row>
    <row r="153" spans="1:5" x14ac:dyDescent="0.25">
      <c r="A153" s="177" t="s">
        <v>114</v>
      </c>
      <c r="B153" s="13" t="s">
        <v>18</v>
      </c>
      <c r="C153" s="14">
        <v>235</v>
      </c>
      <c r="D153" s="14">
        <v>227</v>
      </c>
      <c r="E153" s="15">
        <v>3.5242290748898703E-2</v>
      </c>
    </row>
    <row r="154" spans="1:5" x14ac:dyDescent="0.25">
      <c r="A154" s="179"/>
      <c r="B154" s="13" t="s">
        <v>22</v>
      </c>
      <c r="C154" s="14">
        <v>51</v>
      </c>
      <c r="D154" s="14">
        <v>93</v>
      </c>
      <c r="E154" s="15">
        <v>-0.45161290322580599</v>
      </c>
    </row>
    <row r="155" spans="1:5" x14ac:dyDescent="0.25">
      <c r="A155" s="12" t="s">
        <v>115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7" t="s">
        <v>117</v>
      </c>
      <c r="B159" s="13" t="s">
        <v>118</v>
      </c>
      <c r="C159" s="14">
        <v>1284</v>
      </c>
      <c r="D159" s="14">
        <v>1293</v>
      </c>
      <c r="E159" s="15">
        <v>-6.96055684454756E-3</v>
      </c>
    </row>
    <row r="160" spans="1:5" x14ac:dyDescent="0.25">
      <c r="A160" s="178"/>
      <c r="B160" s="13" t="s">
        <v>119</v>
      </c>
      <c r="C160" s="14">
        <v>476</v>
      </c>
      <c r="D160" s="14">
        <v>348</v>
      </c>
      <c r="E160" s="15">
        <v>0.36781609195402298</v>
      </c>
    </row>
    <row r="161" spans="1:5" x14ac:dyDescent="0.25">
      <c r="A161" s="178"/>
      <c r="B161" s="13" t="s">
        <v>120</v>
      </c>
      <c r="C161" s="14">
        <v>130</v>
      </c>
      <c r="D161" s="14">
        <v>136</v>
      </c>
      <c r="E161" s="15">
        <v>-4.4117647058823498E-2</v>
      </c>
    </row>
    <row r="162" spans="1:5" x14ac:dyDescent="0.25">
      <c r="A162" s="178"/>
      <c r="B162" s="13" t="s">
        <v>121</v>
      </c>
      <c r="C162" s="14">
        <v>270</v>
      </c>
      <c r="D162" s="14">
        <v>204</v>
      </c>
      <c r="E162" s="15">
        <v>0.32352941176470601</v>
      </c>
    </row>
    <row r="163" spans="1:5" x14ac:dyDescent="0.25">
      <c r="A163" s="178"/>
      <c r="B163" s="13" t="s">
        <v>122</v>
      </c>
      <c r="C163" s="18"/>
      <c r="D163" s="18"/>
      <c r="E163" s="15">
        <v>0</v>
      </c>
    </row>
    <row r="164" spans="1:5" x14ac:dyDescent="0.25">
      <c r="A164" s="178"/>
      <c r="B164" s="13" t="s">
        <v>123</v>
      </c>
      <c r="C164" s="14">
        <v>12</v>
      </c>
      <c r="D164" s="14">
        <v>12</v>
      </c>
      <c r="E164" s="15">
        <v>0</v>
      </c>
    </row>
    <row r="165" spans="1:5" x14ac:dyDescent="0.25">
      <c r="A165" s="178"/>
      <c r="B165" s="13" t="s">
        <v>124</v>
      </c>
      <c r="C165" s="18"/>
      <c r="D165" s="18"/>
      <c r="E165" s="15">
        <v>0</v>
      </c>
    </row>
    <row r="166" spans="1:5" x14ac:dyDescent="0.25">
      <c r="A166" s="178"/>
      <c r="B166" s="13" t="s">
        <v>125</v>
      </c>
      <c r="C166" s="14">
        <v>2</v>
      </c>
      <c r="D166" s="14">
        <v>1</v>
      </c>
      <c r="E166" s="15">
        <v>1</v>
      </c>
    </row>
    <row r="167" spans="1:5" x14ac:dyDescent="0.25">
      <c r="A167" s="178"/>
      <c r="B167" s="13" t="s">
        <v>126</v>
      </c>
      <c r="C167" s="14">
        <v>301</v>
      </c>
      <c r="D167" s="14">
        <v>254</v>
      </c>
      <c r="E167" s="15">
        <v>0.18503937007874</v>
      </c>
    </row>
    <row r="168" spans="1:5" x14ac:dyDescent="0.25">
      <c r="A168" s="178"/>
      <c r="B168" s="13" t="s">
        <v>127</v>
      </c>
      <c r="C168" s="14">
        <v>496</v>
      </c>
      <c r="D168" s="14">
        <v>439</v>
      </c>
      <c r="E168" s="15">
        <v>0.12984054669703901</v>
      </c>
    </row>
    <row r="169" spans="1:5" x14ac:dyDescent="0.25">
      <c r="A169" s="178"/>
      <c r="B169" s="13" t="s">
        <v>128</v>
      </c>
      <c r="C169" s="14">
        <v>18</v>
      </c>
      <c r="D169" s="14">
        <v>38</v>
      </c>
      <c r="E169" s="15">
        <v>-0.52631578947368396</v>
      </c>
    </row>
    <row r="170" spans="1:5" x14ac:dyDescent="0.25">
      <c r="A170" s="178"/>
      <c r="B170" s="13" t="s">
        <v>129</v>
      </c>
      <c r="C170" s="14">
        <v>170</v>
      </c>
      <c r="D170" s="14">
        <v>227</v>
      </c>
      <c r="E170" s="15">
        <v>-0.25110132158590298</v>
      </c>
    </row>
    <row r="171" spans="1:5" x14ac:dyDescent="0.25">
      <c r="A171" s="178"/>
      <c r="B171" s="13" t="s">
        <v>130</v>
      </c>
      <c r="C171" s="14">
        <v>7</v>
      </c>
      <c r="D171" s="14">
        <v>4</v>
      </c>
      <c r="E171" s="15">
        <v>0.75</v>
      </c>
    </row>
    <row r="172" spans="1:5" x14ac:dyDescent="0.25">
      <c r="A172" s="178"/>
      <c r="B172" s="13" t="s">
        <v>131</v>
      </c>
      <c r="C172" s="18"/>
      <c r="D172" s="14">
        <v>1</v>
      </c>
      <c r="E172" s="15">
        <v>0</v>
      </c>
    </row>
    <row r="173" spans="1:5" x14ac:dyDescent="0.25">
      <c r="A173" s="178"/>
      <c r="B173" s="13" t="s">
        <v>132</v>
      </c>
      <c r="C173" s="14">
        <v>13</v>
      </c>
      <c r="D173" s="14">
        <v>10</v>
      </c>
      <c r="E173" s="15">
        <v>0.3</v>
      </c>
    </row>
    <row r="174" spans="1:5" x14ac:dyDescent="0.25">
      <c r="A174" s="178"/>
      <c r="B174" s="13" t="s">
        <v>133</v>
      </c>
      <c r="C174" s="18"/>
      <c r="D174" s="18"/>
      <c r="E174" s="15">
        <v>0</v>
      </c>
    </row>
    <row r="175" spans="1:5" x14ac:dyDescent="0.25">
      <c r="A175" s="178"/>
      <c r="B175" s="13" t="s">
        <v>134</v>
      </c>
      <c r="C175" s="18"/>
      <c r="D175" s="18"/>
      <c r="E175" s="15">
        <v>0</v>
      </c>
    </row>
    <row r="176" spans="1:5" x14ac:dyDescent="0.25">
      <c r="A176" s="178"/>
      <c r="B176" s="13" t="s">
        <v>135</v>
      </c>
      <c r="C176" s="18"/>
      <c r="D176" s="18"/>
      <c r="E176" s="15">
        <v>0</v>
      </c>
    </row>
    <row r="177" spans="1:5" x14ac:dyDescent="0.25">
      <c r="A177" s="178"/>
      <c r="B177" s="13" t="s">
        <v>136</v>
      </c>
      <c r="C177" s="14">
        <v>3</v>
      </c>
      <c r="D177" s="14">
        <v>1</v>
      </c>
      <c r="E177" s="15">
        <v>2</v>
      </c>
    </row>
    <row r="178" spans="1:5" x14ac:dyDescent="0.25">
      <c r="A178" s="178"/>
      <c r="B178" s="13" t="s">
        <v>137</v>
      </c>
      <c r="C178" s="14">
        <v>25</v>
      </c>
      <c r="D178" s="18"/>
      <c r="E178" s="15">
        <v>0</v>
      </c>
    </row>
    <row r="179" spans="1:5" x14ac:dyDescent="0.25">
      <c r="A179" s="178"/>
      <c r="B179" s="13" t="s">
        <v>138</v>
      </c>
      <c r="C179" s="14">
        <v>14</v>
      </c>
      <c r="D179" s="14">
        <v>0</v>
      </c>
      <c r="E179" s="15">
        <v>0</v>
      </c>
    </row>
    <row r="180" spans="1:5" x14ac:dyDescent="0.25">
      <c r="A180" s="178"/>
      <c r="B180" s="13" t="s">
        <v>139</v>
      </c>
      <c r="C180" s="18"/>
      <c r="D180" s="14">
        <v>0</v>
      </c>
      <c r="E180" s="15">
        <v>0</v>
      </c>
    </row>
    <row r="181" spans="1:5" x14ac:dyDescent="0.25">
      <c r="A181" s="178"/>
      <c r="B181" s="13" t="s">
        <v>140</v>
      </c>
      <c r="C181" s="14">
        <v>2</v>
      </c>
      <c r="D181" s="14">
        <v>0</v>
      </c>
      <c r="E181" s="15">
        <v>0</v>
      </c>
    </row>
    <row r="182" spans="1:5" x14ac:dyDescent="0.25">
      <c r="A182" s="178"/>
      <c r="B182" s="13" t="s">
        <v>141</v>
      </c>
      <c r="C182" s="18"/>
      <c r="D182" s="14">
        <v>0</v>
      </c>
      <c r="E182" s="15">
        <v>0</v>
      </c>
    </row>
    <row r="183" spans="1:5" x14ac:dyDescent="0.25">
      <c r="A183" s="178"/>
      <c r="B183" s="13" t="s">
        <v>142</v>
      </c>
      <c r="C183" s="18"/>
      <c r="D183" s="14">
        <v>0</v>
      </c>
      <c r="E183" s="15">
        <v>0</v>
      </c>
    </row>
    <row r="184" spans="1:5" x14ac:dyDescent="0.25">
      <c r="A184" s="178"/>
      <c r="B184" s="13" t="s">
        <v>143</v>
      </c>
      <c r="C184" s="14">
        <v>8</v>
      </c>
      <c r="D184" s="14">
        <v>0</v>
      </c>
      <c r="E184" s="15">
        <v>0</v>
      </c>
    </row>
    <row r="185" spans="1:5" x14ac:dyDescent="0.25">
      <c r="A185" s="178"/>
      <c r="B185" s="13" t="s">
        <v>144</v>
      </c>
      <c r="C185" s="18"/>
      <c r="D185" s="14">
        <v>0</v>
      </c>
      <c r="E185" s="15">
        <v>0</v>
      </c>
    </row>
    <row r="186" spans="1:5" x14ac:dyDescent="0.25">
      <c r="A186" s="178"/>
      <c r="B186" s="13" t="s">
        <v>145</v>
      </c>
      <c r="C186" s="14">
        <v>110</v>
      </c>
      <c r="D186" s="14">
        <v>0</v>
      </c>
      <c r="E186" s="15">
        <v>0</v>
      </c>
    </row>
    <row r="187" spans="1:5" x14ac:dyDescent="0.25">
      <c r="A187" s="178"/>
      <c r="B187" s="13" t="s">
        <v>146</v>
      </c>
      <c r="C187" s="18"/>
      <c r="D187" s="14">
        <v>0</v>
      </c>
      <c r="E187" s="15">
        <v>0</v>
      </c>
    </row>
    <row r="188" spans="1:5" x14ac:dyDescent="0.25">
      <c r="A188" s="178"/>
      <c r="B188" s="13" t="s">
        <v>147</v>
      </c>
      <c r="C188" s="18"/>
      <c r="D188" s="14">
        <v>0</v>
      </c>
      <c r="E188" s="15">
        <v>0</v>
      </c>
    </row>
    <row r="189" spans="1:5" x14ac:dyDescent="0.25">
      <c r="A189" s="178"/>
      <c r="B189" s="13" t="s">
        <v>148</v>
      </c>
      <c r="C189" s="18"/>
      <c r="D189" s="14">
        <v>0</v>
      </c>
      <c r="E189" s="15">
        <v>0</v>
      </c>
    </row>
    <row r="190" spans="1:5" x14ac:dyDescent="0.25">
      <c r="A190" s="178"/>
      <c r="B190" s="13" t="s">
        <v>149</v>
      </c>
      <c r="C190" s="14">
        <v>14</v>
      </c>
      <c r="D190" s="14">
        <v>0</v>
      </c>
      <c r="E190" s="15">
        <v>0</v>
      </c>
    </row>
    <row r="191" spans="1:5" x14ac:dyDescent="0.25">
      <c r="A191" s="178"/>
      <c r="B191" s="13" t="s">
        <v>150</v>
      </c>
      <c r="C191" s="18"/>
      <c r="D191" s="14">
        <v>0</v>
      </c>
      <c r="E191" s="15">
        <v>0</v>
      </c>
    </row>
    <row r="192" spans="1:5" x14ac:dyDescent="0.25">
      <c r="A192" s="178"/>
      <c r="B192" s="13" t="s">
        <v>151</v>
      </c>
      <c r="C192" s="18"/>
      <c r="D192" s="14">
        <v>0</v>
      </c>
      <c r="E192" s="15">
        <v>0</v>
      </c>
    </row>
    <row r="193" spans="1:5" x14ac:dyDescent="0.25">
      <c r="A193" s="178"/>
      <c r="B193" s="13" t="s">
        <v>152</v>
      </c>
      <c r="C193" s="18"/>
      <c r="D193" s="14">
        <v>0</v>
      </c>
      <c r="E193" s="15">
        <v>0</v>
      </c>
    </row>
    <row r="194" spans="1:5" x14ac:dyDescent="0.25">
      <c r="A194" s="178"/>
      <c r="B194" s="13" t="s">
        <v>153</v>
      </c>
      <c r="C194" s="18"/>
      <c r="D194" s="14">
        <v>0</v>
      </c>
      <c r="E194" s="15">
        <v>0</v>
      </c>
    </row>
    <row r="195" spans="1:5" x14ac:dyDescent="0.25">
      <c r="A195" s="178"/>
      <c r="B195" s="13" t="s">
        <v>154</v>
      </c>
      <c r="C195" s="14">
        <v>70</v>
      </c>
      <c r="D195" s="14">
        <v>0</v>
      </c>
      <c r="E195" s="15">
        <v>0</v>
      </c>
    </row>
    <row r="196" spans="1:5" x14ac:dyDescent="0.25">
      <c r="A196" s="178"/>
      <c r="B196" s="13" t="s">
        <v>155</v>
      </c>
      <c r="C196" s="14">
        <v>60</v>
      </c>
      <c r="D196" s="14">
        <v>0</v>
      </c>
      <c r="E196" s="15">
        <v>0</v>
      </c>
    </row>
    <row r="197" spans="1:5" x14ac:dyDescent="0.25">
      <c r="A197" s="178"/>
      <c r="B197" s="13" t="s">
        <v>156</v>
      </c>
      <c r="C197" s="18"/>
      <c r="D197" s="14">
        <v>0</v>
      </c>
      <c r="E197" s="15">
        <v>0</v>
      </c>
    </row>
    <row r="198" spans="1:5" x14ac:dyDescent="0.25">
      <c r="A198" s="178"/>
      <c r="B198" s="13" t="s">
        <v>157</v>
      </c>
      <c r="C198" s="18"/>
      <c r="D198" s="14">
        <v>0</v>
      </c>
      <c r="E198" s="15">
        <v>0</v>
      </c>
    </row>
    <row r="199" spans="1:5" x14ac:dyDescent="0.25">
      <c r="A199" s="178"/>
      <c r="B199" s="13" t="s">
        <v>158</v>
      </c>
      <c r="C199" s="18"/>
      <c r="D199" s="14">
        <v>0</v>
      </c>
      <c r="E199" s="15">
        <v>0</v>
      </c>
    </row>
    <row r="200" spans="1:5" x14ac:dyDescent="0.25">
      <c r="A200" s="179"/>
      <c r="B200" s="13" t="s">
        <v>159</v>
      </c>
      <c r="C200" s="18"/>
      <c r="D200" s="14">
        <v>0</v>
      </c>
      <c r="E200" s="15">
        <v>0</v>
      </c>
    </row>
    <row r="201" spans="1:5" x14ac:dyDescent="0.25">
      <c r="A201" s="177" t="s">
        <v>160</v>
      </c>
      <c r="B201" s="13" t="s">
        <v>161</v>
      </c>
      <c r="C201" s="14">
        <v>2762</v>
      </c>
      <c r="D201" s="14">
        <v>2713</v>
      </c>
      <c r="E201" s="15">
        <v>1.8061186877994798E-2</v>
      </c>
    </row>
    <row r="202" spans="1:5" x14ac:dyDescent="0.25">
      <c r="A202" s="178"/>
      <c r="B202" s="13" t="s">
        <v>119</v>
      </c>
      <c r="C202" s="14">
        <v>967</v>
      </c>
      <c r="D202" s="14">
        <v>793</v>
      </c>
      <c r="E202" s="15">
        <v>0.21941992433795701</v>
      </c>
    </row>
    <row r="203" spans="1:5" x14ac:dyDescent="0.25">
      <c r="A203" s="178"/>
      <c r="B203" s="13" t="s">
        <v>162</v>
      </c>
      <c r="C203" s="14">
        <v>283</v>
      </c>
      <c r="D203" s="14">
        <v>304</v>
      </c>
      <c r="E203" s="15">
        <v>-6.9078947368421101E-2</v>
      </c>
    </row>
    <row r="204" spans="1:5" x14ac:dyDescent="0.25">
      <c r="A204" s="178"/>
      <c r="B204" s="13" t="s">
        <v>121</v>
      </c>
      <c r="C204" s="14">
        <v>673</v>
      </c>
      <c r="D204" s="14">
        <v>615</v>
      </c>
      <c r="E204" s="15">
        <v>9.4308943089430899E-2</v>
      </c>
    </row>
    <row r="205" spans="1:5" x14ac:dyDescent="0.25">
      <c r="A205" s="178"/>
      <c r="B205" s="13" t="s">
        <v>122</v>
      </c>
      <c r="C205" s="18"/>
      <c r="D205" s="18"/>
      <c r="E205" s="15">
        <v>0</v>
      </c>
    </row>
    <row r="206" spans="1:5" x14ac:dyDescent="0.25">
      <c r="A206" s="178"/>
      <c r="B206" s="13" t="s">
        <v>123</v>
      </c>
      <c r="C206" s="14">
        <v>136</v>
      </c>
      <c r="D206" s="14">
        <v>162</v>
      </c>
      <c r="E206" s="15">
        <v>-0.16049382716049401</v>
      </c>
    </row>
    <row r="207" spans="1:5" x14ac:dyDescent="0.25">
      <c r="A207" s="178"/>
      <c r="B207" s="13" t="s">
        <v>124</v>
      </c>
      <c r="C207" s="14">
        <v>6869</v>
      </c>
      <c r="D207" s="14">
        <v>4895</v>
      </c>
      <c r="E207" s="15">
        <v>0.40326864147088898</v>
      </c>
    </row>
    <row r="208" spans="1:5" x14ac:dyDescent="0.25">
      <c r="A208" s="178"/>
      <c r="B208" s="13" t="s">
        <v>163</v>
      </c>
      <c r="C208" s="14">
        <v>4</v>
      </c>
      <c r="D208" s="14">
        <v>3</v>
      </c>
      <c r="E208" s="15">
        <v>0.33333333333333298</v>
      </c>
    </row>
    <row r="209" spans="1:5" x14ac:dyDescent="0.25">
      <c r="A209" s="178"/>
      <c r="B209" s="13" t="s">
        <v>126</v>
      </c>
      <c r="C209" s="14">
        <v>574</v>
      </c>
      <c r="D209" s="14">
        <v>483</v>
      </c>
      <c r="E209" s="15">
        <v>0.188405797101449</v>
      </c>
    </row>
    <row r="210" spans="1:5" x14ac:dyDescent="0.25">
      <c r="A210" s="178"/>
      <c r="B210" s="13" t="s">
        <v>164</v>
      </c>
      <c r="C210" s="14">
        <v>1194</v>
      </c>
      <c r="D210" s="14">
        <v>1142</v>
      </c>
      <c r="E210" s="15">
        <v>4.5534150612959699E-2</v>
      </c>
    </row>
    <row r="211" spans="1:5" x14ac:dyDescent="0.25">
      <c r="A211" s="178"/>
      <c r="B211" s="13" t="s">
        <v>128</v>
      </c>
      <c r="C211" s="14">
        <v>22</v>
      </c>
      <c r="D211" s="14">
        <v>47</v>
      </c>
      <c r="E211" s="15">
        <v>-0.53191489361702105</v>
      </c>
    </row>
    <row r="212" spans="1:5" x14ac:dyDescent="0.25">
      <c r="A212" s="178"/>
      <c r="B212" s="13" t="s">
        <v>129</v>
      </c>
      <c r="C212" s="14">
        <v>404</v>
      </c>
      <c r="D212" s="14">
        <v>335</v>
      </c>
      <c r="E212" s="15">
        <v>0.205970149253731</v>
      </c>
    </row>
    <row r="213" spans="1:5" x14ac:dyDescent="0.25">
      <c r="A213" s="178"/>
      <c r="B213" s="13" t="s">
        <v>130</v>
      </c>
      <c r="C213" s="14">
        <v>27</v>
      </c>
      <c r="D213" s="14">
        <v>15</v>
      </c>
      <c r="E213" s="15">
        <v>0.8</v>
      </c>
    </row>
    <row r="214" spans="1:5" x14ac:dyDescent="0.25">
      <c r="A214" s="178"/>
      <c r="B214" s="13" t="s">
        <v>131</v>
      </c>
      <c r="C214" s="14">
        <v>2</v>
      </c>
      <c r="D214" s="14">
        <v>6</v>
      </c>
      <c r="E214" s="15">
        <v>-0.66666666666666696</v>
      </c>
    </row>
    <row r="215" spans="1:5" x14ac:dyDescent="0.25">
      <c r="A215" s="178"/>
      <c r="B215" s="13" t="s">
        <v>132</v>
      </c>
      <c r="C215" s="14">
        <v>29</v>
      </c>
      <c r="D215" s="14">
        <v>28</v>
      </c>
      <c r="E215" s="15">
        <v>3.5714285714285698E-2</v>
      </c>
    </row>
    <row r="216" spans="1:5" x14ac:dyDescent="0.25">
      <c r="A216" s="178"/>
      <c r="B216" s="13" t="s">
        <v>133</v>
      </c>
      <c r="C216" s="18"/>
      <c r="D216" s="14">
        <v>1</v>
      </c>
      <c r="E216" s="15">
        <v>0</v>
      </c>
    </row>
    <row r="217" spans="1:5" x14ac:dyDescent="0.25">
      <c r="A217" s="178"/>
      <c r="B217" s="13" t="s">
        <v>134</v>
      </c>
      <c r="C217" s="14">
        <v>80</v>
      </c>
      <c r="D217" s="14">
        <v>60</v>
      </c>
      <c r="E217" s="15">
        <v>0.33333333333333298</v>
      </c>
    </row>
    <row r="218" spans="1:5" x14ac:dyDescent="0.25">
      <c r="A218" s="178"/>
      <c r="B218" s="13" t="s">
        <v>135</v>
      </c>
      <c r="C218" s="18"/>
      <c r="D218" s="18"/>
      <c r="E218" s="15">
        <v>0</v>
      </c>
    </row>
    <row r="219" spans="1:5" x14ac:dyDescent="0.25">
      <c r="A219" s="178"/>
      <c r="B219" s="13" t="s">
        <v>136</v>
      </c>
      <c r="C219" s="14">
        <v>5</v>
      </c>
      <c r="D219" s="14">
        <v>1</v>
      </c>
      <c r="E219" s="15">
        <v>4</v>
      </c>
    </row>
    <row r="220" spans="1:5" x14ac:dyDescent="0.25">
      <c r="A220" s="178"/>
      <c r="B220" s="13" t="s">
        <v>137</v>
      </c>
      <c r="C220" s="14">
        <v>51</v>
      </c>
      <c r="D220" s="18"/>
      <c r="E220" s="15">
        <v>0</v>
      </c>
    </row>
    <row r="221" spans="1:5" x14ac:dyDescent="0.25">
      <c r="A221" s="178"/>
      <c r="B221" s="13" t="s">
        <v>138</v>
      </c>
      <c r="C221" s="14">
        <v>36</v>
      </c>
      <c r="D221" s="14">
        <v>0</v>
      </c>
      <c r="E221" s="15">
        <v>0</v>
      </c>
    </row>
    <row r="222" spans="1:5" x14ac:dyDescent="0.25">
      <c r="A222" s="178"/>
      <c r="B222" s="13" t="s">
        <v>165</v>
      </c>
      <c r="C222" s="18"/>
      <c r="D222" s="14">
        <v>0</v>
      </c>
      <c r="E222" s="15">
        <v>0</v>
      </c>
    </row>
    <row r="223" spans="1:5" x14ac:dyDescent="0.25">
      <c r="A223" s="178"/>
      <c r="B223" s="13" t="s">
        <v>140</v>
      </c>
      <c r="C223" s="14">
        <v>4</v>
      </c>
      <c r="D223" s="14">
        <v>0</v>
      </c>
      <c r="E223" s="15">
        <v>0</v>
      </c>
    </row>
    <row r="224" spans="1:5" x14ac:dyDescent="0.25">
      <c r="A224" s="178"/>
      <c r="B224" s="13" t="s">
        <v>141</v>
      </c>
      <c r="C224" s="18"/>
      <c r="D224" s="14">
        <v>0</v>
      </c>
      <c r="E224" s="15">
        <v>0</v>
      </c>
    </row>
    <row r="225" spans="1:5" x14ac:dyDescent="0.25">
      <c r="A225" s="178"/>
      <c r="B225" s="13" t="s">
        <v>142</v>
      </c>
      <c r="C225" s="18"/>
      <c r="D225" s="14">
        <v>0</v>
      </c>
      <c r="E225" s="15">
        <v>0</v>
      </c>
    </row>
    <row r="226" spans="1:5" x14ac:dyDescent="0.25">
      <c r="A226" s="178"/>
      <c r="B226" s="13" t="s">
        <v>143</v>
      </c>
      <c r="C226" s="14">
        <v>54</v>
      </c>
      <c r="D226" s="14">
        <v>0</v>
      </c>
      <c r="E226" s="15">
        <v>0</v>
      </c>
    </row>
    <row r="227" spans="1:5" x14ac:dyDescent="0.25">
      <c r="A227" s="178"/>
      <c r="B227" s="13" t="s">
        <v>166</v>
      </c>
      <c r="C227" s="18"/>
      <c r="D227" s="14">
        <v>0</v>
      </c>
      <c r="E227" s="15">
        <v>0</v>
      </c>
    </row>
    <row r="228" spans="1:5" x14ac:dyDescent="0.25">
      <c r="A228" s="178"/>
      <c r="B228" s="13" t="s">
        <v>145</v>
      </c>
      <c r="C228" s="14">
        <v>230</v>
      </c>
      <c r="D228" s="14">
        <v>0</v>
      </c>
      <c r="E228" s="15">
        <v>0</v>
      </c>
    </row>
    <row r="229" spans="1:5" x14ac:dyDescent="0.25">
      <c r="A229" s="178"/>
      <c r="B229" s="13" t="s">
        <v>146</v>
      </c>
      <c r="C229" s="18"/>
      <c r="D229" s="14">
        <v>0</v>
      </c>
      <c r="E229" s="15">
        <v>0</v>
      </c>
    </row>
    <row r="230" spans="1:5" x14ac:dyDescent="0.25">
      <c r="A230" s="178"/>
      <c r="B230" s="13" t="s">
        <v>147</v>
      </c>
      <c r="C230" s="18"/>
      <c r="D230" s="14">
        <v>0</v>
      </c>
      <c r="E230" s="15">
        <v>0</v>
      </c>
    </row>
    <row r="231" spans="1:5" x14ac:dyDescent="0.25">
      <c r="A231" s="178"/>
      <c r="B231" s="13" t="s">
        <v>148</v>
      </c>
      <c r="C231" s="18"/>
      <c r="D231" s="14">
        <v>0</v>
      </c>
      <c r="E231" s="15">
        <v>0</v>
      </c>
    </row>
    <row r="232" spans="1:5" x14ac:dyDescent="0.25">
      <c r="A232" s="178"/>
      <c r="B232" s="13" t="s">
        <v>149</v>
      </c>
      <c r="C232" s="14">
        <v>28</v>
      </c>
      <c r="D232" s="14">
        <v>0</v>
      </c>
      <c r="E232" s="15">
        <v>0</v>
      </c>
    </row>
    <row r="233" spans="1:5" x14ac:dyDescent="0.25">
      <c r="A233" s="178"/>
      <c r="B233" s="13" t="s">
        <v>150</v>
      </c>
      <c r="C233" s="14">
        <v>325</v>
      </c>
      <c r="D233" s="14">
        <v>0</v>
      </c>
      <c r="E233" s="15">
        <v>0</v>
      </c>
    </row>
    <row r="234" spans="1:5" x14ac:dyDescent="0.25">
      <c r="A234" s="178"/>
      <c r="B234" s="13" t="s">
        <v>151</v>
      </c>
      <c r="C234" s="18"/>
      <c r="D234" s="14">
        <v>0</v>
      </c>
      <c r="E234" s="15">
        <v>0</v>
      </c>
    </row>
    <row r="235" spans="1:5" x14ac:dyDescent="0.25">
      <c r="A235" s="178"/>
      <c r="B235" s="13" t="s">
        <v>152</v>
      </c>
      <c r="C235" s="18"/>
      <c r="D235" s="14">
        <v>0</v>
      </c>
      <c r="E235" s="15">
        <v>0</v>
      </c>
    </row>
    <row r="236" spans="1:5" x14ac:dyDescent="0.25">
      <c r="A236" s="178"/>
      <c r="B236" s="13" t="s">
        <v>153</v>
      </c>
      <c r="C236" s="18"/>
      <c r="D236" s="14">
        <v>0</v>
      </c>
      <c r="E236" s="15">
        <v>0</v>
      </c>
    </row>
    <row r="237" spans="1:5" x14ac:dyDescent="0.25">
      <c r="A237" s="178"/>
      <c r="B237" s="13" t="s">
        <v>154</v>
      </c>
      <c r="C237" s="14">
        <v>112</v>
      </c>
      <c r="D237" s="14">
        <v>0</v>
      </c>
      <c r="E237" s="15">
        <v>0</v>
      </c>
    </row>
    <row r="238" spans="1:5" x14ac:dyDescent="0.25">
      <c r="A238" s="178"/>
      <c r="B238" s="13" t="s">
        <v>155</v>
      </c>
      <c r="C238" s="14">
        <v>202</v>
      </c>
      <c r="D238" s="14">
        <v>0</v>
      </c>
      <c r="E238" s="15">
        <v>0</v>
      </c>
    </row>
    <row r="239" spans="1:5" x14ac:dyDescent="0.25">
      <c r="A239" s="178"/>
      <c r="B239" s="13" t="s">
        <v>156</v>
      </c>
      <c r="C239" s="14">
        <v>10</v>
      </c>
      <c r="D239" s="14">
        <v>0</v>
      </c>
      <c r="E239" s="15">
        <v>0</v>
      </c>
    </row>
    <row r="240" spans="1:5" x14ac:dyDescent="0.25">
      <c r="A240" s="178"/>
      <c r="B240" s="13" t="s">
        <v>157</v>
      </c>
      <c r="C240" s="14">
        <v>247</v>
      </c>
      <c r="D240" s="14">
        <v>0</v>
      </c>
      <c r="E240" s="15">
        <v>0</v>
      </c>
    </row>
    <row r="241" spans="1:5" x14ac:dyDescent="0.25">
      <c r="A241" s="178"/>
      <c r="B241" s="13" t="s">
        <v>158</v>
      </c>
      <c r="C241" s="14">
        <v>3</v>
      </c>
      <c r="D241" s="14">
        <v>0</v>
      </c>
      <c r="E241" s="15">
        <v>0</v>
      </c>
    </row>
    <row r="242" spans="1:5" x14ac:dyDescent="0.25">
      <c r="A242" s="179"/>
      <c r="B242" s="13" t="s">
        <v>159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5570</v>
      </c>
      <c r="D246" s="14">
        <v>6342</v>
      </c>
      <c r="E246" s="15">
        <v>-0.121728161463261</v>
      </c>
    </row>
    <row r="247" spans="1:5" x14ac:dyDescent="0.25">
      <c r="A247" s="12" t="s">
        <v>169</v>
      </c>
      <c r="B247" s="17"/>
      <c r="C247" s="14">
        <v>1475</v>
      </c>
      <c r="D247" s="14">
        <v>1194</v>
      </c>
      <c r="E247" s="15">
        <v>0.23534338358459</v>
      </c>
    </row>
    <row r="248" spans="1:5" x14ac:dyDescent="0.25">
      <c r="A248" s="12" t="s">
        <v>170</v>
      </c>
      <c r="B248" s="17"/>
      <c r="C248" s="14">
        <v>1669</v>
      </c>
      <c r="D248" s="14">
        <v>1631</v>
      </c>
      <c r="E248" s="15">
        <v>2.3298589822195001E-2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7" t="s">
        <v>172</v>
      </c>
      <c r="B252" s="13" t="s">
        <v>173</v>
      </c>
      <c r="C252" s="14">
        <v>1284</v>
      </c>
      <c r="D252" s="14">
        <v>1328</v>
      </c>
      <c r="E252" s="15">
        <v>-3.3132530120481903E-2</v>
      </c>
    </row>
    <row r="253" spans="1:5" x14ac:dyDescent="0.25">
      <c r="A253" s="178"/>
      <c r="B253" s="13" t="s">
        <v>18</v>
      </c>
      <c r="C253" s="14">
        <v>1374</v>
      </c>
      <c r="D253" s="14">
        <v>1308</v>
      </c>
      <c r="E253" s="15">
        <v>5.0458715596330299E-2</v>
      </c>
    </row>
    <row r="254" spans="1:5" x14ac:dyDescent="0.25">
      <c r="A254" s="179"/>
      <c r="B254" s="13" t="s">
        <v>22</v>
      </c>
      <c r="C254" s="14">
        <v>1409</v>
      </c>
      <c r="D254" s="14">
        <v>1369</v>
      </c>
      <c r="E254" s="15">
        <v>2.9218407596786001E-2</v>
      </c>
    </row>
    <row r="255" spans="1:5" x14ac:dyDescent="0.25">
      <c r="A255" s="177" t="s">
        <v>174</v>
      </c>
      <c r="B255" s="13" t="s">
        <v>175</v>
      </c>
      <c r="C255" s="14">
        <v>1067</v>
      </c>
      <c r="D255" s="14">
        <v>1023</v>
      </c>
      <c r="E255" s="15">
        <v>4.3010752688171998E-2</v>
      </c>
    </row>
    <row r="256" spans="1:5" x14ac:dyDescent="0.25">
      <c r="A256" s="178"/>
      <c r="B256" s="13" t="s">
        <v>176</v>
      </c>
      <c r="C256" s="14">
        <v>585</v>
      </c>
      <c r="D256" s="14">
        <v>596</v>
      </c>
      <c r="E256" s="15">
        <v>-1.84563758389262E-2</v>
      </c>
    </row>
    <row r="257" spans="1:5" x14ac:dyDescent="0.25">
      <c r="A257" s="179"/>
      <c r="B257" s="13" t="s">
        <v>177</v>
      </c>
      <c r="C257" s="14">
        <v>46</v>
      </c>
      <c r="D257" s="14">
        <v>29</v>
      </c>
      <c r="E257" s="15">
        <v>0.58620689655172398</v>
      </c>
    </row>
    <row r="258" spans="1:5" x14ac:dyDescent="0.25">
      <c r="A258" s="12" t="s">
        <v>178</v>
      </c>
      <c r="B258" s="17"/>
      <c r="C258" s="14">
        <v>499</v>
      </c>
      <c r="D258" s="14">
        <v>537</v>
      </c>
      <c r="E258" s="15">
        <v>-7.0763500931098705E-2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358</v>
      </c>
      <c r="D262" s="14">
        <v>172</v>
      </c>
      <c r="E262" s="15">
        <v>1.0813953488372099</v>
      </c>
    </row>
    <row r="263" spans="1:5" x14ac:dyDescent="0.25">
      <c r="A263" s="177" t="s">
        <v>181</v>
      </c>
      <c r="B263" s="13" t="s">
        <v>182</v>
      </c>
      <c r="C263" s="14">
        <v>12</v>
      </c>
      <c r="D263" s="18"/>
      <c r="E263" s="15">
        <v>0</v>
      </c>
    </row>
    <row r="264" spans="1:5" x14ac:dyDescent="0.25">
      <c r="A264" s="178"/>
      <c r="B264" s="13" t="s">
        <v>183</v>
      </c>
      <c r="C264" s="14">
        <v>1</v>
      </c>
      <c r="D264" s="18"/>
      <c r="E264" s="15">
        <v>0</v>
      </c>
    </row>
    <row r="265" spans="1:5" x14ac:dyDescent="0.25">
      <c r="A265" s="179"/>
      <c r="B265" s="13" t="s">
        <v>184</v>
      </c>
      <c r="C265" s="14">
        <v>1</v>
      </c>
      <c r="D265" s="14">
        <v>5</v>
      </c>
      <c r="E265" s="15">
        <v>-0.8</v>
      </c>
    </row>
    <row r="266" spans="1:5" x14ac:dyDescent="0.25">
      <c r="A266" s="12" t="s">
        <v>185</v>
      </c>
      <c r="B266" s="17"/>
      <c r="C266" s="18"/>
      <c r="D266" s="18"/>
      <c r="E266" s="15">
        <v>0</v>
      </c>
    </row>
    <row r="267" spans="1:5" x14ac:dyDescent="0.25">
      <c r="A267" s="12" t="s">
        <v>186</v>
      </c>
      <c r="B267" s="17"/>
      <c r="C267" s="14">
        <v>72</v>
      </c>
      <c r="D267" s="14">
        <v>42</v>
      </c>
      <c r="E267" s="15">
        <v>0.71428571428571397</v>
      </c>
    </row>
    <row r="268" spans="1:5" x14ac:dyDescent="0.25">
      <c r="A268" s="12" t="s">
        <v>110</v>
      </c>
      <c r="B268" s="17"/>
      <c r="C268" s="14">
        <v>1053</v>
      </c>
      <c r="D268" s="14">
        <v>715</v>
      </c>
      <c r="E268" s="15">
        <v>0.472727272727273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110</v>
      </c>
      <c r="D272" s="14">
        <v>85</v>
      </c>
      <c r="E272" s="15">
        <v>0.29411764705882298</v>
      </c>
    </row>
    <row r="273" spans="1:5" x14ac:dyDescent="0.25">
      <c r="A273" s="177" t="s">
        <v>68</v>
      </c>
      <c r="B273" s="13" t="s">
        <v>189</v>
      </c>
      <c r="C273" s="14">
        <v>1004</v>
      </c>
      <c r="D273" s="14">
        <v>425</v>
      </c>
      <c r="E273" s="15">
        <v>1.3623529411764701</v>
      </c>
    </row>
    <row r="274" spans="1:5" x14ac:dyDescent="0.25">
      <c r="A274" s="179"/>
      <c r="B274" s="13" t="s">
        <v>110</v>
      </c>
      <c r="C274" s="14">
        <v>3</v>
      </c>
      <c r="D274" s="14">
        <v>4</v>
      </c>
      <c r="E274" s="15">
        <v>-0.25</v>
      </c>
    </row>
    <row r="275" spans="1:5" x14ac:dyDescent="0.25">
      <c r="A275" s="12" t="s">
        <v>190</v>
      </c>
      <c r="B275" s="17"/>
      <c r="C275" s="14">
        <v>14</v>
      </c>
      <c r="D275" s="14">
        <v>4</v>
      </c>
      <c r="E275" s="15">
        <v>2.5</v>
      </c>
    </row>
    <row r="276" spans="1:5" x14ac:dyDescent="0.25">
      <c r="A276" s="12" t="s">
        <v>191</v>
      </c>
      <c r="B276" s="17"/>
      <c r="C276" s="14">
        <v>6</v>
      </c>
      <c r="D276" s="14">
        <v>1</v>
      </c>
      <c r="E276" s="15">
        <v>5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7" t="s">
        <v>194</v>
      </c>
      <c r="B281" s="13" t="s">
        <v>195</v>
      </c>
      <c r="C281" s="14">
        <v>8</v>
      </c>
      <c r="D281" s="14">
        <v>0</v>
      </c>
      <c r="E281" s="15">
        <v>0</v>
      </c>
    </row>
    <row r="282" spans="1:5" x14ac:dyDescent="0.25">
      <c r="A282" s="179"/>
      <c r="B282" s="13" t="s">
        <v>196</v>
      </c>
      <c r="C282" s="14">
        <v>186</v>
      </c>
      <c r="D282" s="14">
        <v>185</v>
      </c>
      <c r="E282" s="15">
        <v>5.4054054054053996E-3</v>
      </c>
    </row>
    <row r="283" spans="1:5" x14ac:dyDescent="0.25">
      <c r="A283" s="12" t="s">
        <v>197</v>
      </c>
      <c r="B283" s="17"/>
      <c r="C283" s="14">
        <v>7</v>
      </c>
      <c r="D283" s="14">
        <v>16</v>
      </c>
      <c r="E283" s="15">
        <v>-0.5625</v>
      </c>
    </row>
    <row r="284" spans="1:5" x14ac:dyDescent="0.25">
      <c r="A284" s="12" t="s">
        <v>198</v>
      </c>
      <c r="B284" s="17"/>
      <c r="C284" s="14">
        <v>1</v>
      </c>
      <c r="D284" s="14">
        <v>7</v>
      </c>
      <c r="E284" s="15">
        <v>-0.85714285714285698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8"/>
      <c r="D288" s="18"/>
      <c r="E288" s="15">
        <v>0</v>
      </c>
    </row>
    <row r="289" spans="1:5" x14ac:dyDescent="0.25">
      <c r="A289" s="12" t="s">
        <v>201</v>
      </c>
      <c r="B289" s="17"/>
      <c r="C289" s="18"/>
      <c r="D289" s="18"/>
      <c r="E289" s="15">
        <v>0</v>
      </c>
    </row>
    <row r="290" spans="1:5" x14ac:dyDescent="0.25">
      <c r="A290" s="12" t="s">
        <v>202</v>
      </c>
      <c r="B290" s="17"/>
      <c r="C290" s="18"/>
      <c r="D290" s="18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4" t="s">
        <v>205</v>
      </c>
      <c r="B293" s="13" t="s">
        <v>206</v>
      </c>
      <c r="C293" s="14">
        <v>76</v>
      </c>
      <c r="D293" s="14">
        <v>68</v>
      </c>
      <c r="E293" s="23"/>
    </row>
    <row r="294" spans="1:5" x14ac:dyDescent="0.25">
      <c r="A294" s="175"/>
      <c r="B294" s="13" t="s">
        <v>207</v>
      </c>
      <c r="C294" s="14">
        <v>2644</v>
      </c>
      <c r="D294" s="14">
        <v>2787</v>
      </c>
      <c r="E294" s="24">
        <v>0</v>
      </c>
    </row>
    <row r="295" spans="1:5" x14ac:dyDescent="0.25">
      <c r="A295" s="176"/>
      <c r="B295" s="13" t="s">
        <v>208</v>
      </c>
      <c r="C295" s="14">
        <v>53</v>
      </c>
      <c r="D295" s="14">
        <v>67</v>
      </c>
      <c r="E295" s="24">
        <v>0</v>
      </c>
    </row>
    <row r="296" spans="1:5" x14ac:dyDescent="0.25">
      <c r="A296" s="174" t="s">
        <v>209</v>
      </c>
      <c r="B296" s="13" t="s">
        <v>210</v>
      </c>
      <c r="C296" s="18"/>
      <c r="D296" s="18"/>
      <c r="E296" s="23"/>
    </row>
    <row r="297" spans="1:5" x14ac:dyDescent="0.25">
      <c r="A297" s="175"/>
      <c r="B297" s="13" t="s">
        <v>211</v>
      </c>
      <c r="C297" s="18"/>
      <c r="D297" s="18"/>
      <c r="E297" s="23"/>
    </row>
    <row r="298" spans="1:5" x14ac:dyDescent="0.25">
      <c r="A298" s="176"/>
      <c r="B298" s="13" t="s">
        <v>212</v>
      </c>
      <c r="C298" s="18"/>
      <c r="D298" s="18"/>
      <c r="E298" s="23"/>
    </row>
    <row r="299" spans="1:5" x14ac:dyDescent="0.25">
      <c r="A299" s="22" t="s">
        <v>213</v>
      </c>
      <c r="B299" s="13" t="s">
        <v>214</v>
      </c>
      <c r="C299" s="14">
        <v>151</v>
      </c>
      <c r="D299" s="14">
        <v>263</v>
      </c>
      <c r="E299" s="24">
        <v>170</v>
      </c>
    </row>
    <row r="300" spans="1:5" x14ac:dyDescent="0.25">
      <c r="A300" s="174" t="s">
        <v>215</v>
      </c>
      <c r="B300" s="13" t="s">
        <v>216</v>
      </c>
      <c r="C300" s="14">
        <v>87</v>
      </c>
      <c r="D300" s="14">
        <v>142</v>
      </c>
      <c r="E300" s="24">
        <v>20</v>
      </c>
    </row>
    <row r="301" spans="1:5" x14ac:dyDescent="0.25">
      <c r="A301" s="175"/>
      <c r="B301" s="13" t="s">
        <v>217</v>
      </c>
      <c r="C301" s="18"/>
      <c r="D301" s="18"/>
      <c r="E301" s="23"/>
    </row>
    <row r="302" spans="1:5" x14ac:dyDescent="0.25">
      <c r="A302" s="176"/>
      <c r="B302" s="13" t="s">
        <v>218</v>
      </c>
      <c r="C302" s="14">
        <v>101</v>
      </c>
      <c r="D302" s="14">
        <v>170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4">
        <v>1</v>
      </c>
      <c r="D303" s="14">
        <v>11</v>
      </c>
      <c r="E303" s="24">
        <v>6</v>
      </c>
    </row>
    <row r="304" spans="1:5" x14ac:dyDescent="0.25">
      <c r="A304" s="174" t="s">
        <v>221</v>
      </c>
      <c r="B304" s="13" t="s">
        <v>212</v>
      </c>
      <c r="C304" s="14">
        <v>2</v>
      </c>
      <c r="D304" s="14">
        <v>1</v>
      </c>
      <c r="E304" s="24">
        <v>3</v>
      </c>
    </row>
    <row r="305" spans="1:5" x14ac:dyDescent="0.25">
      <c r="A305" s="175"/>
      <c r="B305" s="13" t="s">
        <v>222</v>
      </c>
      <c r="C305" s="14">
        <v>93</v>
      </c>
      <c r="D305" s="14">
        <v>188</v>
      </c>
      <c r="E305" s="24">
        <v>47</v>
      </c>
    </row>
    <row r="306" spans="1:5" x14ac:dyDescent="0.25">
      <c r="A306" s="176"/>
      <c r="B306" s="13" t="s">
        <v>223</v>
      </c>
      <c r="C306" s="14">
        <v>12</v>
      </c>
      <c r="D306" s="14">
        <v>22</v>
      </c>
      <c r="E306" s="24">
        <v>6</v>
      </c>
    </row>
    <row r="307" spans="1:5" x14ac:dyDescent="0.25">
      <c r="A307" s="174" t="s">
        <v>224</v>
      </c>
      <c r="B307" s="13" t="s">
        <v>225</v>
      </c>
      <c r="C307" s="14">
        <v>84</v>
      </c>
      <c r="D307" s="14">
        <v>99</v>
      </c>
      <c r="E307" s="24">
        <v>26</v>
      </c>
    </row>
    <row r="308" spans="1:5" x14ac:dyDescent="0.25">
      <c r="A308" s="175"/>
      <c r="B308" s="13" t="s">
        <v>226</v>
      </c>
      <c r="C308" s="18"/>
      <c r="D308" s="18"/>
      <c r="E308" s="23"/>
    </row>
    <row r="309" spans="1:5" x14ac:dyDescent="0.25">
      <c r="A309" s="175"/>
      <c r="B309" s="13" t="s">
        <v>227</v>
      </c>
      <c r="C309" s="14">
        <v>1163</v>
      </c>
      <c r="D309" s="14">
        <v>2019</v>
      </c>
      <c r="E309" s="24">
        <v>634</v>
      </c>
    </row>
    <row r="310" spans="1:5" x14ac:dyDescent="0.25">
      <c r="A310" s="175"/>
      <c r="B310" s="13" t="s">
        <v>228</v>
      </c>
      <c r="C310" s="14">
        <v>2082</v>
      </c>
      <c r="D310" s="14">
        <v>2172</v>
      </c>
      <c r="E310" s="24">
        <v>0</v>
      </c>
    </row>
    <row r="311" spans="1:5" x14ac:dyDescent="0.25">
      <c r="A311" s="175"/>
      <c r="B311" s="13" t="s">
        <v>229</v>
      </c>
      <c r="C311" s="14">
        <v>469</v>
      </c>
      <c r="D311" s="14">
        <v>496</v>
      </c>
      <c r="E311" s="24">
        <v>98</v>
      </c>
    </row>
    <row r="312" spans="1:5" x14ac:dyDescent="0.25">
      <c r="A312" s="175"/>
      <c r="B312" s="13" t="s">
        <v>230</v>
      </c>
      <c r="C312" s="14">
        <v>1693</v>
      </c>
      <c r="D312" s="14">
        <v>2929</v>
      </c>
      <c r="E312" s="24">
        <v>1051</v>
      </c>
    </row>
    <row r="313" spans="1:5" x14ac:dyDescent="0.25">
      <c r="A313" s="175"/>
      <c r="B313" s="13" t="s">
        <v>231</v>
      </c>
      <c r="C313" s="14">
        <v>514</v>
      </c>
      <c r="D313" s="14">
        <v>532</v>
      </c>
      <c r="E313" s="24">
        <v>0</v>
      </c>
    </row>
    <row r="314" spans="1:5" x14ac:dyDescent="0.25">
      <c r="A314" s="175"/>
      <c r="B314" s="13" t="s">
        <v>232</v>
      </c>
      <c r="C314" s="14">
        <v>8</v>
      </c>
      <c r="D314" s="14">
        <v>11</v>
      </c>
      <c r="E314" s="24">
        <v>0</v>
      </c>
    </row>
    <row r="315" spans="1:5" x14ac:dyDescent="0.25">
      <c r="A315" s="175"/>
      <c r="B315" s="13" t="s">
        <v>233</v>
      </c>
      <c r="C315" s="14">
        <v>1398</v>
      </c>
      <c r="D315" s="14">
        <v>272</v>
      </c>
      <c r="E315" s="24">
        <v>665</v>
      </c>
    </row>
    <row r="316" spans="1:5" x14ac:dyDescent="0.25">
      <c r="A316" s="175"/>
      <c r="B316" s="13" t="s">
        <v>234</v>
      </c>
      <c r="C316" s="14">
        <v>4</v>
      </c>
      <c r="D316" s="14">
        <v>8</v>
      </c>
      <c r="E316" s="24">
        <v>4</v>
      </c>
    </row>
    <row r="317" spans="1:5" x14ac:dyDescent="0.25">
      <c r="A317" s="175"/>
      <c r="B317" s="13" t="s">
        <v>235</v>
      </c>
      <c r="C317" s="14">
        <v>8</v>
      </c>
      <c r="D317" s="14">
        <v>14</v>
      </c>
      <c r="E317" s="24">
        <v>0</v>
      </c>
    </row>
    <row r="318" spans="1:5" x14ac:dyDescent="0.25">
      <c r="A318" s="175"/>
      <c r="B318" s="13" t="s">
        <v>236</v>
      </c>
      <c r="C318" s="14">
        <v>1260</v>
      </c>
      <c r="D318" s="14">
        <v>1978</v>
      </c>
      <c r="E318" s="24">
        <v>724</v>
      </c>
    </row>
    <row r="319" spans="1:5" x14ac:dyDescent="0.25">
      <c r="A319" s="175"/>
      <c r="B319" s="13" t="s">
        <v>237</v>
      </c>
      <c r="C319" s="14">
        <v>1040</v>
      </c>
      <c r="D319" s="14">
        <v>1102</v>
      </c>
      <c r="E319" s="24">
        <v>0</v>
      </c>
    </row>
    <row r="320" spans="1:5" x14ac:dyDescent="0.25">
      <c r="A320" s="175"/>
      <c r="B320" s="13" t="s">
        <v>238</v>
      </c>
      <c r="C320" s="14">
        <v>40</v>
      </c>
      <c r="D320" s="14">
        <v>68</v>
      </c>
      <c r="E320" s="24">
        <v>15</v>
      </c>
    </row>
    <row r="321" spans="1:5" x14ac:dyDescent="0.25">
      <c r="A321" s="176"/>
      <c r="B321" s="13" t="s">
        <v>239</v>
      </c>
      <c r="C321" s="14">
        <v>86</v>
      </c>
      <c r="D321" s="14">
        <v>98</v>
      </c>
      <c r="E321" s="24">
        <v>0</v>
      </c>
    </row>
    <row r="322" spans="1:5" x14ac:dyDescent="0.25">
      <c r="A322" s="174" t="s">
        <v>240</v>
      </c>
      <c r="B322" s="13" t="s">
        <v>241</v>
      </c>
      <c r="C322" s="18"/>
      <c r="D322" s="18"/>
      <c r="E322" s="23"/>
    </row>
    <row r="323" spans="1:5" x14ac:dyDescent="0.25">
      <c r="A323" s="175"/>
      <c r="B323" s="13" t="s">
        <v>242</v>
      </c>
      <c r="C323" s="18"/>
      <c r="D323" s="18"/>
      <c r="E323" s="23"/>
    </row>
    <row r="324" spans="1:5" x14ac:dyDescent="0.25">
      <c r="A324" s="175"/>
      <c r="B324" s="13" t="s">
        <v>243</v>
      </c>
      <c r="C324" s="18"/>
      <c r="D324" s="18"/>
      <c r="E324" s="23"/>
    </row>
    <row r="325" spans="1:5" x14ac:dyDescent="0.25">
      <c r="A325" s="175"/>
      <c r="B325" s="13" t="s">
        <v>244</v>
      </c>
      <c r="C325" s="18"/>
      <c r="D325" s="18"/>
      <c r="E325" s="23"/>
    </row>
    <row r="326" spans="1:5" x14ac:dyDescent="0.25">
      <c r="A326" s="175"/>
      <c r="B326" s="13" t="s">
        <v>245</v>
      </c>
      <c r="C326" s="14">
        <v>59</v>
      </c>
      <c r="D326" s="14">
        <v>66</v>
      </c>
      <c r="E326" s="24">
        <v>6</v>
      </c>
    </row>
    <row r="327" spans="1:5" x14ac:dyDescent="0.25">
      <c r="A327" s="175"/>
      <c r="B327" s="13" t="s">
        <v>246</v>
      </c>
      <c r="C327" s="18"/>
      <c r="D327" s="18"/>
      <c r="E327" s="23"/>
    </row>
    <row r="328" spans="1:5" x14ac:dyDescent="0.25">
      <c r="A328" s="175"/>
      <c r="B328" s="13" t="s">
        <v>247</v>
      </c>
      <c r="C328" s="14">
        <v>1</v>
      </c>
      <c r="D328" s="14">
        <v>2</v>
      </c>
      <c r="E328" s="24">
        <v>1</v>
      </c>
    </row>
    <row r="329" spans="1:5" x14ac:dyDescent="0.25">
      <c r="A329" s="175"/>
      <c r="B329" s="13" t="s">
        <v>248</v>
      </c>
      <c r="C329" s="14">
        <v>130</v>
      </c>
      <c r="D329" s="14">
        <v>200</v>
      </c>
      <c r="E329" s="24">
        <v>29</v>
      </c>
    </row>
    <row r="330" spans="1:5" x14ac:dyDescent="0.25">
      <c r="A330" s="175"/>
      <c r="B330" s="13" t="s">
        <v>249</v>
      </c>
      <c r="C330" s="18"/>
      <c r="D330" s="18"/>
      <c r="E330" s="23"/>
    </row>
    <row r="331" spans="1:5" x14ac:dyDescent="0.25">
      <c r="A331" s="175"/>
      <c r="B331" s="13" t="s">
        <v>250</v>
      </c>
      <c r="C331" s="14">
        <v>16</v>
      </c>
      <c r="D331" s="14">
        <v>25</v>
      </c>
      <c r="E331" s="24">
        <v>9</v>
      </c>
    </row>
    <row r="332" spans="1:5" x14ac:dyDescent="0.25">
      <c r="A332" s="175"/>
      <c r="B332" s="13" t="s">
        <v>251</v>
      </c>
      <c r="C332" s="14">
        <v>83</v>
      </c>
      <c r="D332" s="14">
        <v>185</v>
      </c>
      <c r="E332" s="24">
        <v>60</v>
      </c>
    </row>
    <row r="333" spans="1:5" x14ac:dyDescent="0.25">
      <c r="A333" s="175"/>
      <c r="B333" s="13" t="s">
        <v>252</v>
      </c>
      <c r="C333" s="18"/>
      <c r="D333" s="18"/>
      <c r="E333" s="23"/>
    </row>
    <row r="334" spans="1:5" x14ac:dyDescent="0.25">
      <c r="A334" s="175"/>
      <c r="B334" s="13" t="s">
        <v>253</v>
      </c>
      <c r="C334" s="18"/>
      <c r="D334" s="18"/>
      <c r="E334" s="23"/>
    </row>
    <row r="335" spans="1:5" x14ac:dyDescent="0.25">
      <c r="A335" s="175"/>
      <c r="B335" s="13" t="s">
        <v>254</v>
      </c>
      <c r="C335" s="14">
        <v>1</v>
      </c>
      <c r="D335" s="14">
        <v>1</v>
      </c>
      <c r="E335" s="24">
        <v>0</v>
      </c>
    </row>
    <row r="336" spans="1:5" x14ac:dyDescent="0.25">
      <c r="A336" s="175"/>
      <c r="B336" s="13" t="s">
        <v>255</v>
      </c>
      <c r="C336" s="18"/>
      <c r="D336" s="18"/>
      <c r="E336" s="23"/>
    </row>
    <row r="337" spans="1:5" x14ac:dyDescent="0.25">
      <c r="A337" s="175"/>
      <c r="B337" s="13" t="s">
        <v>256</v>
      </c>
      <c r="C337" s="18"/>
      <c r="D337" s="18"/>
      <c r="E337" s="23"/>
    </row>
    <row r="338" spans="1:5" x14ac:dyDescent="0.25">
      <c r="A338" s="175"/>
      <c r="B338" s="13" t="s">
        <v>257</v>
      </c>
      <c r="C338" s="18"/>
      <c r="D338" s="18"/>
      <c r="E338" s="23"/>
    </row>
    <row r="339" spans="1:5" x14ac:dyDescent="0.25">
      <c r="A339" s="175"/>
      <c r="B339" s="13" t="s">
        <v>258</v>
      </c>
      <c r="C339" s="18"/>
      <c r="D339" s="18"/>
      <c r="E339" s="23"/>
    </row>
    <row r="340" spans="1:5" x14ac:dyDescent="0.25">
      <c r="A340" s="175"/>
      <c r="B340" s="13" t="s">
        <v>259</v>
      </c>
      <c r="C340" s="18"/>
      <c r="D340" s="18"/>
      <c r="E340" s="23"/>
    </row>
    <row r="341" spans="1:5" x14ac:dyDescent="0.25">
      <c r="A341" s="175"/>
      <c r="B341" s="13" t="s">
        <v>260</v>
      </c>
      <c r="C341" s="18"/>
      <c r="D341" s="18"/>
      <c r="E341" s="23"/>
    </row>
    <row r="342" spans="1:5" x14ac:dyDescent="0.25">
      <c r="A342" s="175"/>
      <c r="B342" s="13" t="s">
        <v>261</v>
      </c>
      <c r="C342" s="14">
        <v>0</v>
      </c>
      <c r="D342" s="14">
        <v>1</v>
      </c>
      <c r="E342" s="24">
        <v>1</v>
      </c>
    </row>
    <row r="343" spans="1:5" x14ac:dyDescent="0.25">
      <c r="A343" s="175"/>
      <c r="B343" s="13" t="s">
        <v>262</v>
      </c>
      <c r="C343" s="14">
        <v>585</v>
      </c>
      <c r="D343" s="14">
        <v>643</v>
      </c>
      <c r="E343" s="24">
        <v>235</v>
      </c>
    </row>
    <row r="344" spans="1:5" x14ac:dyDescent="0.25">
      <c r="A344" s="175"/>
      <c r="B344" s="13" t="s">
        <v>263</v>
      </c>
      <c r="C344" s="18"/>
      <c r="D344" s="18"/>
      <c r="E344" s="23"/>
    </row>
    <row r="345" spans="1:5" x14ac:dyDescent="0.25">
      <c r="A345" s="175"/>
      <c r="B345" s="13" t="s">
        <v>264</v>
      </c>
      <c r="C345" s="14">
        <v>2</v>
      </c>
      <c r="D345" s="14">
        <v>4</v>
      </c>
      <c r="E345" s="24">
        <v>1</v>
      </c>
    </row>
    <row r="346" spans="1:5" x14ac:dyDescent="0.25">
      <c r="A346" s="175"/>
      <c r="B346" s="13" t="s">
        <v>265</v>
      </c>
      <c r="C346" s="14">
        <v>272</v>
      </c>
      <c r="D346" s="14">
        <v>347</v>
      </c>
      <c r="E346" s="24">
        <v>104</v>
      </c>
    </row>
    <row r="347" spans="1:5" x14ac:dyDescent="0.25">
      <c r="A347" s="175"/>
      <c r="B347" s="13" t="s">
        <v>266</v>
      </c>
      <c r="C347" s="18"/>
      <c r="D347" s="18"/>
      <c r="E347" s="23"/>
    </row>
    <row r="348" spans="1:5" x14ac:dyDescent="0.25">
      <c r="A348" s="175"/>
      <c r="B348" s="13" t="s">
        <v>267</v>
      </c>
      <c r="C348" s="14">
        <v>3</v>
      </c>
      <c r="D348" s="14">
        <v>4</v>
      </c>
      <c r="E348" s="24">
        <v>2</v>
      </c>
    </row>
    <row r="349" spans="1:5" x14ac:dyDescent="0.25">
      <c r="A349" s="175"/>
      <c r="B349" s="13" t="s">
        <v>268</v>
      </c>
      <c r="C349" s="18"/>
      <c r="D349" s="18"/>
      <c r="E349" s="23"/>
    </row>
    <row r="350" spans="1:5" x14ac:dyDescent="0.25">
      <c r="A350" s="175"/>
      <c r="B350" s="13" t="s">
        <v>269</v>
      </c>
      <c r="C350" s="14">
        <v>1</v>
      </c>
      <c r="D350" s="14">
        <v>2</v>
      </c>
      <c r="E350" s="24">
        <v>1</v>
      </c>
    </row>
    <row r="351" spans="1:5" x14ac:dyDescent="0.25">
      <c r="A351" s="175"/>
      <c r="B351" s="13" t="s">
        <v>270</v>
      </c>
      <c r="C351" s="18"/>
      <c r="D351" s="18"/>
      <c r="E351" s="23"/>
    </row>
    <row r="352" spans="1:5" x14ac:dyDescent="0.25">
      <c r="A352" s="175"/>
      <c r="B352" s="13" t="s">
        <v>271</v>
      </c>
      <c r="C352" s="18"/>
      <c r="D352" s="18"/>
      <c r="E352" s="23"/>
    </row>
    <row r="353" spans="1:5" x14ac:dyDescent="0.25">
      <c r="A353" s="175"/>
      <c r="B353" s="13" t="s">
        <v>272</v>
      </c>
      <c r="C353" s="18"/>
      <c r="D353" s="18"/>
      <c r="E353" s="23"/>
    </row>
    <row r="354" spans="1:5" x14ac:dyDescent="0.25">
      <c r="A354" s="176"/>
      <c r="B354" s="13" t="s">
        <v>273</v>
      </c>
      <c r="C354" s="14">
        <v>3</v>
      </c>
      <c r="D354" s="14">
        <v>31</v>
      </c>
      <c r="E354" s="24">
        <v>2</v>
      </c>
    </row>
    <row r="355" spans="1:5" x14ac:dyDescent="0.25">
      <c r="A355" s="174" t="s">
        <v>274</v>
      </c>
      <c r="B355" s="13" t="s">
        <v>275</v>
      </c>
      <c r="C355" s="14">
        <v>10</v>
      </c>
      <c r="D355" s="14">
        <v>16</v>
      </c>
      <c r="E355" s="24">
        <v>0</v>
      </c>
    </row>
    <row r="356" spans="1:5" x14ac:dyDescent="0.25">
      <c r="A356" s="175"/>
      <c r="B356" s="13" t="s">
        <v>276</v>
      </c>
      <c r="C356" s="14">
        <v>4</v>
      </c>
      <c r="D356" s="14">
        <v>6</v>
      </c>
      <c r="E356" s="24">
        <v>1</v>
      </c>
    </row>
    <row r="357" spans="1:5" x14ac:dyDescent="0.25">
      <c r="A357" s="175"/>
      <c r="B357" s="13" t="s">
        <v>277</v>
      </c>
      <c r="C357" s="14">
        <v>7</v>
      </c>
      <c r="D357" s="14">
        <v>12</v>
      </c>
      <c r="E357" s="24">
        <v>2</v>
      </c>
    </row>
    <row r="358" spans="1:5" x14ac:dyDescent="0.25">
      <c r="A358" s="175"/>
      <c r="B358" s="13" t="s">
        <v>278</v>
      </c>
      <c r="C358" s="18"/>
      <c r="D358" s="18"/>
      <c r="E358" s="23"/>
    </row>
    <row r="359" spans="1:5" x14ac:dyDescent="0.25">
      <c r="A359" s="175"/>
      <c r="B359" s="13" t="s">
        <v>279</v>
      </c>
      <c r="C359" s="18"/>
      <c r="D359" s="18"/>
      <c r="E359" s="23"/>
    </row>
    <row r="360" spans="1:5" x14ac:dyDescent="0.25">
      <c r="A360" s="175"/>
      <c r="B360" s="13" t="s">
        <v>280</v>
      </c>
      <c r="C360" s="14">
        <v>5</v>
      </c>
      <c r="D360" s="14">
        <v>16</v>
      </c>
      <c r="E360" s="24">
        <v>1</v>
      </c>
    </row>
    <row r="361" spans="1:5" x14ac:dyDescent="0.25">
      <c r="A361" s="175"/>
      <c r="B361" s="13" t="s">
        <v>281</v>
      </c>
      <c r="C361" s="14">
        <v>2</v>
      </c>
      <c r="D361" s="14">
        <v>1</v>
      </c>
      <c r="E361" s="24">
        <v>0</v>
      </c>
    </row>
    <row r="362" spans="1:5" x14ac:dyDescent="0.25">
      <c r="A362" s="175"/>
      <c r="B362" s="13" t="s">
        <v>282</v>
      </c>
      <c r="C362" s="18"/>
      <c r="D362" s="18"/>
      <c r="E362" s="23"/>
    </row>
    <row r="363" spans="1:5" x14ac:dyDescent="0.25">
      <c r="A363" s="175"/>
      <c r="B363" s="13" t="s">
        <v>283</v>
      </c>
      <c r="C363" s="14">
        <v>3</v>
      </c>
      <c r="D363" s="14">
        <v>5</v>
      </c>
      <c r="E363" s="24">
        <v>0</v>
      </c>
    </row>
    <row r="364" spans="1:5" x14ac:dyDescent="0.25">
      <c r="A364" s="175"/>
      <c r="B364" s="13" t="s">
        <v>284</v>
      </c>
      <c r="C364" s="18"/>
      <c r="D364" s="18"/>
      <c r="E364" s="23"/>
    </row>
    <row r="365" spans="1:5" x14ac:dyDescent="0.25">
      <c r="A365" s="176"/>
      <c r="B365" s="13" t="s">
        <v>285</v>
      </c>
      <c r="C365" s="18"/>
      <c r="D365" s="18"/>
      <c r="E365" s="23"/>
    </row>
    <row r="366" spans="1:5" x14ac:dyDescent="0.25">
      <c r="A366" s="174" t="s">
        <v>286</v>
      </c>
      <c r="B366" s="13" t="s">
        <v>287</v>
      </c>
      <c r="C366" s="14">
        <v>7</v>
      </c>
      <c r="D366" s="14">
        <v>11</v>
      </c>
      <c r="E366" s="24">
        <v>1</v>
      </c>
    </row>
    <row r="367" spans="1:5" x14ac:dyDescent="0.25">
      <c r="A367" s="175"/>
      <c r="B367" s="13" t="s">
        <v>288</v>
      </c>
      <c r="C367" s="18"/>
      <c r="D367" s="18"/>
      <c r="E367" s="23"/>
    </row>
    <row r="368" spans="1:5" x14ac:dyDescent="0.25">
      <c r="A368" s="175"/>
      <c r="B368" s="13" t="s">
        <v>289</v>
      </c>
      <c r="C368" s="18"/>
      <c r="D368" s="18"/>
      <c r="E368" s="23"/>
    </row>
    <row r="369" spans="1:5" x14ac:dyDescent="0.25">
      <c r="A369" s="175"/>
      <c r="B369" s="13" t="s">
        <v>290</v>
      </c>
      <c r="C369" s="14">
        <v>12</v>
      </c>
      <c r="D369" s="14">
        <v>15</v>
      </c>
      <c r="E369" s="24">
        <v>4</v>
      </c>
    </row>
    <row r="370" spans="1:5" x14ac:dyDescent="0.25">
      <c r="A370" s="175"/>
      <c r="B370" s="13" t="s">
        <v>291</v>
      </c>
      <c r="C370" s="18"/>
      <c r="D370" s="18"/>
      <c r="E370" s="23"/>
    </row>
    <row r="371" spans="1:5" x14ac:dyDescent="0.25">
      <c r="A371" s="175"/>
      <c r="B371" s="13" t="s">
        <v>292</v>
      </c>
      <c r="C371" s="18"/>
      <c r="D371" s="18"/>
      <c r="E371" s="23"/>
    </row>
    <row r="372" spans="1:5" x14ac:dyDescent="0.25">
      <c r="A372" s="175"/>
      <c r="B372" s="13" t="s">
        <v>293</v>
      </c>
      <c r="C372" s="18"/>
      <c r="D372" s="18"/>
      <c r="E372" s="23"/>
    </row>
    <row r="373" spans="1:5" x14ac:dyDescent="0.25">
      <c r="A373" s="175"/>
      <c r="B373" s="13" t="s">
        <v>294</v>
      </c>
      <c r="C373" s="18"/>
      <c r="D373" s="18"/>
      <c r="E373" s="23"/>
    </row>
    <row r="374" spans="1:5" x14ac:dyDescent="0.25">
      <c r="A374" s="176"/>
      <c r="B374" s="13" t="s">
        <v>295</v>
      </c>
      <c r="C374" s="18"/>
      <c r="D374" s="18"/>
      <c r="E374" s="23"/>
    </row>
    <row r="375" spans="1:5" x14ac:dyDescent="0.25">
      <c r="A375" s="174" t="s">
        <v>296</v>
      </c>
      <c r="B375" s="13" t="s">
        <v>297</v>
      </c>
      <c r="C375" s="18"/>
      <c r="D375" s="18"/>
      <c r="E375" s="23"/>
    </row>
    <row r="376" spans="1:5" x14ac:dyDescent="0.25">
      <c r="A376" s="175"/>
      <c r="B376" s="13" t="s">
        <v>298</v>
      </c>
      <c r="C376" s="14">
        <v>152</v>
      </c>
      <c r="D376" s="14">
        <v>159</v>
      </c>
      <c r="E376" s="24">
        <v>0</v>
      </c>
    </row>
    <row r="377" spans="1:5" x14ac:dyDescent="0.25">
      <c r="A377" s="175"/>
      <c r="B377" s="13" t="s">
        <v>299</v>
      </c>
      <c r="C377" s="14">
        <v>24</v>
      </c>
      <c r="D377" s="14">
        <v>21</v>
      </c>
      <c r="E377" s="24">
        <v>0</v>
      </c>
    </row>
    <row r="378" spans="1:5" x14ac:dyDescent="0.25">
      <c r="A378" s="175"/>
      <c r="B378" s="13" t="s">
        <v>300</v>
      </c>
      <c r="C378" s="14">
        <v>23</v>
      </c>
      <c r="D378" s="14">
        <v>27</v>
      </c>
      <c r="E378" s="24">
        <v>0</v>
      </c>
    </row>
    <row r="379" spans="1:5" x14ac:dyDescent="0.25">
      <c r="A379" s="175"/>
      <c r="B379" s="13" t="s">
        <v>216</v>
      </c>
      <c r="C379" s="14">
        <v>86</v>
      </c>
      <c r="D379" s="14">
        <v>20</v>
      </c>
      <c r="E379" s="24">
        <v>0</v>
      </c>
    </row>
    <row r="380" spans="1:5" x14ac:dyDescent="0.25">
      <c r="A380" s="175"/>
      <c r="B380" s="13" t="s">
        <v>301</v>
      </c>
      <c r="C380" s="18"/>
      <c r="D380" s="18"/>
      <c r="E380" s="23"/>
    </row>
    <row r="381" spans="1:5" x14ac:dyDescent="0.25">
      <c r="A381" s="175"/>
      <c r="B381" s="13" t="s">
        <v>302</v>
      </c>
      <c r="C381" s="14">
        <v>20</v>
      </c>
      <c r="D381" s="14">
        <v>6</v>
      </c>
      <c r="E381" s="24">
        <v>10</v>
      </c>
    </row>
    <row r="382" spans="1:5" x14ac:dyDescent="0.25">
      <c r="A382" s="175"/>
      <c r="B382" s="13" t="s">
        <v>303</v>
      </c>
      <c r="C382" s="14">
        <v>304</v>
      </c>
      <c r="D382" s="14">
        <v>344</v>
      </c>
      <c r="E382" s="24">
        <v>0</v>
      </c>
    </row>
    <row r="383" spans="1:5" x14ac:dyDescent="0.25">
      <c r="A383" s="175"/>
      <c r="B383" s="13" t="s">
        <v>304</v>
      </c>
      <c r="C383" s="18"/>
      <c r="D383" s="18"/>
      <c r="E383" s="23"/>
    </row>
    <row r="384" spans="1:5" x14ac:dyDescent="0.25">
      <c r="A384" s="175"/>
      <c r="B384" s="13" t="s">
        <v>305</v>
      </c>
      <c r="C384" s="18"/>
      <c r="D384" s="18"/>
      <c r="E384" s="23"/>
    </row>
    <row r="385" spans="1:5" x14ac:dyDescent="0.25">
      <c r="A385" s="175"/>
      <c r="B385" s="13" t="s">
        <v>306</v>
      </c>
      <c r="C385" s="18"/>
      <c r="D385" s="18"/>
      <c r="E385" s="23"/>
    </row>
    <row r="386" spans="1:5" x14ac:dyDescent="0.25">
      <c r="A386" s="175"/>
      <c r="B386" s="13" t="s">
        <v>307</v>
      </c>
      <c r="C386" s="18"/>
      <c r="D386" s="18"/>
      <c r="E386" s="23"/>
    </row>
    <row r="387" spans="1:5" x14ac:dyDescent="0.25">
      <c r="A387" s="176"/>
      <c r="B387" s="13" t="s">
        <v>308</v>
      </c>
      <c r="C387" s="18"/>
      <c r="D387" s="18"/>
      <c r="E387" s="23"/>
    </row>
    <row r="388" spans="1:5" x14ac:dyDescent="0.25">
      <c r="A388" s="174" t="s">
        <v>309</v>
      </c>
      <c r="B388" s="13" t="s">
        <v>310</v>
      </c>
      <c r="C388" s="18"/>
      <c r="D388" s="18"/>
      <c r="E388" s="23"/>
    </row>
    <row r="389" spans="1:5" x14ac:dyDescent="0.25">
      <c r="A389" s="175"/>
      <c r="B389" s="13" t="s">
        <v>311</v>
      </c>
      <c r="C389" s="14">
        <v>25</v>
      </c>
      <c r="D389" s="14">
        <v>57</v>
      </c>
      <c r="E389" s="24">
        <v>2</v>
      </c>
    </row>
    <row r="390" spans="1:5" x14ac:dyDescent="0.25">
      <c r="A390" s="175"/>
      <c r="B390" s="13" t="s">
        <v>247</v>
      </c>
      <c r="C390" s="14">
        <v>2</v>
      </c>
      <c r="D390" s="14">
        <v>2</v>
      </c>
      <c r="E390" s="24">
        <v>0</v>
      </c>
    </row>
    <row r="391" spans="1:5" x14ac:dyDescent="0.25">
      <c r="A391" s="175"/>
      <c r="B391" s="13" t="s">
        <v>248</v>
      </c>
      <c r="C391" s="14">
        <v>675</v>
      </c>
      <c r="D391" s="14">
        <v>1283</v>
      </c>
      <c r="E391" s="24">
        <v>37</v>
      </c>
    </row>
    <row r="392" spans="1:5" x14ac:dyDescent="0.25">
      <c r="A392" s="175"/>
      <c r="B392" s="13" t="s">
        <v>249</v>
      </c>
      <c r="C392" s="14">
        <v>114</v>
      </c>
      <c r="D392" s="14">
        <v>129</v>
      </c>
      <c r="E392" s="24">
        <v>3</v>
      </c>
    </row>
    <row r="393" spans="1:5" x14ac:dyDescent="0.25">
      <c r="A393" s="175"/>
      <c r="B393" s="13" t="s">
        <v>250</v>
      </c>
      <c r="C393" s="14">
        <v>279</v>
      </c>
      <c r="D393" s="14">
        <v>399</v>
      </c>
      <c r="E393" s="24">
        <v>55</v>
      </c>
    </row>
    <row r="394" spans="1:5" x14ac:dyDescent="0.25">
      <c r="A394" s="175"/>
      <c r="B394" s="13" t="s">
        <v>312</v>
      </c>
      <c r="C394" s="18"/>
      <c r="D394" s="18"/>
      <c r="E394" s="23"/>
    </row>
    <row r="395" spans="1:5" x14ac:dyDescent="0.25">
      <c r="A395" s="175"/>
      <c r="B395" s="13" t="s">
        <v>313</v>
      </c>
      <c r="C395" s="18"/>
      <c r="D395" s="18"/>
      <c r="E395" s="23"/>
    </row>
    <row r="396" spans="1:5" x14ac:dyDescent="0.25">
      <c r="A396" s="175"/>
      <c r="B396" s="13" t="s">
        <v>314</v>
      </c>
      <c r="C396" s="14">
        <v>6</v>
      </c>
      <c r="D396" s="14">
        <v>13</v>
      </c>
      <c r="E396" s="24">
        <v>0</v>
      </c>
    </row>
    <row r="397" spans="1:5" x14ac:dyDescent="0.25">
      <c r="A397" s="175"/>
      <c r="B397" s="13" t="s">
        <v>257</v>
      </c>
      <c r="C397" s="18"/>
      <c r="D397" s="18"/>
      <c r="E397" s="23"/>
    </row>
    <row r="398" spans="1:5" x14ac:dyDescent="0.25">
      <c r="A398" s="175"/>
      <c r="B398" s="13" t="s">
        <v>315</v>
      </c>
      <c r="C398" s="14">
        <v>0</v>
      </c>
      <c r="D398" s="14">
        <v>1</v>
      </c>
      <c r="E398" s="24">
        <v>1</v>
      </c>
    </row>
    <row r="399" spans="1:5" x14ac:dyDescent="0.25">
      <c r="A399" s="175"/>
      <c r="B399" s="13" t="s">
        <v>260</v>
      </c>
      <c r="C399" s="14">
        <v>2</v>
      </c>
      <c r="D399" s="14">
        <v>5</v>
      </c>
      <c r="E399" s="24">
        <v>0</v>
      </c>
    </row>
    <row r="400" spans="1:5" x14ac:dyDescent="0.25">
      <c r="A400" s="175"/>
      <c r="B400" s="13" t="s">
        <v>261</v>
      </c>
      <c r="C400" s="18"/>
      <c r="D400" s="18"/>
      <c r="E400" s="23"/>
    </row>
    <row r="401" spans="1:5" x14ac:dyDescent="0.25">
      <c r="A401" s="175"/>
      <c r="B401" s="13" t="s">
        <v>316</v>
      </c>
      <c r="C401" s="14">
        <v>4181</v>
      </c>
      <c r="D401" s="14">
        <v>17385</v>
      </c>
      <c r="E401" s="24">
        <v>0</v>
      </c>
    </row>
    <row r="402" spans="1:5" x14ac:dyDescent="0.25">
      <c r="A402" s="175"/>
      <c r="B402" s="13" t="s">
        <v>317</v>
      </c>
      <c r="C402" s="14">
        <v>153</v>
      </c>
      <c r="D402" s="14">
        <v>103</v>
      </c>
      <c r="E402" s="24">
        <v>14</v>
      </c>
    </row>
    <row r="403" spans="1:5" x14ac:dyDescent="0.25">
      <c r="A403" s="175"/>
      <c r="B403" s="13" t="s">
        <v>318</v>
      </c>
      <c r="C403" s="14">
        <v>1550</v>
      </c>
      <c r="D403" s="14">
        <v>3024</v>
      </c>
      <c r="E403" s="24">
        <v>568</v>
      </c>
    </row>
    <row r="404" spans="1:5" x14ac:dyDescent="0.25">
      <c r="A404" s="175"/>
      <c r="B404" s="13" t="s">
        <v>265</v>
      </c>
      <c r="C404" s="14">
        <v>1</v>
      </c>
      <c r="D404" s="14">
        <v>1</v>
      </c>
      <c r="E404" s="24">
        <v>1</v>
      </c>
    </row>
    <row r="405" spans="1:5" x14ac:dyDescent="0.25">
      <c r="A405" s="175"/>
      <c r="B405" s="13" t="s">
        <v>319</v>
      </c>
      <c r="C405" s="14">
        <v>5</v>
      </c>
      <c r="D405" s="14">
        <v>2</v>
      </c>
      <c r="E405" s="24">
        <v>0</v>
      </c>
    </row>
    <row r="406" spans="1:5" x14ac:dyDescent="0.25">
      <c r="A406" s="175"/>
      <c r="B406" s="13" t="s">
        <v>320</v>
      </c>
      <c r="C406" s="14">
        <v>16</v>
      </c>
      <c r="D406" s="14">
        <v>38</v>
      </c>
      <c r="E406" s="24">
        <v>9</v>
      </c>
    </row>
    <row r="407" spans="1:5" x14ac:dyDescent="0.25">
      <c r="A407" s="175"/>
      <c r="B407" s="13" t="s">
        <v>321</v>
      </c>
      <c r="C407" s="14">
        <v>54</v>
      </c>
      <c r="D407" s="14">
        <v>149</v>
      </c>
      <c r="E407" s="24">
        <v>17</v>
      </c>
    </row>
    <row r="408" spans="1:5" x14ac:dyDescent="0.25">
      <c r="A408" s="175"/>
      <c r="B408" s="13" t="s">
        <v>270</v>
      </c>
      <c r="C408" s="14">
        <v>9</v>
      </c>
      <c r="D408" s="14">
        <v>9</v>
      </c>
      <c r="E408" s="24">
        <v>0</v>
      </c>
    </row>
    <row r="409" spans="1:5" x14ac:dyDescent="0.25">
      <c r="A409" s="176"/>
      <c r="B409" s="13" t="s">
        <v>322</v>
      </c>
      <c r="C409" s="14">
        <v>1177</v>
      </c>
      <c r="D409" s="14">
        <v>4066</v>
      </c>
      <c r="E409" s="24">
        <v>24</v>
      </c>
    </row>
  </sheetData>
  <sheetProtection algorithmName="SHA-512" hashValue="WTAQvyAHS0rpSWWhSbSj3L5q7Dv10E0KBmkAor2+EDKUZ21PPVOO1BBFRdQsWi5ApV0cKgOIja4CLfvbEzXj1A==" saltValue="POEC0bLmsQ7SY0FNGO6jKw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5E2F-29ED-4D40-B120-F82861966719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7" t="s">
        <v>1815</v>
      </c>
      <c r="D1" s="207"/>
      <c r="E1" s="207"/>
      <c r="F1" s="135"/>
      <c r="H1" s="168"/>
      <c r="I1" s="168"/>
      <c r="J1" s="168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29RJgcsJBusJ5uda0+QMxPRinmfKyM9x2p1FmagI7dcJBH9i6Q5duWaZpqv+tWv7cwYi0kOofQWLx+flUQGXPQ==" saltValue="zB/j9o8tVXB14W3RC6UY6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44646-EC8C-4D5A-9710-E9115F0A3C1A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7" t="s">
        <v>1820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35"/>
      <c r="R1" s="168"/>
      <c r="S1" s="168"/>
      <c r="T1" s="168"/>
      <c r="U1" s="135"/>
      <c r="W1" s="168"/>
      <c r="X1" s="168"/>
      <c r="Y1" s="168"/>
      <c r="Z1" s="135"/>
      <c r="AB1" s="168"/>
      <c r="AC1" s="168"/>
      <c r="AD1" s="168"/>
      <c r="AE1" s="135"/>
      <c r="AG1" s="168"/>
      <c r="AH1" s="168"/>
      <c r="AI1" s="168"/>
      <c r="AJ1" s="135"/>
      <c r="AL1" s="168"/>
      <c r="AM1" s="168"/>
      <c r="AN1" s="168"/>
      <c r="AO1" s="135"/>
      <c r="AQ1" s="168"/>
      <c r="AR1" s="168"/>
      <c r="AS1" s="168"/>
      <c r="AT1" s="135"/>
      <c r="AV1" s="168"/>
      <c r="AW1" s="168"/>
      <c r="AX1" s="168"/>
      <c r="AY1" s="135"/>
      <c r="BA1" s="168"/>
      <c r="BB1" s="168"/>
      <c r="BC1" s="168"/>
      <c r="BD1" s="135"/>
      <c r="BF1" s="168"/>
      <c r="BG1" s="168"/>
      <c r="BH1" s="168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tx7QxoXSY2DDzAu5dOHxipAhyZ3QdXd/PMhWjwIL/mEPwC/l8r7zTxRs0aJUG4JH+rXZKe7wtzF1isDQhDzOLw==" saltValue="W87ewdUoQewzfN/nvgrzb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DE8BD-0AB5-4E28-A5F2-0126E7A1F37A}">
  <dimension ref="A1:Z25"/>
  <sheetViews>
    <sheetView showGridLine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7" t="s">
        <v>1824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68"/>
      <c r="Q1" s="168"/>
      <c r="S1" s="135"/>
      <c r="U1" s="168"/>
      <c r="V1" s="168"/>
      <c r="W1" s="168"/>
      <c r="X1" s="168"/>
      <c r="Y1" s="168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69" t="s">
        <v>1203</v>
      </c>
      <c r="N5" s="169" t="s">
        <v>1204</v>
      </c>
      <c r="O5" s="169" t="s">
        <v>1205</v>
      </c>
      <c r="P5" s="169" t="s">
        <v>1206</v>
      </c>
      <c r="Q5" s="169" t="s">
        <v>635</v>
      </c>
      <c r="R5" s="169" t="s">
        <v>1207</v>
      </c>
      <c r="S5" s="170"/>
      <c r="U5" s="171" t="s">
        <v>1203</v>
      </c>
      <c r="V5" s="171" t="s">
        <v>1204</v>
      </c>
      <c r="W5" s="171" t="s">
        <v>1205</v>
      </c>
      <c r="X5" s="171" t="s">
        <v>1206</v>
      </c>
      <c r="Y5" s="171" t="s">
        <v>635</v>
      </c>
      <c r="Z5" s="171" t="s">
        <v>1207</v>
      </c>
    </row>
    <row r="6" spans="1:26" x14ac:dyDescent="0.2">
      <c r="M6" s="172">
        <f>DatosMedioAmbiente!C53</f>
        <v>0</v>
      </c>
      <c r="N6" s="172">
        <f>DatosMedioAmbiente!C55</f>
        <v>6</v>
      </c>
      <c r="O6" s="172">
        <f>DatosMedioAmbiente!C57</f>
        <v>1</v>
      </c>
      <c r="P6" s="172">
        <f>DatosMedioAmbiente!C59</f>
        <v>8</v>
      </c>
      <c r="Q6" s="172">
        <f>DatosMedioAmbiente!C61</f>
        <v>1</v>
      </c>
      <c r="R6" s="172">
        <f>DatosMedioAmbiente!C63</f>
        <v>21</v>
      </c>
      <c r="S6" s="170"/>
      <c r="U6" s="173">
        <f>DatosMedioAmbiente!C54</f>
        <v>3</v>
      </c>
      <c r="V6" s="173">
        <f>DatosMedioAmbiente!C56</f>
        <v>5</v>
      </c>
      <c r="W6" s="173">
        <f>DatosMedioAmbiente!C58</f>
        <v>0</v>
      </c>
      <c r="X6" s="173">
        <f>DatosMedioAmbiente!C60</f>
        <v>1</v>
      </c>
      <c r="Y6" s="173">
        <f>DatosMedioAmbiente!C62</f>
        <v>0</v>
      </c>
      <c r="Z6" s="173">
        <f>DatosMedioAmbiente!C64</f>
        <v>3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p3hkkDhgAzDyplKB0zL5YArA26S6e3wH5DGquptCvxuSfzhypQmcW7rXViopZ8Cu1TXpOIC7kLm9uR0BUQI+Dg==" saltValue="PozrA6V2G4PwgofXE6puU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A148C-D4B7-4852-BBC7-5E6BCCE2D48E}">
  <dimension ref="A1:BI19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1747</v>
      </c>
      <c r="C2" s="87" t="s">
        <v>1735</v>
      </c>
      <c r="D2" s="87" t="s">
        <v>1618</v>
      </c>
      <c r="E2" s="87" t="s">
        <v>1618</v>
      </c>
      <c r="F2" s="87" t="s">
        <v>1618</v>
      </c>
      <c r="G2" s="87" t="s">
        <v>1647</v>
      </c>
      <c r="H2" s="87" t="s">
        <v>1647</v>
      </c>
      <c r="I2" s="87" t="s">
        <v>1618</v>
      </c>
      <c r="J2" s="87" t="s">
        <v>1618</v>
      </c>
      <c r="K2" s="87" t="s">
        <v>1618</v>
      </c>
      <c r="L2" s="87" t="s">
        <v>1618</v>
      </c>
      <c r="M2" s="87" t="s">
        <v>1618</v>
      </c>
      <c r="N2" s="87" t="s">
        <v>1618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1150</v>
      </c>
      <c r="AB2" s="87" t="s">
        <v>1150</v>
      </c>
      <c r="AC2" s="87" t="s">
        <v>1157</v>
      </c>
      <c r="AD2" s="87" t="s">
        <v>667</v>
      </c>
      <c r="AE2" s="87" t="s">
        <v>1203</v>
      </c>
      <c r="AF2" s="87" t="s">
        <v>1106</v>
      </c>
      <c r="AI2" s="87" t="s">
        <v>225</v>
      </c>
      <c r="AL2" s="87" t="s">
        <v>667</v>
      </c>
      <c r="AM2" s="87" t="s">
        <v>667</v>
      </c>
      <c r="AN2" s="87" t="s">
        <v>667</v>
      </c>
      <c r="AO2" s="87" t="s">
        <v>667</v>
      </c>
      <c r="AT2" s="87" t="s">
        <v>667</v>
      </c>
      <c r="AU2" s="87" t="s">
        <v>671</v>
      </c>
      <c r="AV2" s="87" t="s">
        <v>667</v>
      </c>
      <c r="AW2" s="87" t="s">
        <v>1204</v>
      </c>
      <c r="AX2" s="87" t="s">
        <v>1203</v>
      </c>
      <c r="AY2" s="87" t="s">
        <v>19</v>
      </c>
      <c r="AZ2" s="87" t="s">
        <v>1028</v>
      </c>
      <c r="BA2" s="87" t="s">
        <v>81</v>
      </c>
      <c r="BB2" s="87" t="s">
        <v>1020</v>
      </c>
      <c r="BC2" s="87" t="s">
        <v>316</v>
      </c>
      <c r="BD2" s="87" t="s">
        <v>980</v>
      </c>
      <c r="BE2" s="87" t="s">
        <v>1656</v>
      </c>
      <c r="BF2" s="87" t="s">
        <v>103</v>
      </c>
      <c r="BG2" s="87" t="s">
        <v>103</v>
      </c>
      <c r="BH2" s="87" t="s">
        <v>1162</v>
      </c>
      <c r="BI2" s="87" t="s">
        <v>1167</v>
      </c>
    </row>
    <row r="3" spans="1:61" x14ac:dyDescent="0.2">
      <c r="A3" s="87" t="s">
        <v>1754</v>
      </c>
      <c r="B3" s="87" t="s">
        <v>1748</v>
      </c>
      <c r="C3" s="87" t="s">
        <v>1736</v>
      </c>
      <c r="D3" s="87" t="s">
        <v>1619</v>
      </c>
      <c r="E3" s="87" t="s">
        <v>1619</v>
      </c>
      <c r="F3" s="87" t="s">
        <v>1652</v>
      </c>
      <c r="G3" s="87" t="s">
        <v>1619</v>
      </c>
      <c r="H3" s="87" t="s">
        <v>1619</v>
      </c>
      <c r="I3" s="87" t="s">
        <v>1619</v>
      </c>
      <c r="J3" s="87" t="s">
        <v>1619</v>
      </c>
      <c r="K3" s="87" t="s">
        <v>1619</v>
      </c>
      <c r="L3" s="87" t="s">
        <v>1619</v>
      </c>
      <c r="M3" s="87" t="s">
        <v>1619</v>
      </c>
      <c r="N3" s="87" t="s">
        <v>1619</v>
      </c>
      <c r="O3" s="87" t="s">
        <v>1619</v>
      </c>
      <c r="P3" s="87" t="s">
        <v>1620</v>
      </c>
      <c r="Q3" s="87" t="s">
        <v>1620</v>
      </c>
      <c r="R3" s="87" t="s">
        <v>1060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1151</v>
      </c>
      <c r="AB3" s="87" t="s">
        <v>1151</v>
      </c>
      <c r="AC3" s="87" t="s">
        <v>1158</v>
      </c>
      <c r="AD3" s="87" t="s">
        <v>669</v>
      </c>
      <c r="AE3" s="87" t="s">
        <v>1204</v>
      </c>
      <c r="AF3" s="87" t="s">
        <v>1213</v>
      </c>
      <c r="AI3" s="87" t="s">
        <v>227</v>
      </c>
      <c r="AL3" s="87" t="s">
        <v>669</v>
      </c>
      <c r="AM3" s="87" t="s">
        <v>669</v>
      </c>
      <c r="AN3" s="87" t="s">
        <v>669</v>
      </c>
      <c r="AO3" s="87" t="s">
        <v>669</v>
      </c>
      <c r="AT3" s="87" t="s">
        <v>669</v>
      </c>
      <c r="AU3" s="87" t="s">
        <v>677</v>
      </c>
      <c r="AV3" s="87" t="s">
        <v>669</v>
      </c>
      <c r="AW3" s="87" t="s">
        <v>1205</v>
      </c>
      <c r="AX3" s="87" t="s">
        <v>1204</v>
      </c>
      <c r="AY3" s="87" t="s">
        <v>1023</v>
      </c>
      <c r="AZ3" s="87" t="s">
        <v>1029</v>
      </c>
      <c r="BA3" s="87" t="s">
        <v>1793</v>
      </c>
      <c r="BC3" s="87" t="s">
        <v>1795</v>
      </c>
      <c r="BD3" s="87" t="s">
        <v>354</v>
      </c>
      <c r="BE3" s="87" t="s">
        <v>1657</v>
      </c>
      <c r="BF3" s="87" t="s">
        <v>113</v>
      </c>
      <c r="BG3" s="87" t="s">
        <v>113</v>
      </c>
      <c r="BH3" s="87" t="s">
        <v>1163</v>
      </c>
      <c r="BI3" s="87" t="s">
        <v>1168</v>
      </c>
    </row>
    <row r="4" spans="1:61" x14ac:dyDescent="0.2">
      <c r="A4" s="87" t="s">
        <v>1755</v>
      </c>
      <c r="B4" s="87" t="s">
        <v>1749</v>
      </c>
      <c r="C4" s="87" t="s">
        <v>1737</v>
      </c>
      <c r="D4" s="87" t="s">
        <v>1620</v>
      </c>
      <c r="E4" s="87" t="s">
        <v>1620</v>
      </c>
      <c r="F4" s="87" t="s">
        <v>1621</v>
      </c>
      <c r="G4" s="87" t="s">
        <v>1620</v>
      </c>
      <c r="H4" s="87" t="s">
        <v>1620</v>
      </c>
      <c r="I4" s="87" t="s">
        <v>1620</v>
      </c>
      <c r="J4" s="87" t="s">
        <v>1620</v>
      </c>
      <c r="K4" s="87" t="s">
        <v>1620</v>
      </c>
      <c r="L4" s="87" t="s">
        <v>1620</v>
      </c>
      <c r="M4" s="87" t="s">
        <v>1620</v>
      </c>
      <c r="N4" s="87" t="s">
        <v>1620</v>
      </c>
      <c r="O4" s="87" t="s">
        <v>1620</v>
      </c>
      <c r="P4" s="87" t="s">
        <v>1667</v>
      </c>
      <c r="Q4" s="87" t="s">
        <v>1669</v>
      </c>
      <c r="R4" s="87" t="s">
        <v>1061</v>
      </c>
      <c r="S4" s="87" t="s">
        <v>1666</v>
      </c>
      <c r="T4" s="87" t="s">
        <v>1667</v>
      </c>
      <c r="V4" s="87" t="s">
        <v>30</v>
      </c>
      <c r="W4" s="87" t="s">
        <v>1762</v>
      </c>
      <c r="AA4" s="87" t="s">
        <v>1152</v>
      </c>
      <c r="AB4" s="87" t="s">
        <v>1156</v>
      </c>
      <c r="AC4" s="87" t="s">
        <v>1159</v>
      </c>
      <c r="AD4" s="87" t="s">
        <v>671</v>
      </c>
      <c r="AE4" s="87" t="s">
        <v>1205</v>
      </c>
      <c r="AF4" s="87" t="s">
        <v>1146</v>
      </c>
      <c r="AI4" s="87" t="s">
        <v>228</v>
      </c>
      <c r="AL4" s="87" t="s">
        <v>671</v>
      </c>
      <c r="AM4" s="87" t="s">
        <v>671</v>
      </c>
      <c r="AN4" s="87" t="s">
        <v>671</v>
      </c>
      <c r="AO4" s="87" t="s">
        <v>671</v>
      </c>
      <c r="AT4" s="87" t="s">
        <v>671</v>
      </c>
      <c r="AV4" s="87" t="s">
        <v>671</v>
      </c>
      <c r="AW4" s="87" t="s">
        <v>1206</v>
      </c>
      <c r="AX4" s="87" t="s">
        <v>1206</v>
      </c>
      <c r="AY4" s="87" t="s">
        <v>1024</v>
      </c>
      <c r="AZ4" s="87" t="s">
        <v>1030</v>
      </c>
      <c r="BA4" s="87" t="s">
        <v>1794</v>
      </c>
      <c r="BC4" s="87" t="s">
        <v>1005</v>
      </c>
      <c r="BD4" s="87" t="s">
        <v>981</v>
      </c>
      <c r="BE4" s="87" t="s">
        <v>1658</v>
      </c>
      <c r="BF4" s="87" t="s">
        <v>1079</v>
      </c>
      <c r="BG4" s="87" t="s">
        <v>1079</v>
      </c>
    </row>
    <row r="5" spans="1:61" x14ac:dyDescent="0.2">
      <c r="A5" s="87" t="s">
        <v>1050</v>
      </c>
      <c r="B5" s="87" t="s">
        <v>108</v>
      </c>
      <c r="C5" s="87" t="s">
        <v>181</v>
      </c>
      <c r="D5" s="87" t="s">
        <v>1622</v>
      </c>
      <c r="E5" s="87" t="s">
        <v>1622</v>
      </c>
      <c r="F5" s="87" t="s">
        <v>1622</v>
      </c>
      <c r="G5" s="87" t="s">
        <v>995</v>
      </c>
      <c r="H5" s="87" t="s">
        <v>1622</v>
      </c>
      <c r="I5" s="87" t="s">
        <v>1622</v>
      </c>
      <c r="J5" s="87" t="s">
        <v>1622</v>
      </c>
      <c r="K5" s="87" t="s">
        <v>1621</v>
      </c>
      <c r="L5" s="87" t="s">
        <v>1622</v>
      </c>
      <c r="M5" s="87" t="s">
        <v>1623</v>
      </c>
      <c r="N5" s="87" t="s">
        <v>1623</v>
      </c>
      <c r="O5" s="87" t="s">
        <v>1622</v>
      </c>
      <c r="P5" s="87" t="s">
        <v>1669</v>
      </c>
      <c r="Q5" s="87" t="s">
        <v>1670</v>
      </c>
      <c r="R5" s="87" t="s">
        <v>1062</v>
      </c>
      <c r="S5" s="87" t="s">
        <v>1667</v>
      </c>
      <c r="T5" s="87" t="s">
        <v>1668</v>
      </c>
      <c r="V5" s="87" t="s">
        <v>31</v>
      </c>
      <c r="AB5" s="87" t="s">
        <v>1154</v>
      </c>
      <c r="AC5" s="87" t="s">
        <v>1160</v>
      </c>
      <c r="AD5" s="87" t="s">
        <v>673</v>
      </c>
      <c r="AE5" s="87" t="s">
        <v>1206</v>
      </c>
      <c r="AF5" s="87" t="s">
        <v>1214</v>
      </c>
      <c r="AI5" s="87" t="s">
        <v>229</v>
      </c>
      <c r="AL5" s="87" t="s">
        <v>673</v>
      </c>
      <c r="AM5" s="87" t="s">
        <v>673</v>
      </c>
      <c r="AN5" s="87" t="s">
        <v>673</v>
      </c>
      <c r="AO5" s="87" t="s">
        <v>673</v>
      </c>
      <c r="AT5" s="87" t="s">
        <v>677</v>
      </c>
      <c r="AV5" s="87" t="s">
        <v>673</v>
      </c>
      <c r="AW5" s="87" t="s">
        <v>635</v>
      </c>
      <c r="AX5" s="87" t="s">
        <v>1207</v>
      </c>
      <c r="AY5" s="87" t="s">
        <v>1025</v>
      </c>
      <c r="AZ5" s="87" t="s">
        <v>1031</v>
      </c>
      <c r="BC5" s="87" t="s">
        <v>1006</v>
      </c>
      <c r="BD5" s="87" t="s">
        <v>982</v>
      </c>
      <c r="BE5" s="87" t="s">
        <v>1799</v>
      </c>
    </row>
    <row r="6" spans="1:61" x14ac:dyDescent="0.2">
      <c r="A6" s="87" t="s">
        <v>1756</v>
      </c>
      <c r="B6" s="87" t="s">
        <v>109</v>
      </c>
      <c r="C6" s="87" t="s">
        <v>1738</v>
      </c>
      <c r="D6" s="87" t="s">
        <v>1624</v>
      </c>
      <c r="E6" s="87" t="s">
        <v>1624</v>
      </c>
      <c r="F6" s="87" t="s">
        <v>995</v>
      </c>
      <c r="G6" s="87" t="s">
        <v>1632</v>
      </c>
      <c r="H6" s="87" t="s">
        <v>1625</v>
      </c>
      <c r="I6" s="87" t="s">
        <v>1626</v>
      </c>
      <c r="J6" s="87" t="s">
        <v>1625</v>
      </c>
      <c r="K6" s="87" t="s">
        <v>1622</v>
      </c>
      <c r="L6" s="87" t="s">
        <v>1625</v>
      </c>
      <c r="M6" s="87" t="s">
        <v>1624</v>
      </c>
      <c r="N6" s="87" t="s">
        <v>1624</v>
      </c>
      <c r="O6" s="87" t="s">
        <v>1625</v>
      </c>
      <c r="P6" s="87" t="s">
        <v>1670</v>
      </c>
      <c r="R6" s="87" t="s">
        <v>1063</v>
      </c>
      <c r="S6" s="87" t="s">
        <v>1668</v>
      </c>
      <c r="T6" s="87" t="s">
        <v>1669</v>
      </c>
      <c r="V6" s="87" t="s">
        <v>32</v>
      </c>
      <c r="AD6" s="87" t="s">
        <v>675</v>
      </c>
      <c r="AE6" s="87" t="s">
        <v>635</v>
      </c>
      <c r="AI6" s="87" t="s">
        <v>230</v>
      </c>
      <c r="AL6" s="87" t="s">
        <v>675</v>
      </c>
      <c r="AM6" s="87" t="s">
        <v>675</v>
      </c>
      <c r="AN6" s="87" t="s">
        <v>675</v>
      </c>
      <c r="AO6" s="87" t="s">
        <v>675</v>
      </c>
      <c r="AT6" s="87" t="s">
        <v>679</v>
      </c>
      <c r="AV6" s="87" t="s">
        <v>675</v>
      </c>
      <c r="AW6" s="87" t="s">
        <v>1207</v>
      </c>
      <c r="AY6" s="87" t="s">
        <v>1026</v>
      </c>
      <c r="AZ6" s="87" t="s">
        <v>1026</v>
      </c>
      <c r="BC6" s="87" t="s">
        <v>1796</v>
      </c>
      <c r="BD6" s="87" t="s">
        <v>983</v>
      </c>
      <c r="BE6" s="87" t="s">
        <v>1659</v>
      </c>
    </row>
    <row r="7" spans="1:61" x14ac:dyDescent="0.2">
      <c r="B7" s="87" t="s">
        <v>110</v>
      </c>
      <c r="C7" s="87" t="s">
        <v>1740</v>
      </c>
      <c r="D7" s="87" t="s">
        <v>1625</v>
      </c>
      <c r="E7" s="87" t="s">
        <v>995</v>
      </c>
      <c r="F7" s="87" t="s">
        <v>1649</v>
      </c>
      <c r="G7" s="87" t="s">
        <v>1633</v>
      </c>
      <c r="H7" s="87" t="s">
        <v>1626</v>
      </c>
      <c r="I7" s="87" t="s">
        <v>995</v>
      </c>
      <c r="J7" s="87" t="s">
        <v>1626</v>
      </c>
      <c r="K7" s="87" t="s">
        <v>995</v>
      </c>
      <c r="L7" s="87" t="s">
        <v>995</v>
      </c>
      <c r="M7" s="87" t="s">
        <v>995</v>
      </c>
      <c r="N7" s="87" t="s">
        <v>995</v>
      </c>
      <c r="O7" s="87" t="s">
        <v>1626</v>
      </c>
      <c r="R7" s="87" t="s">
        <v>1064</v>
      </c>
      <c r="S7" s="87" t="s">
        <v>1669</v>
      </c>
      <c r="T7" s="87" t="s">
        <v>1670</v>
      </c>
      <c r="AD7" s="87" t="s">
        <v>677</v>
      </c>
      <c r="AE7" s="87" t="s">
        <v>1207</v>
      </c>
      <c r="AI7" s="87" t="s">
        <v>231</v>
      </c>
      <c r="AL7" s="87" t="s">
        <v>677</v>
      </c>
      <c r="AM7" s="87" t="s">
        <v>677</v>
      </c>
      <c r="AN7" s="87" t="s">
        <v>677</v>
      </c>
      <c r="AO7" s="87" t="s">
        <v>677</v>
      </c>
      <c r="AV7" s="87" t="s">
        <v>677</v>
      </c>
      <c r="BC7" s="87" t="s">
        <v>1008</v>
      </c>
      <c r="BD7" s="87" t="s">
        <v>984</v>
      </c>
      <c r="BE7" s="87" t="s">
        <v>1040</v>
      </c>
    </row>
    <row r="8" spans="1:61" x14ac:dyDescent="0.2">
      <c r="C8" s="87" t="s">
        <v>216</v>
      </c>
      <c r="D8" s="87" t="s">
        <v>1626</v>
      </c>
      <c r="E8" s="87" t="s">
        <v>1627</v>
      </c>
      <c r="F8" s="87" t="s">
        <v>1653</v>
      </c>
      <c r="G8" s="87" t="s">
        <v>1634</v>
      </c>
      <c r="H8" s="87" t="s">
        <v>995</v>
      </c>
      <c r="I8" s="87" t="s">
        <v>1630</v>
      </c>
      <c r="J8" s="87" t="s">
        <v>995</v>
      </c>
      <c r="K8" s="87" t="s">
        <v>1631</v>
      </c>
      <c r="L8" s="87" t="s">
        <v>1631</v>
      </c>
      <c r="M8" s="87" t="s">
        <v>1635</v>
      </c>
      <c r="N8" s="87" t="s">
        <v>1635</v>
      </c>
      <c r="O8" s="87" t="s">
        <v>995</v>
      </c>
      <c r="R8" s="87" t="s">
        <v>1065</v>
      </c>
      <c r="S8" s="87" t="s">
        <v>1670</v>
      </c>
      <c r="AD8" s="87" t="s">
        <v>679</v>
      </c>
      <c r="AI8" s="87" t="s">
        <v>233</v>
      </c>
      <c r="BC8" s="87" t="s">
        <v>997</v>
      </c>
      <c r="BD8" s="87" t="s">
        <v>985</v>
      </c>
      <c r="BE8" s="87" t="s">
        <v>1660</v>
      </c>
    </row>
    <row r="9" spans="1:61" x14ac:dyDescent="0.2">
      <c r="C9" s="87" t="s">
        <v>1741</v>
      </c>
      <c r="D9" s="87" t="s">
        <v>995</v>
      </c>
      <c r="E9" s="87" t="s">
        <v>1629</v>
      </c>
      <c r="F9" s="87" t="s">
        <v>1205</v>
      </c>
      <c r="G9" s="87" t="s">
        <v>1635</v>
      </c>
      <c r="H9" s="87" t="s">
        <v>1630</v>
      </c>
      <c r="I9" s="87" t="s">
        <v>1632</v>
      </c>
      <c r="J9" s="87" t="s">
        <v>1632</v>
      </c>
      <c r="K9" s="87" t="s">
        <v>1632</v>
      </c>
      <c r="L9" s="87" t="s">
        <v>1632</v>
      </c>
      <c r="M9" s="87" t="s">
        <v>1636</v>
      </c>
      <c r="N9" s="87" t="s">
        <v>1636</v>
      </c>
      <c r="O9" s="87" t="s">
        <v>1632</v>
      </c>
      <c r="R9" s="87" t="s">
        <v>1066</v>
      </c>
      <c r="AI9" s="87" t="s">
        <v>236</v>
      </c>
      <c r="BD9" s="87" t="s">
        <v>538</v>
      </c>
      <c r="BE9" s="87" t="s">
        <v>272</v>
      </c>
    </row>
    <row r="10" spans="1:61" x14ac:dyDescent="0.2">
      <c r="C10" s="87" t="s">
        <v>1742</v>
      </c>
      <c r="D10" s="87" t="s">
        <v>1630</v>
      </c>
      <c r="E10" s="87" t="s">
        <v>1631</v>
      </c>
      <c r="F10" s="87" t="s">
        <v>1203</v>
      </c>
      <c r="G10" s="87" t="s">
        <v>1636</v>
      </c>
      <c r="H10" s="87" t="s">
        <v>1631</v>
      </c>
      <c r="I10" s="87" t="s">
        <v>1633</v>
      </c>
      <c r="J10" s="87" t="s">
        <v>1633</v>
      </c>
      <c r="K10" s="87" t="s">
        <v>1634</v>
      </c>
      <c r="L10" s="87" t="s">
        <v>1634</v>
      </c>
      <c r="M10" s="87" t="s">
        <v>1642</v>
      </c>
      <c r="N10" s="87" t="s">
        <v>1637</v>
      </c>
      <c r="O10" s="87" t="s">
        <v>1633</v>
      </c>
      <c r="R10" s="87" t="s">
        <v>1068</v>
      </c>
      <c r="AI10" s="87" t="s">
        <v>237</v>
      </c>
      <c r="BD10" s="87" t="s">
        <v>986</v>
      </c>
      <c r="BE10" s="87" t="s">
        <v>1662</v>
      </c>
    </row>
    <row r="11" spans="1:61" x14ac:dyDescent="0.2">
      <c r="C11" s="87" t="s">
        <v>296</v>
      </c>
      <c r="D11" s="87" t="s">
        <v>1631</v>
      </c>
      <c r="E11" s="87" t="s">
        <v>1632</v>
      </c>
      <c r="F11" s="87" t="s">
        <v>1654</v>
      </c>
      <c r="G11" s="87" t="s">
        <v>1638</v>
      </c>
      <c r="H11" s="87" t="s">
        <v>1632</v>
      </c>
      <c r="I11" s="87" t="s">
        <v>1634</v>
      </c>
      <c r="J11" s="87" t="s">
        <v>1634</v>
      </c>
      <c r="K11" s="87" t="s">
        <v>1636</v>
      </c>
      <c r="L11" s="87" t="s">
        <v>1636</v>
      </c>
      <c r="N11" s="87" t="s">
        <v>1638</v>
      </c>
      <c r="O11" s="87" t="s">
        <v>1634</v>
      </c>
      <c r="AI11" s="87" t="s">
        <v>238</v>
      </c>
      <c r="BD11" s="87" t="s">
        <v>987</v>
      </c>
    </row>
    <row r="12" spans="1:61" x14ac:dyDescent="0.2">
      <c r="C12" s="87" t="s">
        <v>1743</v>
      </c>
      <c r="D12" s="87" t="s">
        <v>1632</v>
      </c>
      <c r="E12" s="87" t="s">
        <v>1633</v>
      </c>
      <c r="F12" s="87" t="s">
        <v>1633</v>
      </c>
      <c r="G12" s="87" t="s">
        <v>1642</v>
      </c>
      <c r="H12" s="87" t="s">
        <v>1633</v>
      </c>
      <c r="I12" s="87" t="s">
        <v>1635</v>
      </c>
      <c r="J12" s="87" t="s">
        <v>1635</v>
      </c>
      <c r="K12" s="87" t="s">
        <v>1637</v>
      </c>
      <c r="L12" s="87" t="s">
        <v>1637</v>
      </c>
      <c r="O12" s="87" t="s">
        <v>1635</v>
      </c>
      <c r="AI12" s="87" t="s">
        <v>239</v>
      </c>
      <c r="BD12" s="87" t="s">
        <v>671</v>
      </c>
    </row>
    <row r="13" spans="1:61" x14ac:dyDescent="0.2">
      <c r="D13" s="87" t="s">
        <v>1633</v>
      </c>
      <c r="E13" s="87" t="s">
        <v>1634</v>
      </c>
      <c r="F13" s="87" t="s">
        <v>1634</v>
      </c>
      <c r="G13" s="87" t="s">
        <v>110</v>
      </c>
      <c r="H13" s="87" t="s">
        <v>1634</v>
      </c>
      <c r="I13" s="87" t="s">
        <v>1636</v>
      </c>
      <c r="J13" s="87" t="s">
        <v>1636</v>
      </c>
      <c r="K13" s="87" t="s">
        <v>1638</v>
      </c>
      <c r="L13" s="87" t="s">
        <v>1638</v>
      </c>
      <c r="O13" s="87" t="s">
        <v>1636</v>
      </c>
      <c r="AI13" s="87" t="s">
        <v>110</v>
      </c>
      <c r="BD13" s="87" t="s">
        <v>988</v>
      </c>
    </row>
    <row r="14" spans="1:61" x14ac:dyDescent="0.2">
      <c r="D14" s="87" t="s">
        <v>1634</v>
      </c>
      <c r="E14" s="87" t="s">
        <v>1636</v>
      </c>
      <c r="F14" s="87" t="s">
        <v>1635</v>
      </c>
      <c r="H14" s="87" t="s">
        <v>1635</v>
      </c>
      <c r="I14" s="87" t="s">
        <v>1638</v>
      </c>
      <c r="J14" s="87" t="s">
        <v>1638</v>
      </c>
      <c r="K14" s="87" t="s">
        <v>1642</v>
      </c>
      <c r="O14" s="87" t="s">
        <v>1638</v>
      </c>
      <c r="BD14" s="87" t="s">
        <v>989</v>
      </c>
    </row>
    <row r="15" spans="1:61" x14ac:dyDescent="0.2">
      <c r="D15" s="87" t="s">
        <v>1635</v>
      </c>
      <c r="E15" s="87" t="s">
        <v>1638</v>
      </c>
      <c r="F15" s="87" t="s">
        <v>1636</v>
      </c>
      <c r="H15" s="87" t="s">
        <v>1636</v>
      </c>
      <c r="I15" s="87" t="s">
        <v>1642</v>
      </c>
      <c r="J15" s="87" t="s">
        <v>110</v>
      </c>
      <c r="O15" s="87" t="s">
        <v>110</v>
      </c>
      <c r="BD15" s="87" t="s">
        <v>990</v>
      </c>
    </row>
    <row r="16" spans="1:61" x14ac:dyDescent="0.2">
      <c r="D16" s="87" t="s">
        <v>1636</v>
      </c>
      <c r="E16" s="87" t="s">
        <v>1642</v>
      </c>
      <c r="F16" s="87" t="s">
        <v>1637</v>
      </c>
      <c r="H16" s="87" t="s">
        <v>1638</v>
      </c>
      <c r="I16" s="87" t="s">
        <v>110</v>
      </c>
      <c r="BD16" s="87" t="s">
        <v>110</v>
      </c>
    </row>
    <row r="17" spans="4:56" x14ac:dyDescent="0.2">
      <c r="D17" s="87" t="s">
        <v>1638</v>
      </c>
      <c r="F17" s="87" t="s">
        <v>1642</v>
      </c>
      <c r="H17" s="87" t="s">
        <v>110</v>
      </c>
      <c r="BD17" s="87" t="s">
        <v>992</v>
      </c>
    </row>
    <row r="18" spans="4:56" x14ac:dyDescent="0.2">
      <c r="D18" s="87" t="s">
        <v>1642</v>
      </c>
      <c r="F18" s="87" t="s">
        <v>110</v>
      </c>
    </row>
    <row r="19" spans="4:56" x14ac:dyDescent="0.2">
      <c r="D19" s="87" t="s">
        <v>110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9CAE-9C22-497F-944C-6FCEFCBD626A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5055</v>
      </c>
      <c r="D4" s="95">
        <f>SUM(DatosViolenciaGénero!D63:D69)</f>
        <v>1197</v>
      </c>
    </row>
    <row r="5" spans="2:4" x14ac:dyDescent="0.2">
      <c r="B5" s="94" t="s">
        <v>1620</v>
      </c>
      <c r="C5" s="95">
        <f>SUM(DatosViolenciaGénero!C70:C73)</f>
        <v>83</v>
      </c>
      <c r="D5" s="95">
        <f>SUM(DatosViolenciaGénero!D70:D73)</f>
        <v>125</v>
      </c>
    </row>
    <row r="6" spans="2:4" ht="12.75" customHeight="1" x14ac:dyDescent="0.2">
      <c r="B6" s="94" t="s">
        <v>1666</v>
      </c>
      <c r="C6" s="95">
        <f>DatosViolenciaGénero!C74</f>
        <v>2</v>
      </c>
      <c r="D6" s="95">
        <f>DatosViolenciaGénero!D74</f>
        <v>0</v>
      </c>
    </row>
    <row r="7" spans="2:4" ht="12.75" customHeight="1" x14ac:dyDescent="0.2">
      <c r="B7" s="94" t="s">
        <v>1667</v>
      </c>
      <c r="C7" s="95">
        <f>SUM(DatosViolenciaGénero!C75:C77)</f>
        <v>14</v>
      </c>
      <c r="D7" s="95">
        <f>SUM(DatosViolenciaGénero!D75:D77)</f>
        <v>13</v>
      </c>
    </row>
    <row r="8" spans="2:4" ht="12.75" customHeight="1" x14ac:dyDescent="0.2">
      <c r="B8" s="94" t="s">
        <v>1668</v>
      </c>
      <c r="C8" s="95">
        <f>DatosViolenciaGénero!C81</f>
        <v>3</v>
      </c>
      <c r="D8" s="95">
        <f>DatosViolenciaGénero!D81</f>
        <v>2</v>
      </c>
    </row>
    <row r="9" spans="2:4" ht="12.75" customHeight="1" x14ac:dyDescent="0.2">
      <c r="B9" s="94" t="s">
        <v>1669</v>
      </c>
      <c r="C9" s="95">
        <f>DatosViolenciaGénero!C78</f>
        <v>3</v>
      </c>
      <c r="D9" s="95">
        <f>DatosViolenciaGénero!D78</f>
        <v>1</v>
      </c>
    </row>
    <row r="10" spans="2:4" ht="12.75" customHeight="1" x14ac:dyDescent="0.2">
      <c r="B10" s="94" t="s">
        <v>1670</v>
      </c>
      <c r="C10" s="95">
        <f>SUM(DatosViolenciaGénero!C79:C80)</f>
        <v>958</v>
      </c>
      <c r="D10" s="95">
        <f>SUM(DatosViolenciaGénero!D79:D80)</f>
        <v>510</v>
      </c>
    </row>
    <row r="14" spans="2:4" ht="12.95" customHeight="1" thickTop="1" thickBot="1" x14ac:dyDescent="0.25">
      <c r="B14" s="213" t="s">
        <v>1674</v>
      </c>
      <c r="C14" s="213"/>
    </row>
    <row r="15" spans="2:4" ht="13.5" thickTop="1" x14ac:dyDescent="0.2">
      <c r="B15" s="96" t="s">
        <v>1672</v>
      </c>
      <c r="C15" s="97">
        <f>DatosViolenciaGénero!C38</f>
        <v>393</v>
      </c>
    </row>
    <row r="16" spans="2:4" ht="13.5" thickBot="1" x14ac:dyDescent="0.25">
      <c r="B16" s="98" t="s">
        <v>1673</v>
      </c>
      <c r="C16" s="99">
        <f>DatosViolenciaGénero!C39</f>
        <v>947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2EC1F-9806-4186-B43A-4888BECD53BA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990</v>
      </c>
      <c r="D4" s="95">
        <f>SUM(DatosViolenciaDoméstica!D48:D54)</f>
        <v>286</v>
      </c>
    </row>
    <row r="5" spans="2:4" x14ac:dyDescent="0.2">
      <c r="B5" s="94" t="s">
        <v>1620</v>
      </c>
      <c r="C5" s="95">
        <f>SUM(DatosViolenciaDoméstica!C55:C58)</f>
        <v>28</v>
      </c>
      <c r="D5" s="95">
        <f>SUM(DatosViolenciaDoméstica!D55:D58)</f>
        <v>17</v>
      </c>
    </row>
    <row r="6" spans="2:4" ht="12.75" customHeight="1" x14ac:dyDescent="0.2">
      <c r="B6" s="94" t="s">
        <v>1666</v>
      </c>
      <c r="C6" s="95">
        <f>DatosViolenciaDoméstica!C59</f>
        <v>0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2</v>
      </c>
      <c r="D7" s="95">
        <f>SUM(DatosViolenciaDoméstica!D60:D62)</f>
        <v>0</v>
      </c>
    </row>
    <row r="8" spans="2:4" ht="12.75" customHeight="1" x14ac:dyDescent="0.2">
      <c r="B8" s="94" t="s">
        <v>1668</v>
      </c>
      <c r="C8" s="95">
        <f>DatosViolenciaDoméstica!C66</f>
        <v>0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1</v>
      </c>
      <c r="D9" s="95">
        <f>DatosViolenciaDoméstica!D63</f>
        <v>1</v>
      </c>
    </row>
    <row r="10" spans="2:4" ht="12.75" customHeight="1" x14ac:dyDescent="0.2">
      <c r="B10" s="94" t="s">
        <v>1670</v>
      </c>
      <c r="C10" s="95">
        <f>SUM(DatosViolenciaDoméstica!C64:C65)</f>
        <v>88</v>
      </c>
      <c r="D10" s="95">
        <f>SUM(DatosViolenciaDoméstica!D64:D65)</f>
        <v>46</v>
      </c>
    </row>
    <row r="14" spans="2:4" ht="12.95" customHeight="1" thickTop="1" thickBot="1" x14ac:dyDescent="0.25">
      <c r="B14" s="213" t="s">
        <v>1671</v>
      </c>
      <c r="C14" s="213"/>
    </row>
    <row r="15" spans="2:4" ht="13.5" thickTop="1" x14ac:dyDescent="0.2">
      <c r="B15" s="96" t="s">
        <v>1672</v>
      </c>
      <c r="C15" s="97">
        <f>DatosViolenciaDoméstica!C33</f>
        <v>74</v>
      </c>
    </row>
    <row r="16" spans="2:4" ht="13.5" thickBot="1" x14ac:dyDescent="0.25">
      <c r="B16" s="98" t="s">
        <v>1673</v>
      </c>
      <c r="C16" s="99">
        <f>DatosViolenciaDoméstica!C34</f>
        <v>91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79D7E-8CF1-48D9-B227-1E4FEE543968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4" t="s">
        <v>1655</v>
      </c>
      <c r="C3" s="214"/>
    </row>
    <row r="4" spans="2:3" x14ac:dyDescent="0.2">
      <c r="B4" s="88" t="s">
        <v>1656</v>
      </c>
      <c r="C4" s="89">
        <f>DatosMenores!C69</f>
        <v>248</v>
      </c>
    </row>
    <row r="5" spans="2:3" x14ac:dyDescent="0.2">
      <c r="B5" s="88" t="s">
        <v>1657</v>
      </c>
      <c r="C5" s="90">
        <f>DatosMenores!C70</f>
        <v>78</v>
      </c>
    </row>
    <row r="6" spans="2:3" x14ac:dyDescent="0.2">
      <c r="B6" s="88" t="s">
        <v>1658</v>
      </c>
      <c r="C6" s="90">
        <f>DatosMenores!C71</f>
        <v>1431</v>
      </c>
    </row>
    <row r="7" spans="2:3" ht="25.5" x14ac:dyDescent="0.2">
      <c r="B7" s="88" t="s">
        <v>1659</v>
      </c>
      <c r="C7" s="90">
        <f>DatosMenores!C74</f>
        <v>1</v>
      </c>
    </row>
    <row r="8" spans="2:3" ht="25.5" x14ac:dyDescent="0.2">
      <c r="B8" s="88" t="s">
        <v>1040</v>
      </c>
      <c r="C8" s="90">
        <f>DatosMenores!C75</f>
        <v>11</v>
      </c>
    </row>
    <row r="9" spans="2:3" ht="25.5" x14ac:dyDescent="0.2">
      <c r="B9" s="88" t="s">
        <v>1660</v>
      </c>
      <c r="C9" s="90">
        <f>DatosMenores!C76</f>
        <v>2</v>
      </c>
    </row>
    <row r="10" spans="2:3" ht="25.5" x14ac:dyDescent="0.2">
      <c r="B10" s="88" t="s">
        <v>272</v>
      </c>
      <c r="C10" s="90">
        <f>DatosMenores!C78</f>
        <v>2</v>
      </c>
    </row>
    <row r="11" spans="2:3" x14ac:dyDescent="0.2">
      <c r="B11" s="88" t="s">
        <v>1661</v>
      </c>
      <c r="C11" s="90">
        <f>DatosMenores!C77</f>
        <v>0</v>
      </c>
    </row>
    <row r="12" spans="2:3" x14ac:dyDescent="0.2">
      <c r="B12" s="88" t="s">
        <v>1662</v>
      </c>
      <c r="C12" s="90">
        <f>DatosMenores!C79</f>
        <v>1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64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2763A-0CF7-466B-B901-BFAF30A3E38F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5" t="s">
        <v>1618</v>
      </c>
      <c r="C11" s="215"/>
      <c r="D11" s="72">
        <f>DatosDelitos!C5+DatosDelitos!C13-DatosDelitos!C17</f>
        <v>17299</v>
      </c>
      <c r="E11" s="73">
        <f>DatosDelitos!H5+DatosDelitos!H13-DatosDelitos!H17</f>
        <v>878</v>
      </c>
      <c r="F11" s="73">
        <f>DatosDelitos!I5+DatosDelitos!I13-DatosDelitos!I17</f>
        <v>918</v>
      </c>
      <c r="G11" s="73">
        <f>DatosDelitos!J5+DatosDelitos!J13-DatosDelitos!J17</f>
        <v>24</v>
      </c>
      <c r="H11" s="74">
        <f>DatosDelitos!K5+DatosDelitos!K13-DatosDelitos!K17</f>
        <v>27</v>
      </c>
      <c r="I11" s="74">
        <f>DatosDelitos!L5+DatosDelitos!L13-DatosDelitos!L17</f>
        <v>14</v>
      </c>
      <c r="J11" s="74">
        <f>DatosDelitos!M5+DatosDelitos!M13-DatosDelitos!M17</f>
        <v>10</v>
      </c>
      <c r="K11" s="74">
        <f>DatosDelitos!O5+DatosDelitos!O13-DatosDelitos!O17</f>
        <v>39</v>
      </c>
      <c r="L11" s="75">
        <f>DatosDelitos!P5+DatosDelitos!P13-DatosDelitos!P17</f>
        <v>1274</v>
      </c>
    </row>
    <row r="12" spans="2:13" ht="13.15" customHeight="1" x14ac:dyDescent="0.2">
      <c r="B12" s="216" t="s">
        <v>310</v>
      </c>
      <c r="C12" s="216"/>
      <c r="D12" s="76">
        <f>DatosDelitos!C10</f>
        <v>0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6" t="s">
        <v>367</v>
      </c>
      <c r="C13" s="216"/>
      <c r="D13" s="76">
        <f>DatosDelitos!C20</f>
        <v>0</v>
      </c>
      <c r="E13" s="77">
        <f>DatosDelitos!H20</f>
        <v>0</v>
      </c>
      <c r="F13" s="77">
        <f>DatosDelitos!I20</f>
        <v>0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3</v>
      </c>
    </row>
    <row r="14" spans="2:13" ht="13.15" customHeight="1" x14ac:dyDescent="0.2">
      <c r="B14" s="216" t="s">
        <v>372</v>
      </c>
      <c r="C14" s="216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6" t="s">
        <v>1619</v>
      </c>
      <c r="C15" s="216"/>
      <c r="D15" s="76">
        <f>DatosDelitos!C17+DatosDelitos!C44</f>
        <v>6187</v>
      </c>
      <c r="E15" s="77">
        <f>DatosDelitos!H17+DatosDelitos!H44</f>
        <v>1813</v>
      </c>
      <c r="F15" s="77">
        <f>DatosDelitos!I16+DatosDelitos!I44</f>
        <v>226</v>
      </c>
      <c r="G15" s="77">
        <f>DatosDelitos!J17+DatosDelitos!J44</f>
        <v>18</v>
      </c>
      <c r="H15" s="77">
        <f>DatosDelitos!K17+DatosDelitos!K44</f>
        <v>4</v>
      </c>
      <c r="I15" s="77">
        <f>DatosDelitos!L17+DatosDelitos!L44</f>
        <v>8</v>
      </c>
      <c r="J15" s="77">
        <f>DatosDelitos!M17+DatosDelitos!M44</f>
        <v>2</v>
      </c>
      <c r="K15" s="77">
        <f>DatosDelitos!O17+DatosDelitos!O44</f>
        <v>40</v>
      </c>
      <c r="L15" s="78">
        <f>DatosDelitos!P17+DatosDelitos!P44</f>
        <v>1612</v>
      </c>
    </row>
    <row r="16" spans="2:13" ht="13.15" customHeight="1" x14ac:dyDescent="0.2">
      <c r="B16" s="216" t="s">
        <v>1620</v>
      </c>
      <c r="C16" s="216"/>
      <c r="D16" s="76">
        <f>DatosDelitos!C30</f>
        <v>2641</v>
      </c>
      <c r="E16" s="77">
        <f>DatosDelitos!H30</f>
        <v>333</v>
      </c>
      <c r="F16" s="77">
        <f>DatosDelitos!I30</f>
        <v>526</v>
      </c>
      <c r="G16" s="77">
        <f>DatosDelitos!J30</f>
        <v>3</v>
      </c>
      <c r="H16" s="77">
        <f>DatosDelitos!K30</f>
        <v>7</v>
      </c>
      <c r="I16" s="77">
        <f>DatosDelitos!L30</f>
        <v>6</v>
      </c>
      <c r="J16" s="77">
        <f>DatosDelitos!M30</f>
        <v>5</v>
      </c>
      <c r="K16" s="77">
        <f>DatosDelitos!O30</f>
        <v>6</v>
      </c>
      <c r="L16" s="78">
        <f>DatosDelitos!P30</f>
        <v>945</v>
      </c>
    </row>
    <row r="17" spans="2:12" ht="13.15" customHeight="1" x14ac:dyDescent="0.2">
      <c r="B17" s="217" t="s">
        <v>1621</v>
      </c>
      <c r="C17" s="217"/>
      <c r="D17" s="76">
        <f>DatosDelitos!C42-DatosDelitos!C44</f>
        <v>29</v>
      </c>
      <c r="E17" s="77">
        <f>DatosDelitos!H42-DatosDelitos!H44</f>
        <v>1</v>
      </c>
      <c r="F17" s="77">
        <f>DatosDelitos!I42-DatosDelitos!I44</f>
        <v>2</v>
      </c>
      <c r="G17" s="77">
        <f>DatosDelitos!J42-DatosDelitos!J44</f>
        <v>1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4</v>
      </c>
    </row>
    <row r="18" spans="2:12" ht="13.15" customHeight="1" x14ac:dyDescent="0.2">
      <c r="B18" s="216" t="s">
        <v>1622</v>
      </c>
      <c r="C18" s="216"/>
      <c r="D18" s="76">
        <f>DatosDelitos!C50</f>
        <v>1021</v>
      </c>
      <c r="E18" s="77">
        <f>DatosDelitos!H50</f>
        <v>232</v>
      </c>
      <c r="F18" s="77">
        <f>DatosDelitos!I50</f>
        <v>152</v>
      </c>
      <c r="G18" s="77">
        <f>DatosDelitos!J50</f>
        <v>96</v>
      </c>
      <c r="H18" s="77">
        <f>DatosDelitos!K50</f>
        <v>108</v>
      </c>
      <c r="I18" s="77">
        <f>DatosDelitos!L50</f>
        <v>0</v>
      </c>
      <c r="J18" s="77">
        <f>DatosDelitos!M50</f>
        <v>0</v>
      </c>
      <c r="K18" s="77">
        <f>DatosDelitos!O50</f>
        <v>31</v>
      </c>
      <c r="L18" s="78">
        <f>DatosDelitos!P50</f>
        <v>225</v>
      </c>
    </row>
    <row r="19" spans="2:12" ht="13.15" customHeight="1" x14ac:dyDescent="0.2">
      <c r="B19" s="216" t="s">
        <v>1623</v>
      </c>
      <c r="C19" s="216"/>
      <c r="D19" s="76">
        <f>DatosDelitos!C72</f>
        <v>22</v>
      </c>
      <c r="E19" s="77">
        <f>DatosDelitos!H72</f>
        <v>4</v>
      </c>
      <c r="F19" s="77">
        <f>DatosDelitos!I72</f>
        <v>2</v>
      </c>
      <c r="G19" s="77">
        <f>DatosDelitos!J72</f>
        <v>0</v>
      </c>
      <c r="H19" s="77">
        <f>DatosDelitos!K72</f>
        <v>0</v>
      </c>
      <c r="I19" s="77">
        <f>DatosDelitos!L72</f>
        <v>1</v>
      </c>
      <c r="J19" s="77">
        <f>DatosDelitos!M72</f>
        <v>1</v>
      </c>
      <c r="K19" s="77">
        <f>DatosDelitos!O72</f>
        <v>0</v>
      </c>
      <c r="L19" s="78">
        <f>DatosDelitos!P72</f>
        <v>4</v>
      </c>
    </row>
    <row r="20" spans="2:12" ht="27" customHeight="1" x14ac:dyDescent="0.2">
      <c r="B20" s="216" t="s">
        <v>1624</v>
      </c>
      <c r="C20" s="216"/>
      <c r="D20" s="76">
        <f>DatosDelitos!C74</f>
        <v>212</v>
      </c>
      <c r="E20" s="77">
        <f>DatosDelitos!H74</f>
        <v>43</v>
      </c>
      <c r="F20" s="77">
        <f>DatosDelitos!I74</f>
        <v>20</v>
      </c>
      <c r="G20" s="77">
        <f>DatosDelitos!J74</f>
        <v>0</v>
      </c>
      <c r="H20" s="77">
        <f>DatosDelitos!K74</f>
        <v>0</v>
      </c>
      <c r="I20" s="77">
        <f>DatosDelitos!L74</f>
        <v>9</v>
      </c>
      <c r="J20" s="77">
        <f>DatosDelitos!M74</f>
        <v>11</v>
      </c>
      <c r="K20" s="77">
        <f>DatosDelitos!O74</f>
        <v>1</v>
      </c>
      <c r="L20" s="78">
        <f>DatosDelitos!P74</f>
        <v>40</v>
      </c>
    </row>
    <row r="21" spans="2:12" ht="13.15" customHeight="1" x14ac:dyDescent="0.2">
      <c r="B21" s="217" t="s">
        <v>1625</v>
      </c>
      <c r="C21" s="217"/>
      <c r="D21" s="76">
        <f>DatosDelitos!C82</f>
        <v>438</v>
      </c>
      <c r="E21" s="77">
        <f>DatosDelitos!H82</f>
        <v>16</v>
      </c>
      <c r="F21" s="77">
        <f>DatosDelitos!I82</f>
        <v>59</v>
      </c>
      <c r="G21" s="77">
        <f>DatosDelitos!J82</f>
        <v>0</v>
      </c>
      <c r="H21" s="77">
        <f>DatosDelitos!K82</f>
        <v>2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150</v>
      </c>
    </row>
    <row r="22" spans="2:12" ht="13.15" customHeight="1" x14ac:dyDescent="0.2">
      <c r="B22" s="216" t="s">
        <v>1626</v>
      </c>
      <c r="C22" s="216"/>
      <c r="D22" s="76">
        <f>DatosDelitos!C85</f>
        <v>1275</v>
      </c>
      <c r="E22" s="77">
        <f>DatosDelitos!H85</f>
        <v>720</v>
      </c>
      <c r="F22" s="77">
        <f>DatosDelitos!I85</f>
        <v>491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442</v>
      </c>
    </row>
    <row r="23" spans="2:12" ht="13.15" customHeight="1" x14ac:dyDescent="0.2">
      <c r="B23" s="216" t="s">
        <v>995</v>
      </c>
      <c r="C23" s="216"/>
      <c r="D23" s="76">
        <f>DatosDelitos!C97</f>
        <v>15381</v>
      </c>
      <c r="E23" s="77">
        <f>DatosDelitos!H97</f>
        <v>3886</v>
      </c>
      <c r="F23" s="77">
        <f>DatosDelitos!I97</f>
        <v>2829</v>
      </c>
      <c r="G23" s="77">
        <f>DatosDelitos!J97</f>
        <v>5</v>
      </c>
      <c r="H23" s="77">
        <f>DatosDelitos!K97</f>
        <v>5</v>
      </c>
      <c r="I23" s="77">
        <f>DatosDelitos!L97</f>
        <v>3</v>
      </c>
      <c r="J23" s="77">
        <f>DatosDelitos!M97</f>
        <v>2</v>
      </c>
      <c r="K23" s="77">
        <f>DatosDelitos!O97</f>
        <v>153</v>
      </c>
      <c r="L23" s="78">
        <f>DatosDelitos!P97</f>
        <v>2735</v>
      </c>
    </row>
    <row r="24" spans="2:12" ht="27" customHeight="1" x14ac:dyDescent="0.2">
      <c r="B24" s="216" t="s">
        <v>1627</v>
      </c>
      <c r="C24" s="216"/>
      <c r="D24" s="76">
        <f>DatosDelitos!C131</f>
        <v>46</v>
      </c>
      <c r="E24" s="77">
        <f>DatosDelitos!H131</f>
        <v>38</v>
      </c>
      <c r="F24" s="77">
        <f>DatosDelitos!I131</f>
        <v>17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5</v>
      </c>
      <c r="L24" s="78">
        <f>DatosDelitos!P131</f>
        <v>27</v>
      </c>
    </row>
    <row r="25" spans="2:12" ht="13.15" customHeight="1" x14ac:dyDescent="0.2">
      <c r="B25" s="216" t="s">
        <v>1628</v>
      </c>
      <c r="C25" s="216"/>
      <c r="D25" s="76">
        <f>DatosDelitos!C137</f>
        <v>52</v>
      </c>
      <c r="E25" s="77">
        <f>DatosDelitos!H137</f>
        <v>19</v>
      </c>
      <c r="F25" s="77">
        <f>DatosDelitos!I137</f>
        <v>25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11</v>
      </c>
    </row>
    <row r="26" spans="2:12" ht="13.15" customHeight="1" x14ac:dyDescent="0.2">
      <c r="B26" s="217" t="s">
        <v>1629</v>
      </c>
      <c r="C26" s="217"/>
      <c r="D26" s="76">
        <f>DatosDelitos!C144</f>
        <v>1</v>
      </c>
      <c r="E26" s="77">
        <f>DatosDelitos!H144</f>
        <v>0</v>
      </c>
      <c r="F26" s="77">
        <f>DatosDelitos!I144</f>
        <v>0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1</v>
      </c>
      <c r="L26" s="78">
        <f>DatosDelitos!P144</f>
        <v>3</v>
      </c>
    </row>
    <row r="27" spans="2:12" ht="38.25" customHeight="1" x14ac:dyDescent="0.2">
      <c r="B27" s="216" t="s">
        <v>1630</v>
      </c>
      <c r="C27" s="216"/>
      <c r="D27" s="76">
        <f>DatosDelitos!C147</f>
        <v>194</v>
      </c>
      <c r="E27" s="77">
        <f>DatosDelitos!H147</f>
        <v>71</v>
      </c>
      <c r="F27" s="77">
        <f>DatosDelitos!I147</f>
        <v>40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46</v>
      </c>
    </row>
    <row r="28" spans="2:12" ht="13.15" customHeight="1" x14ac:dyDescent="0.2">
      <c r="B28" s="216" t="s">
        <v>1631</v>
      </c>
      <c r="C28" s="216"/>
      <c r="D28" s="76">
        <f>DatosDelitos!C156+SUM(DatosDelitos!C167:C172)</f>
        <v>428</v>
      </c>
      <c r="E28" s="77">
        <f>DatosDelitos!H156+SUM(DatosDelitos!H167:H172)</f>
        <v>40</v>
      </c>
      <c r="F28" s="77">
        <f>DatosDelitos!I156+SUM(DatosDelitos!I167:I172)</f>
        <v>15</v>
      </c>
      <c r="G28" s="77">
        <f>DatosDelitos!J156+SUM(DatosDelitos!J167:J172)</f>
        <v>3</v>
      </c>
      <c r="H28" s="77">
        <f>DatosDelitos!K156+SUM(DatosDelitos!K167:K172)</f>
        <v>5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1</v>
      </c>
      <c r="L28" s="77">
        <f>DatosDelitos!P156+SUM(DatosDelitos!P167:Q172)</f>
        <v>10</v>
      </c>
    </row>
    <row r="29" spans="2:12" ht="13.15" customHeight="1" x14ac:dyDescent="0.2">
      <c r="B29" s="216" t="s">
        <v>1632</v>
      </c>
      <c r="C29" s="216"/>
      <c r="D29" s="76">
        <f>SUM(DatosDelitos!C173:C177)</f>
        <v>813</v>
      </c>
      <c r="E29" s="77">
        <f>SUM(DatosDelitos!H173:H177)</f>
        <v>607</v>
      </c>
      <c r="F29" s="77">
        <f>SUM(DatosDelitos!I173:I177)</f>
        <v>435</v>
      </c>
      <c r="G29" s="77">
        <f>SUM(DatosDelitos!J173:J177)</f>
        <v>9</v>
      </c>
      <c r="H29" s="77">
        <f>SUM(DatosDelitos!K173:K177)</f>
        <v>7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132</v>
      </c>
      <c r="L29" s="77">
        <f>SUM(DatosDelitos!P173:P177)</f>
        <v>492</v>
      </c>
    </row>
    <row r="30" spans="2:12" ht="13.15" customHeight="1" x14ac:dyDescent="0.2">
      <c r="B30" s="216" t="s">
        <v>1633</v>
      </c>
      <c r="C30" s="216"/>
      <c r="D30" s="76">
        <f>DatosDelitos!C178</f>
        <v>1321</v>
      </c>
      <c r="E30" s="77">
        <f>DatosDelitos!H178</f>
        <v>733</v>
      </c>
      <c r="F30" s="77">
        <f>DatosDelitos!I178</f>
        <v>748</v>
      </c>
      <c r="G30" s="77">
        <f>DatosDelitos!J178</f>
        <v>0</v>
      </c>
      <c r="H30" s="77">
        <f>DatosDelitos!K178</f>
        <v>0</v>
      </c>
      <c r="I30" s="77">
        <f>DatosDelitos!L178</f>
        <v>0</v>
      </c>
      <c r="J30" s="77">
        <f>DatosDelitos!M178</f>
        <v>0</v>
      </c>
      <c r="K30" s="77">
        <f>DatosDelitos!O178</f>
        <v>3</v>
      </c>
      <c r="L30" s="77">
        <f>DatosDelitos!P178</f>
        <v>5102</v>
      </c>
    </row>
    <row r="31" spans="2:12" ht="13.15" customHeight="1" x14ac:dyDescent="0.2">
      <c r="B31" s="216" t="s">
        <v>1634</v>
      </c>
      <c r="C31" s="216"/>
      <c r="D31" s="76">
        <f>DatosDelitos!C186</f>
        <v>823</v>
      </c>
      <c r="E31" s="77">
        <f>DatosDelitos!H186</f>
        <v>325</v>
      </c>
      <c r="F31" s="77">
        <f>DatosDelitos!I186</f>
        <v>306</v>
      </c>
      <c r="G31" s="77">
        <f>DatosDelitos!J186</f>
        <v>1</v>
      </c>
      <c r="H31" s="77">
        <f>DatosDelitos!K186</f>
        <v>2</v>
      </c>
      <c r="I31" s="77">
        <f>DatosDelitos!L186</f>
        <v>0</v>
      </c>
      <c r="J31" s="77">
        <f>DatosDelitos!M186</f>
        <v>0</v>
      </c>
      <c r="K31" s="77">
        <f>DatosDelitos!O186</f>
        <v>1</v>
      </c>
      <c r="L31" s="77">
        <f>DatosDelitos!P186</f>
        <v>391</v>
      </c>
    </row>
    <row r="32" spans="2:12" ht="13.15" customHeight="1" x14ac:dyDescent="0.2">
      <c r="B32" s="216" t="s">
        <v>1635</v>
      </c>
      <c r="C32" s="216"/>
      <c r="D32" s="76">
        <f>DatosDelitos!C201</f>
        <v>177</v>
      </c>
      <c r="E32" s="77">
        <f>DatosDelitos!H201</f>
        <v>72</v>
      </c>
      <c r="F32" s="77">
        <f>DatosDelitos!I201</f>
        <v>74</v>
      </c>
      <c r="G32" s="77">
        <f>DatosDelitos!J201</f>
        <v>0</v>
      </c>
      <c r="H32" s="77">
        <f>DatosDelitos!K201</f>
        <v>0</v>
      </c>
      <c r="I32" s="77">
        <f>DatosDelitos!L201</f>
        <v>2</v>
      </c>
      <c r="J32" s="77">
        <f>DatosDelitos!M201</f>
        <v>2</v>
      </c>
      <c r="K32" s="77">
        <f>DatosDelitos!O201</f>
        <v>0</v>
      </c>
      <c r="L32" s="77">
        <f>DatosDelitos!P201</f>
        <v>124</v>
      </c>
    </row>
    <row r="33" spans="2:13" ht="13.15" customHeight="1" x14ac:dyDescent="0.2">
      <c r="B33" s="216" t="s">
        <v>1636</v>
      </c>
      <c r="C33" s="216"/>
      <c r="D33" s="76">
        <f>DatosDelitos!C223</f>
        <v>2331</v>
      </c>
      <c r="E33" s="77">
        <f>DatosDelitos!H223</f>
        <v>1298</v>
      </c>
      <c r="F33" s="77">
        <f>DatosDelitos!I223</f>
        <v>842</v>
      </c>
      <c r="G33" s="77">
        <f>DatosDelitos!J223</f>
        <v>2</v>
      </c>
      <c r="H33" s="77">
        <f>DatosDelitos!K223</f>
        <v>5</v>
      </c>
      <c r="I33" s="77">
        <f>DatosDelitos!L223</f>
        <v>2</v>
      </c>
      <c r="J33" s="77">
        <f>DatosDelitos!M223</f>
        <v>1</v>
      </c>
      <c r="K33" s="77">
        <f>DatosDelitos!O223</f>
        <v>37</v>
      </c>
      <c r="L33" s="77">
        <f>DatosDelitos!P223</f>
        <v>1435</v>
      </c>
    </row>
    <row r="34" spans="2:13" ht="13.15" customHeight="1" x14ac:dyDescent="0.2">
      <c r="B34" s="216" t="s">
        <v>1637</v>
      </c>
      <c r="C34" s="216"/>
      <c r="D34" s="76">
        <f>DatosDelitos!C244</f>
        <v>36</v>
      </c>
      <c r="E34" s="77">
        <f>DatosDelitos!H244</f>
        <v>7</v>
      </c>
      <c r="F34" s="77">
        <f>DatosDelitos!I244</f>
        <v>10</v>
      </c>
      <c r="G34" s="77">
        <f>DatosDelitos!J244</f>
        <v>1</v>
      </c>
      <c r="H34" s="77">
        <f>DatosDelitos!K244</f>
        <v>1</v>
      </c>
      <c r="I34" s="77">
        <f>DatosDelitos!L244</f>
        <v>0</v>
      </c>
      <c r="J34" s="77">
        <f>DatosDelitos!M244</f>
        <v>1</v>
      </c>
      <c r="K34" s="77">
        <f>DatosDelitos!O244</f>
        <v>0</v>
      </c>
      <c r="L34" s="77">
        <f>DatosDelitos!P244</f>
        <v>17</v>
      </c>
    </row>
    <row r="35" spans="2:13" ht="13.15" customHeight="1" x14ac:dyDescent="0.2">
      <c r="B35" s="216" t="s">
        <v>1638</v>
      </c>
      <c r="C35" s="216"/>
      <c r="D35" s="76">
        <f>DatosDelitos!C271</f>
        <v>745</v>
      </c>
      <c r="E35" s="77">
        <f>DatosDelitos!H271</f>
        <v>562</v>
      </c>
      <c r="F35" s="77">
        <f>DatosDelitos!I271</f>
        <v>573</v>
      </c>
      <c r="G35" s="77">
        <f>DatosDelitos!J271</f>
        <v>4</v>
      </c>
      <c r="H35" s="77">
        <f>DatosDelitos!K271</f>
        <v>5</v>
      </c>
      <c r="I35" s="77">
        <f>DatosDelitos!L271</f>
        <v>0</v>
      </c>
      <c r="J35" s="77">
        <f>DatosDelitos!M271</f>
        <v>1</v>
      </c>
      <c r="K35" s="77">
        <f>DatosDelitos!O271</f>
        <v>5</v>
      </c>
      <c r="L35" s="77">
        <f>DatosDelitos!P271</f>
        <v>783</v>
      </c>
    </row>
    <row r="36" spans="2:13" ht="38.25" customHeight="1" x14ac:dyDescent="0.2">
      <c r="B36" s="216" t="s">
        <v>1639</v>
      </c>
      <c r="C36" s="216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15" customHeight="1" x14ac:dyDescent="0.2">
      <c r="B37" s="216" t="s">
        <v>1640</v>
      </c>
      <c r="C37" s="216"/>
      <c r="D37" s="76">
        <f>DatosDelitos!C305</f>
        <v>0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6" t="s">
        <v>1641</v>
      </c>
      <c r="C38" s="216"/>
      <c r="D38" s="76">
        <f>DatosDelitos!C312+DatosDelitos!C318+DatosDelitos!C320</f>
        <v>9</v>
      </c>
      <c r="E38" s="77">
        <f>DatosDelitos!H312+DatosDelitos!H318+DatosDelitos!H320</f>
        <v>5</v>
      </c>
      <c r="F38" s="77">
        <f>DatosDelitos!I312+DatosDelitos!I318+DatosDelitos!I320</f>
        <v>4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1</v>
      </c>
    </row>
    <row r="39" spans="2:13" ht="13.15" customHeight="1" x14ac:dyDescent="0.2">
      <c r="B39" s="216" t="s">
        <v>1642</v>
      </c>
      <c r="C39" s="216"/>
      <c r="D39" s="76">
        <f>DatosDelitos!C323</f>
        <v>13058</v>
      </c>
      <c r="E39" s="77">
        <f>DatosDelitos!H323</f>
        <v>532</v>
      </c>
      <c r="F39" s="77">
        <f>DatosDelitos!I323</f>
        <v>0</v>
      </c>
      <c r="G39" s="77">
        <f>DatosDelitos!J323</f>
        <v>68</v>
      </c>
      <c r="H39" s="77">
        <f>DatosDelitos!K323</f>
        <v>0</v>
      </c>
      <c r="I39" s="77">
        <f>DatosDelitos!L323</f>
        <v>4</v>
      </c>
      <c r="J39" s="77">
        <f>DatosDelitos!M323</f>
        <v>0</v>
      </c>
      <c r="K39" s="77">
        <f>DatosDelitos!O323</f>
        <v>16</v>
      </c>
      <c r="L39" s="77">
        <f>DatosDelitos!P323</f>
        <v>8</v>
      </c>
    </row>
    <row r="40" spans="2:13" ht="13.15" customHeight="1" x14ac:dyDescent="0.2">
      <c r="B40" s="216" t="s">
        <v>1643</v>
      </c>
      <c r="C40" s="216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0</v>
      </c>
    </row>
    <row r="41" spans="2:13" ht="13.15" customHeight="1" x14ac:dyDescent="0.2">
      <c r="B41" s="216" t="s">
        <v>972</v>
      </c>
      <c r="C41" s="216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6" t="s">
        <v>1644</v>
      </c>
      <c r="C42" s="216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19" t="s">
        <v>976</v>
      </c>
      <c r="C43" s="219"/>
      <c r="D43" s="79">
        <f>SUM(D11:D42)</f>
        <v>64539</v>
      </c>
      <c r="E43" s="79">
        <f t="shared" ref="E43:L43" si="0">SUM(E11:E42)</f>
        <v>12235</v>
      </c>
      <c r="F43" s="79">
        <f t="shared" si="0"/>
        <v>8314</v>
      </c>
      <c r="G43" s="79">
        <f t="shared" si="0"/>
        <v>235</v>
      </c>
      <c r="H43" s="79">
        <f t="shared" si="0"/>
        <v>178</v>
      </c>
      <c r="I43" s="79">
        <f t="shared" si="0"/>
        <v>49</v>
      </c>
      <c r="J43" s="79">
        <f t="shared" si="0"/>
        <v>36</v>
      </c>
      <c r="K43" s="79">
        <f t="shared" si="0"/>
        <v>471</v>
      </c>
      <c r="L43" s="79">
        <f t="shared" si="0"/>
        <v>15884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8" t="s">
        <v>1646</v>
      </c>
      <c r="C49" s="218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8" t="s">
        <v>1647</v>
      </c>
      <c r="C50" s="218"/>
      <c r="D50" s="82">
        <f>DatosDelitos!F13-DatosDelitos!F17</f>
        <v>150</v>
      </c>
      <c r="E50" s="82">
        <f>DatosDelitos!G13-DatosDelitos!G17</f>
        <v>148</v>
      </c>
    </row>
    <row r="51" spans="2:5" ht="13.15" customHeight="1" x14ac:dyDescent="0.25">
      <c r="B51" s="218" t="s">
        <v>310</v>
      </c>
      <c r="C51" s="218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8" t="s">
        <v>367</v>
      </c>
      <c r="C52" s="218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8" t="s">
        <v>372</v>
      </c>
      <c r="C53" s="218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8" t="s">
        <v>1619</v>
      </c>
      <c r="C54" s="218"/>
      <c r="D54" s="82">
        <f>DatosDelitos!F17+DatosDelitos!F44</f>
        <v>1957</v>
      </c>
      <c r="E54" s="82">
        <f>DatosDelitos!G17+DatosDelitos!G44</f>
        <v>675</v>
      </c>
    </row>
    <row r="55" spans="2:5" ht="13.15" customHeight="1" x14ac:dyDescent="0.25">
      <c r="B55" s="218" t="s">
        <v>1620</v>
      </c>
      <c r="C55" s="218"/>
      <c r="D55" s="82">
        <f>DatosDelitos!F30</f>
        <v>303</v>
      </c>
      <c r="E55" s="82">
        <f>DatosDelitos!G30</f>
        <v>258</v>
      </c>
    </row>
    <row r="56" spans="2:5" ht="13.15" customHeight="1" x14ac:dyDescent="0.25">
      <c r="B56" s="218" t="s">
        <v>1621</v>
      </c>
      <c r="C56" s="218"/>
      <c r="D56" s="82">
        <f>DatosDelitos!F42-DatosDelitos!F44</f>
        <v>1</v>
      </c>
      <c r="E56" s="82">
        <f>DatosDelitos!G42-DatosDelitos!G44</f>
        <v>0</v>
      </c>
    </row>
    <row r="57" spans="2:5" ht="13.15" customHeight="1" x14ac:dyDescent="0.25">
      <c r="B57" s="218" t="s">
        <v>1622</v>
      </c>
      <c r="C57" s="218"/>
      <c r="D57" s="82">
        <f>DatosDelitos!F50</f>
        <v>35</v>
      </c>
      <c r="E57" s="82">
        <f>DatosDelitos!G50</f>
        <v>19</v>
      </c>
    </row>
    <row r="58" spans="2:5" ht="13.15" customHeight="1" x14ac:dyDescent="0.25">
      <c r="B58" s="218" t="s">
        <v>1623</v>
      </c>
      <c r="C58" s="218"/>
      <c r="D58" s="82">
        <f>DatosDelitos!F72</f>
        <v>0</v>
      </c>
      <c r="E58" s="82">
        <f>DatosDelitos!G72</f>
        <v>1</v>
      </c>
    </row>
    <row r="59" spans="2:5" ht="27" customHeight="1" x14ac:dyDescent="0.25">
      <c r="B59" s="218" t="s">
        <v>1648</v>
      </c>
      <c r="C59" s="218"/>
      <c r="D59" s="82">
        <f>DatosDelitos!F74</f>
        <v>7</v>
      </c>
      <c r="E59" s="82">
        <f>DatosDelitos!G74</f>
        <v>3</v>
      </c>
    </row>
    <row r="60" spans="2:5" ht="13.15" customHeight="1" x14ac:dyDescent="0.25">
      <c r="B60" s="218" t="s">
        <v>1625</v>
      </c>
      <c r="C60" s="218"/>
      <c r="D60" s="82">
        <f>DatosDelitos!F82</f>
        <v>13</v>
      </c>
      <c r="E60" s="82">
        <f>DatosDelitos!G82</f>
        <v>17</v>
      </c>
    </row>
    <row r="61" spans="2:5" ht="13.15" customHeight="1" x14ac:dyDescent="0.25">
      <c r="B61" s="218" t="s">
        <v>1626</v>
      </c>
      <c r="C61" s="218"/>
      <c r="D61" s="82">
        <f>DatosDelitos!F85</f>
        <v>18</v>
      </c>
      <c r="E61" s="82">
        <f>DatosDelitos!G85</f>
        <v>15</v>
      </c>
    </row>
    <row r="62" spans="2:5" ht="13.15" customHeight="1" x14ac:dyDescent="0.25">
      <c r="B62" s="218" t="s">
        <v>995</v>
      </c>
      <c r="C62" s="218"/>
      <c r="D62" s="82">
        <f>DatosDelitos!F97</f>
        <v>573</v>
      </c>
      <c r="E62" s="82">
        <f>DatosDelitos!G97</f>
        <v>458</v>
      </c>
    </row>
    <row r="63" spans="2:5" ht="27" customHeight="1" x14ac:dyDescent="0.25">
      <c r="B63" s="218" t="s">
        <v>1649</v>
      </c>
      <c r="C63" s="218"/>
      <c r="D63" s="82">
        <f>DatosDelitos!F131</f>
        <v>1</v>
      </c>
      <c r="E63" s="82">
        <f>DatosDelitos!G131</f>
        <v>2</v>
      </c>
    </row>
    <row r="64" spans="2:5" ht="13.15" customHeight="1" x14ac:dyDescent="0.25">
      <c r="B64" s="218" t="s">
        <v>1628</v>
      </c>
      <c r="C64" s="218"/>
      <c r="D64" s="82">
        <f>DatosDelitos!F137</f>
        <v>0</v>
      </c>
      <c r="E64" s="82">
        <f>DatosDelitos!G137</f>
        <v>0</v>
      </c>
    </row>
    <row r="65" spans="2:5" ht="13.15" customHeight="1" x14ac:dyDescent="0.25">
      <c r="B65" s="218" t="s">
        <v>1629</v>
      </c>
      <c r="C65" s="218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8" t="s">
        <v>1630</v>
      </c>
      <c r="C66" s="218"/>
      <c r="D66" s="82">
        <f>DatosDelitos!F147</f>
        <v>14</v>
      </c>
      <c r="E66" s="82">
        <f>DatosDelitos!G147</f>
        <v>13</v>
      </c>
    </row>
    <row r="67" spans="2:5" ht="13.15" customHeight="1" x14ac:dyDescent="0.25">
      <c r="B67" s="218" t="s">
        <v>1631</v>
      </c>
      <c r="C67" s="218"/>
      <c r="D67" s="82">
        <f>DatosDelitos!F156+SUM(DatosDelitos!F167:G172)</f>
        <v>3</v>
      </c>
      <c r="E67" s="82">
        <f>DatosDelitos!G156+SUM(DatosDelitos!G167:H172)</f>
        <v>26</v>
      </c>
    </row>
    <row r="68" spans="2:5" ht="13.15" customHeight="1" x14ac:dyDescent="0.25">
      <c r="B68" s="218" t="s">
        <v>1632</v>
      </c>
      <c r="C68" s="218"/>
      <c r="D68" s="82">
        <f>SUM(DatosDelitos!F173:G177)</f>
        <v>81</v>
      </c>
      <c r="E68" s="82">
        <f>SUM(DatosDelitos!G173:H177)</f>
        <v>643</v>
      </c>
    </row>
    <row r="69" spans="2:5" ht="13.15" customHeight="1" x14ac:dyDescent="0.25">
      <c r="B69" s="218" t="s">
        <v>1633</v>
      </c>
      <c r="C69" s="218"/>
      <c r="D69" s="82">
        <f>DatosDelitos!F178</f>
        <v>4489</v>
      </c>
      <c r="E69" s="82">
        <f>DatosDelitos!G178</f>
        <v>3723</v>
      </c>
    </row>
    <row r="70" spans="2:5" ht="13.15" customHeight="1" x14ac:dyDescent="0.25">
      <c r="B70" s="218" t="s">
        <v>1634</v>
      </c>
      <c r="C70" s="218"/>
      <c r="D70" s="82">
        <f>DatosDelitos!F186</f>
        <v>64</v>
      </c>
      <c r="E70" s="82">
        <f>DatosDelitos!G186</f>
        <v>58</v>
      </c>
    </row>
    <row r="71" spans="2:5" ht="13.15" customHeight="1" x14ac:dyDescent="0.25">
      <c r="B71" s="218" t="s">
        <v>1635</v>
      </c>
      <c r="C71" s="218"/>
      <c r="D71" s="82">
        <f>DatosDelitos!F201</f>
        <v>65</v>
      </c>
      <c r="E71" s="82">
        <f>DatosDelitos!G201</f>
        <v>45</v>
      </c>
    </row>
    <row r="72" spans="2:5" ht="13.15" customHeight="1" x14ac:dyDescent="0.25">
      <c r="B72" s="218" t="s">
        <v>1636</v>
      </c>
      <c r="C72" s="218"/>
      <c r="D72" s="82">
        <f>DatosDelitos!F223</f>
        <v>727</v>
      </c>
      <c r="E72" s="82">
        <f>DatosDelitos!G223</f>
        <v>469</v>
      </c>
    </row>
    <row r="73" spans="2:5" ht="13.15" customHeight="1" x14ac:dyDescent="0.25">
      <c r="B73" s="218" t="s">
        <v>1637</v>
      </c>
      <c r="C73" s="218"/>
      <c r="D73" s="82">
        <f>DatosDelitos!F244</f>
        <v>1</v>
      </c>
      <c r="E73" s="82">
        <f>DatosDelitos!G244</f>
        <v>0</v>
      </c>
    </row>
    <row r="74" spans="2:5" ht="13.15" customHeight="1" x14ac:dyDescent="0.25">
      <c r="B74" s="218" t="s">
        <v>1638</v>
      </c>
      <c r="C74" s="218"/>
      <c r="D74" s="82">
        <f>DatosDelitos!F271</f>
        <v>336</v>
      </c>
      <c r="E74" s="82">
        <f>DatosDelitos!G271</f>
        <v>268</v>
      </c>
    </row>
    <row r="75" spans="2:5" ht="38.25" customHeight="1" x14ac:dyDescent="0.25">
      <c r="B75" s="218" t="s">
        <v>1639</v>
      </c>
      <c r="C75" s="218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8" t="s">
        <v>1640</v>
      </c>
      <c r="C76" s="218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8" t="s">
        <v>1641</v>
      </c>
      <c r="C77" s="218"/>
      <c r="D77" s="82">
        <f>DatosDelitos!F312+DatosDelitos!F318+DatosDelitos!F320</f>
        <v>0</v>
      </c>
      <c r="E77" s="82">
        <f>DatosDelitos!G312+DatosDelitos!G318+DatosDelitos!G320</f>
        <v>0</v>
      </c>
    </row>
    <row r="78" spans="2:5" ht="13.9" customHeight="1" x14ac:dyDescent="0.25">
      <c r="B78" s="218" t="s">
        <v>1642</v>
      </c>
      <c r="C78" s="218"/>
      <c r="D78" s="82">
        <f>DatosDelitos!F323</f>
        <v>65</v>
      </c>
      <c r="E78" s="82">
        <f>DatosDelitos!G323</f>
        <v>0</v>
      </c>
    </row>
    <row r="79" spans="2:5" ht="15" customHeight="1" x14ac:dyDescent="0.25">
      <c r="B79" s="220" t="s">
        <v>1643</v>
      </c>
      <c r="C79" s="220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0" t="s">
        <v>972</v>
      </c>
      <c r="C80" s="220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0" t="s">
        <v>1644</v>
      </c>
      <c r="C81" s="220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0" t="s">
        <v>1650</v>
      </c>
      <c r="C82" s="220"/>
      <c r="D82" s="82">
        <f>SUM(D49:D81)</f>
        <v>8903</v>
      </c>
      <c r="E82" s="82">
        <f>SUM(E49:E81)</f>
        <v>6841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8" t="s">
        <v>1618</v>
      </c>
      <c r="C87" s="218"/>
      <c r="D87" s="82">
        <f>DatosDelitos!N5+DatosDelitos!N13-DatosDelitos!N17</f>
        <v>29</v>
      </c>
    </row>
    <row r="88" spans="2:13" ht="13.15" customHeight="1" x14ac:dyDescent="0.25">
      <c r="B88" s="218" t="s">
        <v>310</v>
      </c>
      <c r="C88" s="218"/>
      <c r="D88" s="82">
        <f>DatosDelitos!N10</f>
        <v>0</v>
      </c>
    </row>
    <row r="89" spans="2:13" ht="13.15" customHeight="1" x14ac:dyDescent="0.25">
      <c r="B89" s="218" t="s">
        <v>367</v>
      </c>
      <c r="C89" s="218"/>
      <c r="D89" s="82">
        <f>DatosDelitos!N20</f>
        <v>0</v>
      </c>
    </row>
    <row r="90" spans="2:13" ht="13.15" customHeight="1" x14ac:dyDescent="0.25">
      <c r="B90" s="218" t="s">
        <v>372</v>
      </c>
      <c r="C90" s="218"/>
      <c r="D90" s="82">
        <f>DatosDelitos!N23</f>
        <v>0</v>
      </c>
    </row>
    <row r="91" spans="2:13" ht="13.15" customHeight="1" x14ac:dyDescent="0.25">
      <c r="B91" s="218" t="s">
        <v>1652</v>
      </c>
      <c r="C91" s="218"/>
      <c r="D91" s="82">
        <f>SUM(DatosDelitos!N17,DatosDelitos!N44)</f>
        <v>29</v>
      </c>
    </row>
    <row r="92" spans="2:13" ht="13.15" customHeight="1" x14ac:dyDescent="0.25">
      <c r="B92" s="218" t="s">
        <v>1620</v>
      </c>
      <c r="C92" s="218"/>
      <c r="D92" s="82">
        <f>DatosDelitos!N30</f>
        <v>10</v>
      </c>
    </row>
    <row r="93" spans="2:13" ht="13.15" customHeight="1" x14ac:dyDescent="0.25">
      <c r="B93" s="218" t="s">
        <v>1621</v>
      </c>
      <c r="C93" s="218"/>
      <c r="D93" s="82">
        <f>DatosDelitos!N42-DatosDelitos!N44</f>
        <v>27</v>
      </c>
    </row>
    <row r="94" spans="2:13" ht="13.15" customHeight="1" x14ac:dyDescent="0.25">
      <c r="B94" s="218" t="s">
        <v>1622</v>
      </c>
      <c r="C94" s="218"/>
      <c r="D94" s="82">
        <f>DatosDelitos!N50</f>
        <v>21</v>
      </c>
    </row>
    <row r="95" spans="2:13" ht="13.15" customHeight="1" x14ac:dyDescent="0.25">
      <c r="B95" s="218" t="s">
        <v>1623</v>
      </c>
      <c r="C95" s="218"/>
      <c r="D95" s="82">
        <f>DatosDelitos!N72</f>
        <v>0</v>
      </c>
    </row>
    <row r="96" spans="2:13" ht="27" customHeight="1" x14ac:dyDescent="0.25">
      <c r="B96" s="218" t="s">
        <v>1648</v>
      </c>
      <c r="C96" s="218"/>
      <c r="D96" s="82">
        <f>DatosDelitos!N74</f>
        <v>9</v>
      </c>
    </row>
    <row r="97" spans="2:4" ht="13.15" customHeight="1" x14ac:dyDescent="0.25">
      <c r="B97" s="218" t="s">
        <v>1625</v>
      </c>
      <c r="C97" s="218"/>
      <c r="D97" s="82">
        <f>DatosDelitos!N82</f>
        <v>6</v>
      </c>
    </row>
    <row r="98" spans="2:4" ht="13.15" customHeight="1" x14ac:dyDescent="0.25">
      <c r="B98" s="218" t="s">
        <v>1626</v>
      </c>
      <c r="C98" s="218"/>
      <c r="D98" s="82">
        <f>DatosDelitos!N85</f>
        <v>3</v>
      </c>
    </row>
    <row r="99" spans="2:4" ht="13.15" customHeight="1" x14ac:dyDescent="0.25">
      <c r="B99" s="218" t="s">
        <v>995</v>
      </c>
      <c r="C99" s="218"/>
      <c r="D99" s="82">
        <f>DatosDelitos!N97</f>
        <v>127</v>
      </c>
    </row>
    <row r="100" spans="2:4" ht="27" customHeight="1" x14ac:dyDescent="0.25">
      <c r="B100" s="218" t="s">
        <v>1649</v>
      </c>
      <c r="C100" s="218"/>
      <c r="D100" s="82">
        <f>DatosDelitos!N131</f>
        <v>43</v>
      </c>
    </row>
    <row r="101" spans="2:4" ht="13.15" customHeight="1" x14ac:dyDescent="0.25">
      <c r="B101" s="218" t="s">
        <v>1628</v>
      </c>
      <c r="C101" s="218"/>
      <c r="D101" s="82">
        <f>DatosDelitos!N137</f>
        <v>8</v>
      </c>
    </row>
    <row r="102" spans="2:4" ht="13.15" customHeight="1" x14ac:dyDescent="0.25">
      <c r="B102" s="218" t="s">
        <v>1629</v>
      </c>
      <c r="C102" s="218"/>
      <c r="D102" s="82">
        <f>DatosDelitos!N144</f>
        <v>0</v>
      </c>
    </row>
    <row r="103" spans="2:4" ht="13.15" customHeight="1" x14ac:dyDescent="0.25">
      <c r="B103" s="218" t="s">
        <v>1653</v>
      </c>
      <c r="C103" s="218"/>
      <c r="D103" s="82">
        <f>DatosDelitos!N148</f>
        <v>55</v>
      </c>
    </row>
    <row r="104" spans="2:4" ht="13.15" customHeight="1" x14ac:dyDescent="0.25">
      <c r="B104" s="218" t="s">
        <v>1205</v>
      </c>
      <c r="C104" s="218"/>
      <c r="D104" s="82">
        <f>SUM(DatosDelitos!N149,DatosDelitos!N150)</f>
        <v>11</v>
      </c>
    </row>
    <row r="105" spans="2:4" ht="13.15" customHeight="1" x14ac:dyDescent="0.25">
      <c r="B105" s="218" t="s">
        <v>1203</v>
      </c>
      <c r="C105" s="218"/>
      <c r="D105" s="82">
        <f>SUM(DatosDelitos!N151:N155)</f>
        <v>165</v>
      </c>
    </row>
    <row r="106" spans="2:4" ht="13.15" customHeight="1" x14ac:dyDescent="0.25">
      <c r="B106" s="218" t="s">
        <v>1631</v>
      </c>
      <c r="C106" s="218"/>
      <c r="D106" s="82">
        <f>SUM(SUM(DatosDelitos!N157:N160),SUM(DatosDelitos!N167:N172))</f>
        <v>6</v>
      </c>
    </row>
    <row r="107" spans="2:4" ht="13.15" customHeight="1" x14ac:dyDescent="0.25">
      <c r="B107" s="218" t="s">
        <v>1654</v>
      </c>
      <c r="C107" s="218"/>
      <c r="D107" s="82">
        <f>SUM(DatosDelitos!N161:N165)</f>
        <v>125</v>
      </c>
    </row>
    <row r="108" spans="2:4" ht="13.15" customHeight="1" x14ac:dyDescent="0.25">
      <c r="B108" s="218" t="s">
        <v>1632</v>
      </c>
      <c r="C108" s="218"/>
      <c r="D108" s="82">
        <f>SUM(DatosDelitos!N173:N177)</f>
        <v>6</v>
      </c>
    </row>
    <row r="109" spans="2:4" ht="13.15" customHeight="1" x14ac:dyDescent="0.25">
      <c r="B109" s="218" t="s">
        <v>1633</v>
      </c>
      <c r="C109" s="218"/>
      <c r="D109" s="82">
        <f>DatosDelitos!N178</f>
        <v>101</v>
      </c>
    </row>
    <row r="110" spans="2:4" ht="13.15" customHeight="1" x14ac:dyDescent="0.25">
      <c r="B110" s="218" t="s">
        <v>1634</v>
      </c>
      <c r="C110" s="218"/>
      <c r="D110" s="82">
        <f>DatosDelitos!N186</f>
        <v>46</v>
      </c>
    </row>
    <row r="111" spans="2:4" ht="13.15" customHeight="1" x14ac:dyDescent="0.25">
      <c r="B111" s="218" t="s">
        <v>1635</v>
      </c>
      <c r="C111" s="218"/>
      <c r="D111" s="82">
        <f>DatosDelitos!N201</f>
        <v>44</v>
      </c>
    </row>
    <row r="112" spans="2:4" ht="13.15" customHeight="1" x14ac:dyDescent="0.25">
      <c r="B112" s="218" t="s">
        <v>1636</v>
      </c>
      <c r="C112" s="218"/>
      <c r="D112" s="82">
        <f>DatosDelitos!N223</f>
        <v>19</v>
      </c>
    </row>
    <row r="113" spans="2:4" ht="13.15" customHeight="1" x14ac:dyDescent="0.25">
      <c r="B113" s="218" t="s">
        <v>1637</v>
      </c>
      <c r="C113" s="218"/>
      <c r="D113" s="82">
        <f>DatosDelitos!N244</f>
        <v>62</v>
      </c>
    </row>
    <row r="114" spans="2:4" ht="13.15" customHeight="1" x14ac:dyDescent="0.25">
      <c r="B114" s="218" t="s">
        <v>1638</v>
      </c>
      <c r="C114" s="218"/>
      <c r="D114" s="82">
        <f>DatosDelitos!N271</f>
        <v>9</v>
      </c>
    </row>
    <row r="115" spans="2:4" ht="38.25" customHeight="1" x14ac:dyDescent="0.25">
      <c r="B115" s="218" t="s">
        <v>1639</v>
      </c>
      <c r="C115" s="218"/>
      <c r="D115" s="82">
        <f>DatosDelitos!N301</f>
        <v>0</v>
      </c>
    </row>
    <row r="116" spans="2:4" ht="13.15" customHeight="1" x14ac:dyDescent="0.25">
      <c r="B116" s="218" t="s">
        <v>1640</v>
      </c>
      <c r="C116" s="218"/>
      <c r="D116" s="82">
        <f>DatosDelitos!N305</f>
        <v>0</v>
      </c>
    </row>
    <row r="117" spans="2:4" ht="13.15" customHeight="1" x14ac:dyDescent="0.25">
      <c r="B117" s="218" t="s">
        <v>1641</v>
      </c>
      <c r="C117" s="218"/>
      <c r="D117" s="82">
        <f>DatosDelitos!N312+DatosDelitos!N320</f>
        <v>0</v>
      </c>
    </row>
    <row r="118" spans="2:4" ht="13.15" customHeight="1" x14ac:dyDescent="0.25">
      <c r="B118" s="218" t="s">
        <v>938</v>
      </c>
      <c r="C118" s="218"/>
      <c r="D118" s="82">
        <f>DatosDelitos!N318</f>
        <v>0</v>
      </c>
    </row>
    <row r="119" spans="2:4" ht="13.9" customHeight="1" x14ac:dyDescent="0.25">
      <c r="B119" s="218" t="s">
        <v>1642</v>
      </c>
      <c r="C119" s="218"/>
      <c r="D119" s="82">
        <f>DatosDelitos!N323</f>
        <v>30</v>
      </c>
    </row>
    <row r="120" spans="2:4" ht="12.75" customHeight="1" x14ac:dyDescent="0.25">
      <c r="B120" s="220" t="s">
        <v>1643</v>
      </c>
      <c r="C120" s="220"/>
      <c r="D120" s="82">
        <f>DatosDelitos!N325</f>
        <v>0</v>
      </c>
    </row>
    <row r="121" spans="2:4" ht="15" customHeight="1" x14ac:dyDescent="0.25">
      <c r="B121" s="220" t="s">
        <v>972</v>
      </c>
      <c r="C121" s="220"/>
      <c r="D121" s="82">
        <f>DatosDelitos!N337</f>
        <v>0</v>
      </c>
    </row>
    <row r="122" spans="2:4" ht="15" customHeight="1" x14ac:dyDescent="0.25">
      <c r="B122" s="220" t="s">
        <v>1644</v>
      </c>
      <c r="C122" s="220"/>
      <c r="D122" s="82">
        <f>DatosDelitos!N339</f>
        <v>0</v>
      </c>
    </row>
    <row r="123" spans="2:4" ht="15" customHeight="1" x14ac:dyDescent="0.25">
      <c r="B123" s="218" t="s">
        <v>1650</v>
      </c>
      <c r="C123" s="218"/>
      <c r="D123" s="82">
        <f>SUM(D87:D122)</f>
        <v>991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3" t="s">
        <v>339</v>
      </c>
      <c r="B5" s="184"/>
      <c r="C5" s="27">
        <v>91</v>
      </c>
      <c r="D5" s="27">
        <v>140</v>
      </c>
      <c r="E5" s="28">
        <v>-0.35</v>
      </c>
      <c r="F5" s="27">
        <v>0</v>
      </c>
      <c r="G5" s="27">
        <v>0</v>
      </c>
      <c r="H5" s="27">
        <v>19</v>
      </c>
      <c r="I5" s="27">
        <v>17</v>
      </c>
      <c r="J5" s="27">
        <v>15</v>
      </c>
      <c r="K5" s="27">
        <v>21</v>
      </c>
      <c r="L5" s="27">
        <v>11</v>
      </c>
      <c r="M5" s="27">
        <v>9</v>
      </c>
      <c r="N5" s="27">
        <v>0</v>
      </c>
      <c r="O5" s="27">
        <v>25</v>
      </c>
      <c r="P5" s="29">
        <v>49</v>
      </c>
    </row>
    <row r="6" spans="1:16" x14ac:dyDescent="0.25">
      <c r="A6" s="30" t="s">
        <v>340</v>
      </c>
      <c r="B6" s="30" t="s">
        <v>341</v>
      </c>
      <c r="C6" s="14">
        <v>76</v>
      </c>
      <c r="D6" s="14">
        <v>66</v>
      </c>
      <c r="E6" s="31">
        <v>0.15151515151515199</v>
      </c>
      <c r="F6" s="14">
        <v>0</v>
      </c>
      <c r="G6" s="14">
        <v>0</v>
      </c>
      <c r="H6" s="14">
        <v>8</v>
      </c>
      <c r="I6" s="14">
        <v>3</v>
      </c>
      <c r="J6" s="14">
        <v>15</v>
      </c>
      <c r="K6" s="14">
        <v>17</v>
      </c>
      <c r="L6" s="14">
        <v>9</v>
      </c>
      <c r="M6" s="14">
        <v>2</v>
      </c>
      <c r="N6" s="14">
        <v>0</v>
      </c>
      <c r="O6" s="14">
        <v>25</v>
      </c>
      <c r="P6" s="24">
        <v>25</v>
      </c>
    </row>
    <row r="7" spans="1:16" x14ac:dyDescent="0.25">
      <c r="A7" s="30" t="s">
        <v>342</v>
      </c>
      <c r="B7" s="30" t="s">
        <v>343</v>
      </c>
      <c r="C7" s="14">
        <v>3</v>
      </c>
      <c r="D7" s="14">
        <v>24</v>
      </c>
      <c r="E7" s="31">
        <v>-0.875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3</v>
      </c>
      <c r="L7" s="14">
        <v>2</v>
      </c>
      <c r="M7" s="14">
        <v>7</v>
      </c>
      <c r="N7" s="14">
        <v>0</v>
      </c>
      <c r="O7" s="14">
        <v>0</v>
      </c>
      <c r="P7" s="24">
        <v>6</v>
      </c>
    </row>
    <row r="8" spans="1:16" x14ac:dyDescent="0.25">
      <c r="A8" s="30" t="s">
        <v>344</v>
      </c>
      <c r="B8" s="30" t="s">
        <v>345</v>
      </c>
      <c r="C8" s="14">
        <v>12</v>
      </c>
      <c r="D8" s="14">
        <v>16</v>
      </c>
      <c r="E8" s="31">
        <v>-0.25</v>
      </c>
      <c r="F8" s="14">
        <v>0</v>
      </c>
      <c r="G8" s="14">
        <v>0</v>
      </c>
      <c r="H8" s="14">
        <v>11</v>
      </c>
      <c r="I8" s="14">
        <v>14</v>
      </c>
      <c r="J8" s="14">
        <v>0</v>
      </c>
      <c r="K8" s="14">
        <v>1</v>
      </c>
      <c r="L8" s="14">
        <v>0</v>
      </c>
      <c r="M8" s="14">
        <v>0</v>
      </c>
      <c r="N8" s="14">
        <v>0</v>
      </c>
      <c r="O8" s="14">
        <v>0</v>
      </c>
      <c r="P8" s="24">
        <v>18</v>
      </c>
    </row>
    <row r="9" spans="1:16" x14ac:dyDescent="0.25">
      <c r="A9" s="30" t="s">
        <v>346</v>
      </c>
      <c r="B9" s="30" t="s">
        <v>347</v>
      </c>
      <c r="C9" s="14">
        <v>0</v>
      </c>
      <c r="D9" s="14">
        <v>34</v>
      </c>
      <c r="E9" s="31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3" t="s">
        <v>348</v>
      </c>
      <c r="B10" s="184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3" t="s">
        <v>352</v>
      </c>
      <c r="B13" s="184"/>
      <c r="C13" s="27">
        <v>22415</v>
      </c>
      <c r="D13" s="27">
        <v>19017</v>
      </c>
      <c r="E13" s="28">
        <v>0.17868223168743699</v>
      </c>
      <c r="F13" s="27">
        <v>1884</v>
      </c>
      <c r="G13" s="27">
        <v>760</v>
      </c>
      <c r="H13" s="27">
        <v>2418</v>
      </c>
      <c r="I13" s="27">
        <v>1489</v>
      </c>
      <c r="J13" s="27">
        <v>22</v>
      </c>
      <c r="K13" s="27">
        <v>8</v>
      </c>
      <c r="L13" s="27">
        <v>10</v>
      </c>
      <c r="M13" s="27">
        <v>2</v>
      </c>
      <c r="N13" s="27">
        <v>54</v>
      </c>
      <c r="O13" s="27">
        <v>49</v>
      </c>
      <c r="P13" s="29">
        <v>2732</v>
      </c>
    </row>
    <row r="14" spans="1:16" x14ac:dyDescent="0.25">
      <c r="A14" s="30" t="s">
        <v>353</v>
      </c>
      <c r="B14" s="30" t="s">
        <v>354</v>
      </c>
      <c r="C14" s="14">
        <v>15786</v>
      </c>
      <c r="D14" s="14">
        <v>13426</v>
      </c>
      <c r="E14" s="31">
        <v>0.175778340533294</v>
      </c>
      <c r="F14" s="14">
        <v>140</v>
      </c>
      <c r="G14" s="14">
        <v>143</v>
      </c>
      <c r="H14" s="14">
        <v>815</v>
      </c>
      <c r="I14" s="14">
        <v>836</v>
      </c>
      <c r="J14" s="14">
        <v>8</v>
      </c>
      <c r="K14" s="14">
        <v>6</v>
      </c>
      <c r="L14" s="14">
        <v>3</v>
      </c>
      <c r="M14" s="14">
        <v>1</v>
      </c>
      <c r="N14" s="14">
        <v>26</v>
      </c>
      <c r="O14" s="14">
        <v>14</v>
      </c>
      <c r="P14" s="24">
        <v>1184</v>
      </c>
    </row>
    <row r="15" spans="1:16" x14ac:dyDescent="0.25">
      <c r="A15" s="30" t="s">
        <v>355</v>
      </c>
      <c r="B15" s="30" t="s">
        <v>356</v>
      </c>
      <c r="C15" s="14">
        <v>19</v>
      </c>
      <c r="D15" s="14">
        <v>109</v>
      </c>
      <c r="E15" s="31">
        <v>-0.82568807339449501</v>
      </c>
      <c r="F15" s="14">
        <v>0</v>
      </c>
      <c r="G15" s="14">
        <v>0</v>
      </c>
      <c r="H15" s="14">
        <v>2</v>
      </c>
      <c r="I15" s="14">
        <v>18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4</v>
      </c>
    </row>
    <row r="16" spans="1:16" x14ac:dyDescent="0.25">
      <c r="A16" s="30" t="s">
        <v>357</v>
      </c>
      <c r="B16" s="30" t="s">
        <v>358</v>
      </c>
      <c r="C16" s="14">
        <v>1397</v>
      </c>
      <c r="D16" s="14">
        <v>799</v>
      </c>
      <c r="E16" s="31">
        <v>0.74843554443053795</v>
      </c>
      <c r="F16" s="14">
        <v>9</v>
      </c>
      <c r="G16" s="14">
        <v>5</v>
      </c>
      <c r="H16" s="14">
        <v>38</v>
      </c>
      <c r="I16" s="14">
        <v>46</v>
      </c>
      <c r="J16" s="14">
        <v>0</v>
      </c>
      <c r="K16" s="14">
        <v>0</v>
      </c>
      <c r="L16" s="14">
        <v>0</v>
      </c>
      <c r="M16" s="14">
        <v>0</v>
      </c>
      <c r="N16" s="14">
        <v>3</v>
      </c>
      <c r="O16" s="14">
        <v>0</v>
      </c>
      <c r="P16" s="24">
        <v>35</v>
      </c>
    </row>
    <row r="17" spans="1:16" ht="33.75" x14ac:dyDescent="0.25">
      <c r="A17" s="30" t="s">
        <v>359</v>
      </c>
      <c r="B17" s="30" t="s">
        <v>360</v>
      </c>
      <c r="C17" s="14">
        <v>5207</v>
      </c>
      <c r="D17" s="14">
        <v>4673</v>
      </c>
      <c r="E17" s="31">
        <v>0.114273485983308</v>
      </c>
      <c r="F17" s="14">
        <v>1734</v>
      </c>
      <c r="G17" s="14">
        <v>612</v>
      </c>
      <c r="H17" s="14">
        <v>1559</v>
      </c>
      <c r="I17" s="14">
        <v>588</v>
      </c>
      <c r="J17" s="14">
        <v>13</v>
      </c>
      <c r="K17" s="14">
        <v>2</v>
      </c>
      <c r="L17" s="14">
        <v>7</v>
      </c>
      <c r="M17" s="14">
        <v>1</v>
      </c>
      <c r="N17" s="14">
        <v>25</v>
      </c>
      <c r="O17" s="14">
        <v>35</v>
      </c>
      <c r="P17" s="24">
        <v>1507</v>
      </c>
    </row>
    <row r="18" spans="1:16" x14ac:dyDescent="0.25">
      <c r="A18" s="30" t="s">
        <v>361</v>
      </c>
      <c r="B18" s="30" t="s">
        <v>362</v>
      </c>
      <c r="C18" s="14">
        <v>6</v>
      </c>
      <c r="D18" s="14">
        <v>10</v>
      </c>
      <c r="E18" s="31">
        <v>-0.4</v>
      </c>
      <c r="F18" s="14">
        <v>1</v>
      </c>
      <c r="G18" s="14">
        <v>0</v>
      </c>
      <c r="H18" s="14">
        <v>4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2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1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3" t="s">
        <v>365</v>
      </c>
      <c r="B20" s="184"/>
      <c r="C20" s="27">
        <v>0</v>
      </c>
      <c r="D20" s="27">
        <v>20</v>
      </c>
      <c r="E20" s="28">
        <v>-1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3</v>
      </c>
    </row>
    <row r="21" spans="1:16" x14ac:dyDescent="0.25">
      <c r="A21" s="30" t="s">
        <v>366</v>
      </c>
      <c r="B21" s="30" t="s">
        <v>367</v>
      </c>
      <c r="C21" s="14">
        <v>0</v>
      </c>
      <c r="D21" s="14">
        <v>3</v>
      </c>
      <c r="E21" s="31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0</v>
      </c>
      <c r="D22" s="14">
        <v>17</v>
      </c>
      <c r="E22" s="31">
        <v>-1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3</v>
      </c>
    </row>
    <row r="23" spans="1:16" x14ac:dyDescent="0.25">
      <c r="A23" s="183" t="s">
        <v>370</v>
      </c>
      <c r="B23" s="184"/>
      <c r="C23" s="27">
        <v>0</v>
      </c>
      <c r="D23" s="27">
        <v>2</v>
      </c>
      <c r="E23" s="28">
        <v>-1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1</v>
      </c>
      <c r="E27" s="31">
        <v>-1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1</v>
      </c>
      <c r="E29" s="31">
        <v>-1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3" t="s">
        <v>383</v>
      </c>
      <c r="B30" s="184"/>
      <c r="C30" s="27">
        <v>2641</v>
      </c>
      <c r="D30" s="27">
        <v>2052</v>
      </c>
      <c r="E30" s="28">
        <v>0.28703703703703698</v>
      </c>
      <c r="F30" s="27">
        <v>303</v>
      </c>
      <c r="G30" s="27">
        <v>258</v>
      </c>
      <c r="H30" s="27">
        <v>333</v>
      </c>
      <c r="I30" s="27">
        <v>526</v>
      </c>
      <c r="J30" s="27">
        <v>3</v>
      </c>
      <c r="K30" s="27">
        <v>7</v>
      </c>
      <c r="L30" s="27">
        <v>6</v>
      </c>
      <c r="M30" s="27">
        <v>5</v>
      </c>
      <c r="N30" s="27">
        <v>10</v>
      </c>
      <c r="O30" s="27">
        <v>6</v>
      </c>
      <c r="P30" s="29">
        <v>945</v>
      </c>
    </row>
    <row r="31" spans="1:16" x14ac:dyDescent="0.25">
      <c r="A31" s="30" t="s">
        <v>384</v>
      </c>
      <c r="B31" s="30" t="s">
        <v>385</v>
      </c>
      <c r="C31" s="14">
        <v>29</v>
      </c>
      <c r="D31" s="14">
        <v>19</v>
      </c>
      <c r="E31" s="31">
        <v>0.52631578947368396</v>
      </c>
      <c r="F31" s="14">
        <v>1</v>
      </c>
      <c r="G31" s="14">
        <v>0</v>
      </c>
      <c r="H31" s="14">
        <v>7</v>
      </c>
      <c r="I31" s="14">
        <v>8</v>
      </c>
      <c r="J31" s="14">
        <v>0</v>
      </c>
      <c r="K31" s="14">
        <v>2</v>
      </c>
      <c r="L31" s="14">
        <v>0</v>
      </c>
      <c r="M31" s="14">
        <v>0</v>
      </c>
      <c r="N31" s="14">
        <v>1</v>
      </c>
      <c r="O31" s="14">
        <v>3</v>
      </c>
      <c r="P31" s="24">
        <v>9</v>
      </c>
    </row>
    <row r="32" spans="1:16" x14ac:dyDescent="0.25">
      <c r="A32" s="30" t="s">
        <v>386</v>
      </c>
      <c r="B32" s="30" t="s">
        <v>387</v>
      </c>
      <c r="C32" s="14">
        <v>3</v>
      </c>
      <c r="D32" s="14">
        <v>3</v>
      </c>
      <c r="E32" s="31">
        <v>0</v>
      </c>
      <c r="F32" s="14">
        <v>0</v>
      </c>
      <c r="G32" s="14">
        <v>0</v>
      </c>
      <c r="H32" s="14">
        <v>0</v>
      </c>
      <c r="I32" s="14">
        <v>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1</v>
      </c>
    </row>
    <row r="33" spans="1:16" ht="22.5" x14ac:dyDescent="0.25">
      <c r="A33" s="30" t="s">
        <v>388</v>
      </c>
      <c r="B33" s="30" t="s">
        <v>389</v>
      </c>
      <c r="C33" s="14">
        <v>1452</v>
      </c>
      <c r="D33" s="14">
        <v>1184</v>
      </c>
      <c r="E33" s="31">
        <v>0.22635135135135101</v>
      </c>
      <c r="F33" s="14">
        <v>87</v>
      </c>
      <c r="G33" s="14">
        <v>72</v>
      </c>
      <c r="H33" s="14">
        <v>181</v>
      </c>
      <c r="I33" s="14">
        <v>179</v>
      </c>
      <c r="J33" s="14">
        <v>3</v>
      </c>
      <c r="K33" s="14">
        <v>2</v>
      </c>
      <c r="L33" s="14">
        <v>2</v>
      </c>
      <c r="M33" s="14">
        <v>4</v>
      </c>
      <c r="N33" s="14">
        <v>4</v>
      </c>
      <c r="O33" s="14">
        <v>0</v>
      </c>
      <c r="P33" s="24">
        <v>277</v>
      </c>
    </row>
    <row r="34" spans="1:16" x14ac:dyDescent="0.25">
      <c r="A34" s="30" t="s">
        <v>390</v>
      </c>
      <c r="B34" s="30" t="s">
        <v>391</v>
      </c>
      <c r="C34" s="14">
        <v>185</v>
      </c>
      <c r="D34" s="14">
        <v>130</v>
      </c>
      <c r="E34" s="31">
        <v>0.42307692307692302</v>
      </c>
      <c r="F34" s="14">
        <v>8</v>
      </c>
      <c r="G34" s="14">
        <v>4</v>
      </c>
      <c r="H34" s="14">
        <v>18</v>
      </c>
      <c r="I34" s="14">
        <v>10</v>
      </c>
      <c r="J34" s="14">
        <v>0</v>
      </c>
      <c r="K34" s="14">
        <v>0</v>
      </c>
      <c r="L34" s="14">
        <v>1</v>
      </c>
      <c r="M34" s="14">
        <v>0</v>
      </c>
      <c r="N34" s="14">
        <v>0</v>
      </c>
      <c r="O34" s="14">
        <v>0</v>
      </c>
      <c r="P34" s="24">
        <v>33</v>
      </c>
    </row>
    <row r="35" spans="1:16" x14ac:dyDescent="0.25">
      <c r="A35" s="30" t="s">
        <v>392</v>
      </c>
      <c r="B35" s="30" t="s">
        <v>393</v>
      </c>
      <c r="C35" s="14">
        <v>439</v>
      </c>
      <c r="D35" s="14">
        <v>326</v>
      </c>
      <c r="E35" s="31">
        <v>0.34662576687116597</v>
      </c>
      <c r="F35" s="14">
        <v>23</v>
      </c>
      <c r="G35" s="14">
        <v>23</v>
      </c>
      <c r="H35" s="14">
        <v>27</v>
      </c>
      <c r="I35" s="14">
        <v>58</v>
      </c>
      <c r="J35" s="14">
        <v>0</v>
      </c>
      <c r="K35" s="14">
        <v>1</v>
      </c>
      <c r="L35" s="14">
        <v>1</v>
      </c>
      <c r="M35" s="14">
        <v>0</v>
      </c>
      <c r="N35" s="14">
        <v>0</v>
      </c>
      <c r="O35" s="14">
        <v>0</v>
      </c>
      <c r="P35" s="24">
        <v>79</v>
      </c>
    </row>
    <row r="36" spans="1:16" ht="22.5" x14ac:dyDescent="0.25">
      <c r="A36" s="30" t="s">
        <v>394</v>
      </c>
      <c r="B36" s="30" t="s">
        <v>395</v>
      </c>
      <c r="C36" s="14">
        <v>134</v>
      </c>
      <c r="D36" s="14">
        <v>98</v>
      </c>
      <c r="E36" s="31">
        <v>0.36734693877551</v>
      </c>
      <c r="F36" s="14">
        <v>133</v>
      </c>
      <c r="G36" s="14">
        <v>123</v>
      </c>
      <c r="H36" s="14">
        <v>43</v>
      </c>
      <c r="I36" s="14">
        <v>189</v>
      </c>
      <c r="J36" s="14">
        <v>0</v>
      </c>
      <c r="K36" s="14">
        <v>2</v>
      </c>
      <c r="L36" s="14">
        <v>0</v>
      </c>
      <c r="M36" s="14">
        <v>0</v>
      </c>
      <c r="N36" s="14">
        <v>0</v>
      </c>
      <c r="O36" s="14">
        <v>3</v>
      </c>
      <c r="P36" s="24">
        <v>429</v>
      </c>
    </row>
    <row r="37" spans="1:16" ht="22.5" x14ac:dyDescent="0.25">
      <c r="A37" s="30" t="s">
        <v>396</v>
      </c>
      <c r="B37" s="30" t="s">
        <v>397</v>
      </c>
      <c r="C37" s="14">
        <v>18</v>
      </c>
      <c r="D37" s="14">
        <v>11</v>
      </c>
      <c r="E37" s="31">
        <v>0.63636363636363602</v>
      </c>
      <c r="F37" s="14">
        <v>21</v>
      </c>
      <c r="G37" s="14">
        <v>19</v>
      </c>
      <c r="H37" s="14">
        <v>6</v>
      </c>
      <c r="I37" s="14">
        <v>28</v>
      </c>
      <c r="J37" s="14">
        <v>0</v>
      </c>
      <c r="K37" s="14">
        <v>0</v>
      </c>
      <c r="L37" s="14">
        <v>1</v>
      </c>
      <c r="M37" s="14">
        <v>0</v>
      </c>
      <c r="N37" s="14">
        <v>0</v>
      </c>
      <c r="O37" s="14">
        <v>0</v>
      </c>
      <c r="P37" s="24">
        <v>60</v>
      </c>
    </row>
    <row r="38" spans="1:16" ht="22.5" x14ac:dyDescent="0.25">
      <c r="A38" s="30" t="s">
        <v>398</v>
      </c>
      <c r="B38" s="30" t="s">
        <v>399</v>
      </c>
      <c r="C38" s="14">
        <v>39</v>
      </c>
      <c r="D38" s="14">
        <v>22</v>
      </c>
      <c r="E38" s="31">
        <v>0.77272727272727304</v>
      </c>
      <c r="F38" s="14">
        <v>9</v>
      </c>
      <c r="G38" s="14">
        <v>4</v>
      </c>
      <c r="H38" s="14">
        <v>8</v>
      </c>
      <c r="I38" s="14">
        <v>11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18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342</v>
      </c>
      <c r="D41" s="14">
        <v>259</v>
      </c>
      <c r="E41" s="31">
        <v>0.32046332046331999</v>
      </c>
      <c r="F41" s="14">
        <v>21</v>
      </c>
      <c r="G41" s="14">
        <v>13</v>
      </c>
      <c r="H41" s="14">
        <v>43</v>
      </c>
      <c r="I41" s="14">
        <v>42</v>
      </c>
      <c r="J41" s="14">
        <v>0</v>
      </c>
      <c r="K41" s="14">
        <v>0</v>
      </c>
      <c r="L41" s="14">
        <v>1</v>
      </c>
      <c r="M41" s="14">
        <v>1</v>
      </c>
      <c r="N41" s="14">
        <v>5</v>
      </c>
      <c r="O41" s="14">
        <v>0</v>
      </c>
      <c r="P41" s="24">
        <v>39</v>
      </c>
    </row>
    <row r="42" spans="1:16" x14ac:dyDescent="0.25">
      <c r="A42" s="183" t="s">
        <v>406</v>
      </c>
      <c r="B42" s="184"/>
      <c r="C42" s="27">
        <v>1009</v>
      </c>
      <c r="D42" s="27">
        <v>798</v>
      </c>
      <c r="E42" s="28">
        <v>0.26441102756892199</v>
      </c>
      <c r="F42" s="27">
        <v>224</v>
      </c>
      <c r="G42" s="27">
        <v>63</v>
      </c>
      <c r="H42" s="27">
        <v>255</v>
      </c>
      <c r="I42" s="27">
        <v>182</v>
      </c>
      <c r="J42" s="27">
        <v>6</v>
      </c>
      <c r="K42" s="27">
        <v>2</v>
      </c>
      <c r="L42" s="27">
        <v>1</v>
      </c>
      <c r="M42" s="27">
        <v>1</v>
      </c>
      <c r="N42" s="27">
        <v>31</v>
      </c>
      <c r="O42" s="27">
        <v>5</v>
      </c>
      <c r="P42" s="29">
        <v>109</v>
      </c>
    </row>
    <row r="43" spans="1:16" x14ac:dyDescent="0.25">
      <c r="A43" s="30" t="s">
        <v>407</v>
      </c>
      <c r="B43" s="30" t="s">
        <v>408</v>
      </c>
      <c r="C43" s="14">
        <v>10</v>
      </c>
      <c r="D43" s="14">
        <v>13</v>
      </c>
      <c r="E43" s="31">
        <v>-0.230769230769231</v>
      </c>
      <c r="F43" s="14">
        <v>1</v>
      </c>
      <c r="G43" s="14">
        <v>0</v>
      </c>
      <c r="H43" s="14">
        <v>0</v>
      </c>
      <c r="I43" s="14">
        <v>0</v>
      </c>
      <c r="J43" s="14">
        <v>1</v>
      </c>
      <c r="K43" s="14">
        <v>0</v>
      </c>
      <c r="L43" s="14">
        <v>0</v>
      </c>
      <c r="M43" s="14">
        <v>0</v>
      </c>
      <c r="N43" s="14">
        <v>24</v>
      </c>
      <c r="O43" s="14">
        <v>0</v>
      </c>
      <c r="P43" s="24">
        <v>2</v>
      </c>
    </row>
    <row r="44" spans="1:16" ht="22.5" x14ac:dyDescent="0.25">
      <c r="A44" s="30" t="s">
        <v>409</v>
      </c>
      <c r="B44" s="30" t="s">
        <v>410</v>
      </c>
      <c r="C44" s="14">
        <v>980</v>
      </c>
      <c r="D44" s="14">
        <v>763</v>
      </c>
      <c r="E44" s="31">
        <v>0.28440366972477099</v>
      </c>
      <c r="F44" s="14">
        <v>223</v>
      </c>
      <c r="G44" s="14">
        <v>63</v>
      </c>
      <c r="H44" s="14">
        <v>254</v>
      </c>
      <c r="I44" s="14">
        <v>180</v>
      </c>
      <c r="J44" s="14">
        <v>5</v>
      </c>
      <c r="K44" s="14">
        <v>2</v>
      </c>
      <c r="L44" s="14">
        <v>1</v>
      </c>
      <c r="M44" s="14">
        <v>1</v>
      </c>
      <c r="N44" s="14">
        <v>4</v>
      </c>
      <c r="O44" s="14">
        <v>5</v>
      </c>
      <c r="P44" s="24">
        <v>105</v>
      </c>
    </row>
    <row r="45" spans="1:16" x14ac:dyDescent="0.25">
      <c r="A45" s="30" t="s">
        <v>411</v>
      </c>
      <c r="B45" s="30" t="s">
        <v>412</v>
      </c>
      <c r="C45" s="14">
        <v>0</v>
      </c>
      <c r="D45" s="14">
        <v>1</v>
      </c>
      <c r="E45" s="31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1</v>
      </c>
      <c r="D46" s="14">
        <v>7</v>
      </c>
      <c r="E46" s="31">
        <v>-0.85714285714285698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2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14</v>
      </c>
      <c r="D48" s="14">
        <v>10</v>
      </c>
      <c r="E48" s="31">
        <v>0.4</v>
      </c>
      <c r="F48" s="14">
        <v>0</v>
      </c>
      <c r="G48" s="14">
        <v>0</v>
      </c>
      <c r="H48" s="14">
        <v>1</v>
      </c>
      <c r="I48" s="14">
        <v>2</v>
      </c>
      <c r="J48" s="14">
        <v>0</v>
      </c>
      <c r="K48" s="14">
        <v>0</v>
      </c>
      <c r="L48" s="14">
        <v>0</v>
      </c>
      <c r="M48" s="14">
        <v>0</v>
      </c>
      <c r="N48" s="14">
        <v>3</v>
      </c>
      <c r="O48" s="14">
        <v>0</v>
      </c>
      <c r="P48" s="24">
        <v>0</v>
      </c>
    </row>
    <row r="49" spans="1:16" x14ac:dyDescent="0.25">
      <c r="A49" s="30" t="s">
        <v>419</v>
      </c>
      <c r="B49" s="30" t="s">
        <v>420</v>
      </c>
      <c r="C49" s="14">
        <v>4</v>
      </c>
      <c r="D49" s="14">
        <v>4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3" t="s">
        <v>421</v>
      </c>
      <c r="B50" s="184"/>
      <c r="C50" s="27">
        <v>1021</v>
      </c>
      <c r="D50" s="27">
        <v>744</v>
      </c>
      <c r="E50" s="28">
        <v>0.37231182795698903</v>
      </c>
      <c r="F50" s="27">
        <v>35</v>
      </c>
      <c r="G50" s="27">
        <v>19</v>
      </c>
      <c r="H50" s="27">
        <v>232</v>
      </c>
      <c r="I50" s="27">
        <v>152</v>
      </c>
      <c r="J50" s="27">
        <v>96</v>
      </c>
      <c r="K50" s="27">
        <v>108</v>
      </c>
      <c r="L50" s="27">
        <v>0</v>
      </c>
      <c r="M50" s="27">
        <v>0</v>
      </c>
      <c r="N50" s="27">
        <v>21</v>
      </c>
      <c r="O50" s="27">
        <v>31</v>
      </c>
      <c r="P50" s="29">
        <v>225</v>
      </c>
    </row>
    <row r="51" spans="1:16" x14ac:dyDescent="0.25">
      <c r="A51" s="30" t="s">
        <v>422</v>
      </c>
      <c r="B51" s="30" t="s">
        <v>423</v>
      </c>
      <c r="C51" s="14">
        <v>284</v>
      </c>
      <c r="D51" s="14">
        <v>243</v>
      </c>
      <c r="E51" s="31">
        <v>0.16872427983539101</v>
      </c>
      <c r="F51" s="14">
        <v>2</v>
      </c>
      <c r="G51" s="14">
        <v>2</v>
      </c>
      <c r="H51" s="14">
        <v>21</v>
      </c>
      <c r="I51" s="14">
        <v>14</v>
      </c>
      <c r="J51" s="14">
        <v>41</v>
      </c>
      <c r="K51" s="14">
        <v>35</v>
      </c>
      <c r="L51" s="14">
        <v>0</v>
      </c>
      <c r="M51" s="14">
        <v>0</v>
      </c>
      <c r="N51" s="14">
        <v>0</v>
      </c>
      <c r="O51" s="14">
        <v>9</v>
      </c>
      <c r="P51" s="24">
        <v>17</v>
      </c>
    </row>
    <row r="52" spans="1:16" x14ac:dyDescent="0.25">
      <c r="A52" s="30" t="s">
        <v>424</v>
      </c>
      <c r="B52" s="30" t="s">
        <v>425</v>
      </c>
      <c r="C52" s="14">
        <v>5</v>
      </c>
      <c r="D52" s="14">
        <v>6</v>
      </c>
      <c r="E52" s="31">
        <v>-0.16666666666666699</v>
      </c>
      <c r="F52" s="14">
        <v>2</v>
      </c>
      <c r="G52" s="14">
        <v>0</v>
      </c>
      <c r="H52" s="14">
        <v>5</v>
      </c>
      <c r="I52" s="14">
        <v>0</v>
      </c>
      <c r="J52" s="14">
        <v>1</v>
      </c>
      <c r="K52" s="14">
        <v>12</v>
      </c>
      <c r="L52" s="14">
        <v>0</v>
      </c>
      <c r="M52" s="14">
        <v>0</v>
      </c>
      <c r="N52" s="14">
        <v>0</v>
      </c>
      <c r="O52" s="14">
        <v>1</v>
      </c>
      <c r="P52" s="24">
        <v>4</v>
      </c>
    </row>
    <row r="53" spans="1:16" x14ac:dyDescent="0.25">
      <c r="A53" s="30" t="s">
        <v>426</v>
      </c>
      <c r="B53" s="30" t="s">
        <v>427</v>
      </c>
      <c r="C53" s="14">
        <v>371</v>
      </c>
      <c r="D53" s="14">
        <v>233</v>
      </c>
      <c r="E53" s="31">
        <v>0.59227467811158796</v>
      </c>
      <c r="F53" s="14">
        <v>17</v>
      </c>
      <c r="G53" s="14">
        <v>8</v>
      </c>
      <c r="H53" s="14">
        <v>96</v>
      </c>
      <c r="I53" s="14">
        <v>65</v>
      </c>
      <c r="J53" s="14">
        <v>20</v>
      </c>
      <c r="K53" s="14">
        <v>26</v>
      </c>
      <c r="L53" s="14">
        <v>0</v>
      </c>
      <c r="M53" s="14">
        <v>0</v>
      </c>
      <c r="N53" s="14">
        <v>7</v>
      </c>
      <c r="O53" s="14">
        <v>3</v>
      </c>
      <c r="P53" s="24">
        <v>85</v>
      </c>
    </row>
    <row r="54" spans="1:16" ht="22.5" x14ac:dyDescent="0.25">
      <c r="A54" s="30" t="s">
        <v>428</v>
      </c>
      <c r="B54" s="30" t="s">
        <v>429</v>
      </c>
      <c r="C54" s="14">
        <v>10</v>
      </c>
      <c r="D54" s="14">
        <v>8</v>
      </c>
      <c r="E54" s="31">
        <v>0.25</v>
      </c>
      <c r="F54" s="14">
        <v>0</v>
      </c>
      <c r="G54" s="14">
        <v>0</v>
      </c>
      <c r="H54" s="14">
        <v>1</v>
      </c>
      <c r="I54" s="14">
        <v>0</v>
      </c>
      <c r="J54" s="14">
        <v>2</v>
      </c>
      <c r="K54" s="14">
        <v>9</v>
      </c>
      <c r="L54" s="14">
        <v>0</v>
      </c>
      <c r="M54" s="14">
        <v>0</v>
      </c>
      <c r="N54" s="14">
        <v>0</v>
      </c>
      <c r="O54" s="14">
        <v>5</v>
      </c>
      <c r="P54" s="24">
        <v>5</v>
      </c>
    </row>
    <row r="55" spans="1:16" x14ac:dyDescent="0.25">
      <c r="A55" s="30" t="s">
        <v>430</v>
      </c>
      <c r="B55" s="30" t="s">
        <v>431</v>
      </c>
      <c r="C55" s="14">
        <v>7</v>
      </c>
      <c r="D55" s="14">
        <v>1</v>
      </c>
      <c r="E55" s="31">
        <v>6</v>
      </c>
      <c r="F55" s="14">
        <v>0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3</v>
      </c>
    </row>
    <row r="56" spans="1:16" x14ac:dyDescent="0.25">
      <c r="A56" s="30" t="s">
        <v>432</v>
      </c>
      <c r="B56" s="30" t="s">
        <v>433</v>
      </c>
      <c r="C56" s="14">
        <v>34</v>
      </c>
      <c r="D56" s="14">
        <v>19</v>
      </c>
      <c r="E56" s="31">
        <v>0.78947368421052599</v>
      </c>
      <c r="F56" s="14">
        <v>1</v>
      </c>
      <c r="G56" s="14">
        <v>1</v>
      </c>
      <c r="H56" s="14">
        <v>5</v>
      </c>
      <c r="I56" s="14">
        <v>3</v>
      </c>
      <c r="J56" s="14">
        <v>1</v>
      </c>
      <c r="K56" s="14">
        <v>0</v>
      </c>
      <c r="L56" s="14">
        <v>0</v>
      </c>
      <c r="M56" s="14">
        <v>0</v>
      </c>
      <c r="N56" s="14">
        <v>5</v>
      </c>
      <c r="O56" s="14">
        <v>0</v>
      </c>
      <c r="P56" s="24">
        <v>2</v>
      </c>
    </row>
    <row r="57" spans="1:16" ht="22.5" x14ac:dyDescent="0.25">
      <c r="A57" s="30" t="s">
        <v>434</v>
      </c>
      <c r="B57" s="30" t="s">
        <v>435</v>
      </c>
      <c r="C57" s="14">
        <v>32</v>
      </c>
      <c r="D57" s="14">
        <v>25</v>
      </c>
      <c r="E57" s="31">
        <v>0.28000000000000003</v>
      </c>
      <c r="F57" s="14">
        <v>7</v>
      </c>
      <c r="G57" s="14">
        <v>5</v>
      </c>
      <c r="H57" s="14">
        <v>15</v>
      </c>
      <c r="I57" s="14">
        <v>15</v>
      </c>
      <c r="J57" s="14">
        <v>0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24">
        <v>22</v>
      </c>
    </row>
    <row r="58" spans="1:16" ht="22.5" x14ac:dyDescent="0.25">
      <c r="A58" s="30" t="s">
        <v>436</v>
      </c>
      <c r="B58" s="30" t="s">
        <v>437</v>
      </c>
      <c r="C58" s="14">
        <v>2</v>
      </c>
      <c r="D58" s="14">
        <v>7</v>
      </c>
      <c r="E58" s="31">
        <v>-0.71428571428571397</v>
      </c>
      <c r="F58" s="14">
        <v>0</v>
      </c>
      <c r="G58" s="14">
        <v>0</v>
      </c>
      <c r="H58" s="14">
        <v>1</v>
      </c>
      <c r="I58" s="14">
        <v>1</v>
      </c>
      <c r="J58" s="14">
        <v>0</v>
      </c>
      <c r="K58" s="14">
        <v>1</v>
      </c>
      <c r="L58" s="14">
        <v>0</v>
      </c>
      <c r="M58" s="14">
        <v>0</v>
      </c>
      <c r="N58" s="14">
        <v>1</v>
      </c>
      <c r="O58" s="14">
        <v>0</v>
      </c>
      <c r="P58" s="24">
        <v>0</v>
      </c>
    </row>
    <row r="59" spans="1:16" ht="22.5" x14ac:dyDescent="0.25">
      <c r="A59" s="30" t="s">
        <v>438</v>
      </c>
      <c r="B59" s="30" t="s">
        <v>439</v>
      </c>
      <c r="C59" s="14">
        <v>4</v>
      </c>
      <c r="D59" s="14">
        <v>1</v>
      </c>
      <c r="E59" s="31">
        <v>3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4</v>
      </c>
    </row>
    <row r="60" spans="1:16" ht="22.5" x14ac:dyDescent="0.25">
      <c r="A60" s="30" t="s">
        <v>440</v>
      </c>
      <c r="B60" s="30" t="s">
        <v>441</v>
      </c>
      <c r="C60" s="14">
        <v>7</v>
      </c>
      <c r="D60" s="14">
        <v>15</v>
      </c>
      <c r="E60" s="31">
        <v>-0.53333333333333299</v>
      </c>
      <c r="F60" s="14">
        <v>0</v>
      </c>
      <c r="G60" s="14">
        <v>0</v>
      </c>
      <c r="H60" s="14">
        <v>6</v>
      </c>
      <c r="I60" s="14">
        <v>6</v>
      </c>
      <c r="J60" s="14">
        <v>1</v>
      </c>
      <c r="K60" s="14">
        <v>1</v>
      </c>
      <c r="L60" s="14">
        <v>0</v>
      </c>
      <c r="M60" s="14">
        <v>0</v>
      </c>
      <c r="N60" s="14">
        <v>0</v>
      </c>
      <c r="O60" s="14">
        <v>0</v>
      </c>
      <c r="P60" s="24">
        <v>3</v>
      </c>
    </row>
    <row r="61" spans="1:16" ht="33.75" x14ac:dyDescent="0.25">
      <c r="A61" s="30" t="s">
        <v>442</v>
      </c>
      <c r="B61" s="30" t="s">
        <v>443</v>
      </c>
      <c r="C61" s="14">
        <v>35</v>
      </c>
      <c r="D61" s="14">
        <v>21</v>
      </c>
      <c r="E61" s="31">
        <v>0.66666666666666696</v>
      </c>
      <c r="F61" s="14">
        <v>0</v>
      </c>
      <c r="G61" s="14">
        <v>0</v>
      </c>
      <c r="H61" s="14">
        <v>23</v>
      </c>
      <c r="I61" s="14">
        <v>5</v>
      </c>
      <c r="J61" s="14">
        <v>0</v>
      </c>
      <c r="K61" s="14">
        <v>1</v>
      </c>
      <c r="L61" s="14">
        <v>0</v>
      </c>
      <c r="M61" s="14">
        <v>0</v>
      </c>
      <c r="N61" s="14">
        <v>2</v>
      </c>
      <c r="O61" s="14">
        <v>0</v>
      </c>
      <c r="P61" s="24">
        <v>2</v>
      </c>
    </row>
    <row r="62" spans="1:16" x14ac:dyDescent="0.25">
      <c r="A62" s="30" t="s">
        <v>444</v>
      </c>
      <c r="B62" s="30" t="s">
        <v>445</v>
      </c>
      <c r="C62" s="14">
        <v>12</v>
      </c>
      <c r="D62" s="14">
        <v>4</v>
      </c>
      <c r="E62" s="31">
        <v>2</v>
      </c>
      <c r="F62" s="14">
        <v>0</v>
      </c>
      <c r="G62" s="14">
        <v>0</v>
      </c>
      <c r="H62" s="14">
        <v>3</v>
      </c>
      <c r="I62" s="14">
        <v>10</v>
      </c>
      <c r="J62" s="14">
        <v>2</v>
      </c>
      <c r="K62" s="14">
        <v>0</v>
      </c>
      <c r="L62" s="14">
        <v>0</v>
      </c>
      <c r="M62" s="14">
        <v>0</v>
      </c>
      <c r="N62" s="14">
        <v>1</v>
      </c>
      <c r="O62" s="14">
        <v>1</v>
      </c>
      <c r="P62" s="24">
        <v>15</v>
      </c>
    </row>
    <row r="63" spans="1:16" ht="22.5" x14ac:dyDescent="0.25">
      <c r="A63" s="30" t="s">
        <v>446</v>
      </c>
      <c r="B63" s="30" t="s">
        <v>447</v>
      </c>
      <c r="C63" s="14">
        <v>161</v>
      </c>
      <c r="D63" s="14">
        <v>108</v>
      </c>
      <c r="E63" s="31">
        <v>0.49074074074074098</v>
      </c>
      <c r="F63" s="14">
        <v>3</v>
      </c>
      <c r="G63" s="14">
        <v>0</v>
      </c>
      <c r="H63" s="14">
        <v>47</v>
      </c>
      <c r="I63" s="14">
        <v>29</v>
      </c>
      <c r="J63" s="14">
        <v>22</v>
      </c>
      <c r="K63" s="14">
        <v>18</v>
      </c>
      <c r="L63" s="14">
        <v>0</v>
      </c>
      <c r="M63" s="14">
        <v>0</v>
      </c>
      <c r="N63" s="14">
        <v>4</v>
      </c>
      <c r="O63" s="14">
        <v>7</v>
      </c>
      <c r="P63" s="24">
        <v>53</v>
      </c>
    </row>
    <row r="64" spans="1:16" ht="22.5" x14ac:dyDescent="0.25">
      <c r="A64" s="30" t="s">
        <v>448</v>
      </c>
      <c r="B64" s="30" t="s">
        <v>449</v>
      </c>
      <c r="C64" s="14">
        <v>29</v>
      </c>
      <c r="D64" s="14">
        <v>28</v>
      </c>
      <c r="E64" s="31">
        <v>3.5714285714285698E-2</v>
      </c>
      <c r="F64" s="14">
        <v>2</v>
      </c>
      <c r="G64" s="14">
        <v>1</v>
      </c>
      <c r="H64" s="14">
        <v>2</v>
      </c>
      <c r="I64" s="14">
        <v>0</v>
      </c>
      <c r="J64" s="14">
        <v>3</v>
      </c>
      <c r="K64" s="14">
        <v>3</v>
      </c>
      <c r="L64" s="14">
        <v>0</v>
      </c>
      <c r="M64" s="14">
        <v>0</v>
      </c>
      <c r="N64" s="14">
        <v>1</v>
      </c>
      <c r="O64" s="14">
        <v>2</v>
      </c>
      <c r="P64" s="24">
        <v>4</v>
      </c>
    </row>
    <row r="65" spans="1:16" ht="33.75" x14ac:dyDescent="0.25">
      <c r="A65" s="30" t="s">
        <v>450</v>
      </c>
      <c r="B65" s="30" t="s">
        <v>451</v>
      </c>
      <c r="C65" s="14">
        <v>9</v>
      </c>
      <c r="D65" s="14">
        <v>8</v>
      </c>
      <c r="E65" s="31">
        <v>0.125</v>
      </c>
      <c r="F65" s="14">
        <v>0</v>
      </c>
      <c r="G65" s="14">
        <v>0</v>
      </c>
      <c r="H65" s="14">
        <v>5</v>
      </c>
      <c r="I65" s="14">
        <v>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452</v>
      </c>
      <c r="B66" s="30" t="s">
        <v>453</v>
      </c>
      <c r="C66" s="14">
        <v>4</v>
      </c>
      <c r="D66" s="14">
        <v>5</v>
      </c>
      <c r="E66" s="31">
        <v>-0.2</v>
      </c>
      <c r="F66" s="14">
        <v>0</v>
      </c>
      <c r="G66" s="14">
        <v>0</v>
      </c>
      <c r="H66" s="14">
        <v>1</v>
      </c>
      <c r="I66" s="14">
        <v>1</v>
      </c>
      <c r="J66" s="14">
        <v>1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454</v>
      </c>
      <c r="B67" s="30" t="s">
        <v>455</v>
      </c>
      <c r="C67" s="14">
        <v>9</v>
      </c>
      <c r="D67" s="14">
        <v>3</v>
      </c>
      <c r="E67" s="31">
        <v>2</v>
      </c>
      <c r="F67" s="14">
        <v>1</v>
      </c>
      <c r="G67" s="14">
        <v>0</v>
      </c>
      <c r="H67" s="14">
        <v>0</v>
      </c>
      <c r="I67" s="14">
        <v>0</v>
      </c>
      <c r="J67" s="14">
        <v>2</v>
      </c>
      <c r="K67" s="14">
        <v>1</v>
      </c>
      <c r="L67" s="14">
        <v>0</v>
      </c>
      <c r="M67" s="14">
        <v>0</v>
      </c>
      <c r="N67" s="14">
        <v>0</v>
      </c>
      <c r="O67" s="14">
        <v>3</v>
      </c>
      <c r="P67" s="24">
        <v>3</v>
      </c>
    </row>
    <row r="68" spans="1:16" ht="33.75" x14ac:dyDescent="0.25">
      <c r="A68" s="30" t="s">
        <v>456</v>
      </c>
      <c r="B68" s="30" t="s">
        <v>457</v>
      </c>
      <c r="C68" s="14">
        <v>1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1</v>
      </c>
      <c r="E70" s="31">
        <v>-1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1</v>
      </c>
    </row>
    <row r="71" spans="1:16" ht="22.5" x14ac:dyDescent="0.25">
      <c r="A71" s="30" t="s">
        <v>462</v>
      </c>
      <c r="B71" s="30" t="s">
        <v>463</v>
      </c>
      <c r="C71" s="14">
        <v>5</v>
      </c>
      <c r="D71" s="14">
        <v>8</v>
      </c>
      <c r="E71" s="31">
        <v>-0.375</v>
      </c>
      <c r="F71" s="14">
        <v>0</v>
      </c>
      <c r="G71" s="14">
        <v>2</v>
      </c>
      <c r="H71" s="14">
        <v>1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2</v>
      </c>
    </row>
    <row r="72" spans="1:16" x14ac:dyDescent="0.25">
      <c r="A72" s="183" t="s">
        <v>464</v>
      </c>
      <c r="B72" s="184"/>
      <c r="C72" s="27">
        <v>22</v>
      </c>
      <c r="D72" s="27">
        <v>13</v>
      </c>
      <c r="E72" s="28">
        <v>0.69230769230769196</v>
      </c>
      <c r="F72" s="27">
        <v>0</v>
      </c>
      <c r="G72" s="27">
        <v>1</v>
      </c>
      <c r="H72" s="27">
        <v>4</v>
      </c>
      <c r="I72" s="27">
        <v>2</v>
      </c>
      <c r="J72" s="27">
        <v>0</v>
      </c>
      <c r="K72" s="27">
        <v>0</v>
      </c>
      <c r="L72" s="27">
        <v>1</v>
      </c>
      <c r="M72" s="27">
        <v>1</v>
      </c>
      <c r="N72" s="27">
        <v>0</v>
      </c>
      <c r="O72" s="27">
        <v>0</v>
      </c>
      <c r="P72" s="29">
        <v>4</v>
      </c>
    </row>
    <row r="73" spans="1:16" x14ac:dyDescent="0.25">
      <c r="A73" s="30" t="s">
        <v>465</v>
      </c>
      <c r="B73" s="30" t="s">
        <v>466</v>
      </c>
      <c r="C73" s="14">
        <v>22</v>
      </c>
      <c r="D73" s="14">
        <v>13</v>
      </c>
      <c r="E73" s="31">
        <v>0.69230769230769196</v>
      </c>
      <c r="F73" s="14">
        <v>0</v>
      </c>
      <c r="G73" s="14">
        <v>1</v>
      </c>
      <c r="H73" s="14">
        <v>4</v>
      </c>
      <c r="I73" s="14">
        <v>2</v>
      </c>
      <c r="J73" s="14">
        <v>0</v>
      </c>
      <c r="K73" s="14">
        <v>0</v>
      </c>
      <c r="L73" s="14">
        <v>1</v>
      </c>
      <c r="M73" s="14">
        <v>1</v>
      </c>
      <c r="N73" s="14">
        <v>0</v>
      </c>
      <c r="O73" s="14">
        <v>0</v>
      </c>
      <c r="P73" s="24">
        <v>4</v>
      </c>
    </row>
    <row r="74" spans="1:16" x14ac:dyDescent="0.25">
      <c r="A74" s="183" t="s">
        <v>467</v>
      </c>
      <c r="B74" s="184"/>
      <c r="C74" s="27">
        <v>212</v>
      </c>
      <c r="D74" s="27">
        <v>148</v>
      </c>
      <c r="E74" s="28">
        <v>0.43243243243243201</v>
      </c>
      <c r="F74" s="27">
        <v>7</v>
      </c>
      <c r="G74" s="27">
        <v>3</v>
      </c>
      <c r="H74" s="27">
        <v>43</v>
      </c>
      <c r="I74" s="27">
        <v>20</v>
      </c>
      <c r="J74" s="27">
        <v>0</v>
      </c>
      <c r="K74" s="27">
        <v>0</v>
      </c>
      <c r="L74" s="27">
        <v>9</v>
      </c>
      <c r="M74" s="27">
        <v>11</v>
      </c>
      <c r="N74" s="27">
        <v>9</v>
      </c>
      <c r="O74" s="27">
        <v>1</v>
      </c>
      <c r="P74" s="29">
        <v>40</v>
      </c>
    </row>
    <row r="75" spans="1:16" x14ac:dyDescent="0.25">
      <c r="A75" s="30" t="s">
        <v>468</v>
      </c>
      <c r="B75" s="30" t="s">
        <v>469</v>
      </c>
      <c r="C75" s="14">
        <v>27</v>
      </c>
      <c r="D75" s="14">
        <v>16</v>
      </c>
      <c r="E75" s="31">
        <v>0.6875</v>
      </c>
      <c r="F75" s="14">
        <v>0</v>
      </c>
      <c r="G75" s="14">
        <v>1</v>
      </c>
      <c r="H75" s="14">
        <v>5</v>
      </c>
      <c r="I75" s="14">
        <v>8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4">
        <v>9</v>
      </c>
    </row>
    <row r="76" spans="1:16" ht="33.75" x14ac:dyDescent="0.25">
      <c r="A76" s="30" t="s">
        <v>470</v>
      </c>
      <c r="B76" s="30" t="s">
        <v>471</v>
      </c>
      <c r="C76" s="14">
        <v>6</v>
      </c>
      <c r="D76" s="14">
        <v>3</v>
      </c>
      <c r="E76" s="31">
        <v>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5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108</v>
      </c>
      <c r="D77" s="14">
        <v>78</v>
      </c>
      <c r="E77" s="31">
        <v>0.38461538461538503</v>
      </c>
      <c r="F77" s="14">
        <v>3</v>
      </c>
      <c r="G77" s="14">
        <v>0</v>
      </c>
      <c r="H77" s="14">
        <v>25</v>
      </c>
      <c r="I77" s="14">
        <v>2</v>
      </c>
      <c r="J77" s="14">
        <v>0</v>
      </c>
      <c r="K77" s="14">
        <v>0</v>
      </c>
      <c r="L77" s="14">
        <v>9</v>
      </c>
      <c r="M77" s="14">
        <v>11</v>
      </c>
      <c r="N77" s="14">
        <v>0</v>
      </c>
      <c r="O77" s="14">
        <v>1</v>
      </c>
      <c r="P77" s="24">
        <v>15</v>
      </c>
    </row>
    <row r="78" spans="1:16" x14ac:dyDescent="0.25">
      <c r="A78" s="30" t="s">
        <v>474</v>
      </c>
      <c r="B78" s="30" t="s">
        <v>475</v>
      </c>
      <c r="C78" s="14">
        <v>7</v>
      </c>
      <c r="D78" s="14">
        <v>5</v>
      </c>
      <c r="E78" s="31">
        <v>0.4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54</v>
      </c>
      <c r="D79" s="14">
        <v>43</v>
      </c>
      <c r="E79" s="31">
        <v>0.25581395348837199</v>
      </c>
      <c r="F79" s="14">
        <v>2</v>
      </c>
      <c r="G79" s="14">
        <v>2</v>
      </c>
      <c r="H79" s="14">
        <v>13</v>
      </c>
      <c r="I79" s="14">
        <v>8</v>
      </c>
      <c r="J79" s="14">
        <v>0</v>
      </c>
      <c r="K79" s="14">
        <v>0</v>
      </c>
      <c r="L79" s="14">
        <v>0</v>
      </c>
      <c r="M79" s="14">
        <v>0</v>
      </c>
      <c r="N79" s="14">
        <v>3</v>
      </c>
      <c r="O79" s="14">
        <v>0</v>
      </c>
      <c r="P79" s="24">
        <v>13</v>
      </c>
    </row>
    <row r="80" spans="1:16" ht="33.75" x14ac:dyDescent="0.25">
      <c r="A80" s="30" t="s">
        <v>478</v>
      </c>
      <c r="B80" s="30" t="s">
        <v>479</v>
      </c>
      <c r="C80" s="14">
        <v>7</v>
      </c>
      <c r="D80" s="14">
        <v>2</v>
      </c>
      <c r="E80" s="31">
        <v>2.5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3</v>
      </c>
      <c r="D81" s="14">
        <v>1</v>
      </c>
      <c r="E81" s="31">
        <v>2</v>
      </c>
      <c r="F81" s="14">
        <v>2</v>
      </c>
      <c r="G81" s="14">
        <v>0</v>
      </c>
      <c r="H81" s="14">
        <v>0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3</v>
      </c>
    </row>
    <row r="82" spans="1:16" x14ac:dyDescent="0.25">
      <c r="A82" s="183" t="s">
        <v>482</v>
      </c>
      <c r="B82" s="184"/>
      <c r="C82" s="27">
        <v>438</v>
      </c>
      <c r="D82" s="27">
        <v>445</v>
      </c>
      <c r="E82" s="28">
        <v>-1.57303370786517E-2</v>
      </c>
      <c r="F82" s="27">
        <v>13</v>
      </c>
      <c r="G82" s="27">
        <v>17</v>
      </c>
      <c r="H82" s="27">
        <v>16</v>
      </c>
      <c r="I82" s="27">
        <v>59</v>
      </c>
      <c r="J82" s="27">
        <v>0</v>
      </c>
      <c r="K82" s="27">
        <v>2</v>
      </c>
      <c r="L82" s="27">
        <v>0</v>
      </c>
      <c r="M82" s="27">
        <v>0</v>
      </c>
      <c r="N82" s="27">
        <v>6</v>
      </c>
      <c r="O82" s="27">
        <v>0</v>
      </c>
      <c r="P82" s="29">
        <v>150</v>
      </c>
    </row>
    <row r="83" spans="1:16" x14ac:dyDescent="0.25">
      <c r="A83" s="30" t="s">
        <v>483</v>
      </c>
      <c r="B83" s="30" t="s">
        <v>484</v>
      </c>
      <c r="C83" s="14">
        <v>55</v>
      </c>
      <c r="D83" s="14">
        <v>71</v>
      </c>
      <c r="E83" s="31">
        <v>-0.22535211267605601</v>
      </c>
      <c r="F83" s="14">
        <v>0</v>
      </c>
      <c r="G83" s="14">
        <v>0</v>
      </c>
      <c r="H83" s="14">
        <v>5</v>
      </c>
      <c r="I83" s="14">
        <v>5</v>
      </c>
      <c r="J83" s="14">
        <v>0</v>
      </c>
      <c r="K83" s="14">
        <v>0</v>
      </c>
      <c r="L83" s="14">
        <v>0</v>
      </c>
      <c r="M83" s="14">
        <v>0</v>
      </c>
      <c r="N83" s="14">
        <v>3</v>
      </c>
      <c r="O83" s="14">
        <v>0</v>
      </c>
      <c r="P83" s="24">
        <v>2</v>
      </c>
    </row>
    <row r="84" spans="1:16" x14ac:dyDescent="0.25">
      <c r="A84" s="30" t="s">
        <v>485</v>
      </c>
      <c r="B84" s="30" t="s">
        <v>486</v>
      </c>
      <c r="C84" s="14">
        <v>383</v>
      </c>
      <c r="D84" s="14">
        <v>374</v>
      </c>
      <c r="E84" s="31">
        <v>2.40641711229947E-2</v>
      </c>
      <c r="F84" s="14">
        <v>13</v>
      </c>
      <c r="G84" s="14">
        <v>17</v>
      </c>
      <c r="H84" s="14">
        <v>11</v>
      </c>
      <c r="I84" s="14">
        <v>54</v>
      </c>
      <c r="J84" s="14">
        <v>0</v>
      </c>
      <c r="K84" s="14">
        <v>2</v>
      </c>
      <c r="L84" s="14">
        <v>0</v>
      </c>
      <c r="M84" s="14">
        <v>0</v>
      </c>
      <c r="N84" s="14">
        <v>3</v>
      </c>
      <c r="O84" s="14">
        <v>0</v>
      </c>
      <c r="P84" s="24">
        <v>148</v>
      </c>
    </row>
    <row r="85" spans="1:16" x14ac:dyDescent="0.25">
      <c r="A85" s="183" t="s">
        <v>487</v>
      </c>
      <c r="B85" s="184"/>
      <c r="C85" s="27">
        <v>1275</v>
      </c>
      <c r="D85" s="27">
        <v>1047</v>
      </c>
      <c r="E85" s="28">
        <v>0.21776504297994301</v>
      </c>
      <c r="F85" s="27">
        <v>18</v>
      </c>
      <c r="G85" s="27">
        <v>15</v>
      </c>
      <c r="H85" s="27">
        <v>720</v>
      </c>
      <c r="I85" s="27">
        <v>491</v>
      </c>
      <c r="J85" s="27">
        <v>0</v>
      </c>
      <c r="K85" s="27">
        <v>0</v>
      </c>
      <c r="L85" s="27">
        <v>0</v>
      </c>
      <c r="M85" s="27">
        <v>0</v>
      </c>
      <c r="N85" s="27">
        <v>3</v>
      </c>
      <c r="O85" s="27">
        <v>0</v>
      </c>
      <c r="P85" s="29">
        <v>442</v>
      </c>
    </row>
    <row r="86" spans="1:16" x14ac:dyDescent="0.25">
      <c r="A86" s="30" t="s">
        <v>488</v>
      </c>
      <c r="B86" s="30" t="s">
        <v>489</v>
      </c>
      <c r="C86" s="14">
        <v>1</v>
      </c>
      <c r="D86" s="14">
        <v>2</v>
      </c>
      <c r="E86" s="31">
        <v>-0.5</v>
      </c>
      <c r="F86" s="14">
        <v>0</v>
      </c>
      <c r="G86" s="14">
        <v>0</v>
      </c>
      <c r="H86" s="14">
        <v>1</v>
      </c>
      <c r="I86" s="14">
        <v>1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1</v>
      </c>
      <c r="E88" s="31">
        <v>-1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91</v>
      </c>
      <c r="D89" s="14">
        <v>67</v>
      </c>
      <c r="E89" s="31">
        <v>0.35820895522388102</v>
      </c>
      <c r="F89" s="14">
        <v>4</v>
      </c>
      <c r="G89" s="14">
        <v>4</v>
      </c>
      <c r="H89" s="14">
        <v>4</v>
      </c>
      <c r="I89" s="14">
        <v>2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1</v>
      </c>
    </row>
    <row r="90" spans="1:16" ht="22.5" x14ac:dyDescent="0.25">
      <c r="A90" s="30" t="s">
        <v>496</v>
      </c>
      <c r="B90" s="30" t="s">
        <v>497</v>
      </c>
      <c r="C90" s="14">
        <v>2</v>
      </c>
      <c r="D90" s="14">
        <v>1</v>
      </c>
      <c r="E90" s="31">
        <v>1</v>
      </c>
      <c r="F90" s="14">
        <v>0</v>
      </c>
      <c r="G90" s="14">
        <v>0</v>
      </c>
      <c r="H90" s="14">
        <v>1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27</v>
      </c>
      <c r="D91" s="14">
        <v>22</v>
      </c>
      <c r="E91" s="31">
        <v>0.22727272727272699</v>
      </c>
      <c r="F91" s="14">
        <v>1</v>
      </c>
      <c r="G91" s="14">
        <v>1</v>
      </c>
      <c r="H91" s="14">
        <v>3</v>
      </c>
      <c r="I91" s="14">
        <v>3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1</v>
      </c>
    </row>
    <row r="92" spans="1:16" x14ac:dyDescent="0.25">
      <c r="A92" s="30" t="s">
        <v>500</v>
      </c>
      <c r="B92" s="30" t="s">
        <v>501</v>
      </c>
      <c r="C92" s="14">
        <v>410</v>
      </c>
      <c r="D92" s="14">
        <v>362</v>
      </c>
      <c r="E92" s="31">
        <v>0.13259668508287301</v>
      </c>
      <c r="F92" s="14">
        <v>3</v>
      </c>
      <c r="G92" s="14">
        <v>2</v>
      </c>
      <c r="H92" s="14">
        <v>124</v>
      </c>
      <c r="I92" s="14">
        <v>162</v>
      </c>
      <c r="J92" s="14">
        <v>0</v>
      </c>
      <c r="K92" s="14">
        <v>0</v>
      </c>
      <c r="L92" s="14">
        <v>0</v>
      </c>
      <c r="M92" s="14">
        <v>0</v>
      </c>
      <c r="N92" s="14">
        <v>3</v>
      </c>
      <c r="O92" s="14">
        <v>0</v>
      </c>
      <c r="P92" s="24">
        <v>192</v>
      </c>
    </row>
    <row r="93" spans="1:16" x14ac:dyDescent="0.25">
      <c r="A93" s="30" t="s">
        <v>502</v>
      </c>
      <c r="B93" s="30" t="s">
        <v>503</v>
      </c>
      <c r="C93" s="14">
        <v>60</v>
      </c>
      <c r="D93" s="14">
        <v>46</v>
      </c>
      <c r="E93" s="31">
        <v>0.30434782608695599</v>
      </c>
      <c r="F93" s="14">
        <v>4</v>
      </c>
      <c r="G93" s="14">
        <v>2</v>
      </c>
      <c r="H93" s="14">
        <v>13</v>
      </c>
      <c r="I93" s="14">
        <v>10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9</v>
      </c>
    </row>
    <row r="94" spans="1:16" x14ac:dyDescent="0.25">
      <c r="A94" s="30" t="s">
        <v>504</v>
      </c>
      <c r="B94" s="30" t="s">
        <v>505</v>
      </c>
      <c r="C94" s="14">
        <v>670</v>
      </c>
      <c r="D94" s="14">
        <v>535</v>
      </c>
      <c r="E94" s="31">
        <v>0.25233644859813098</v>
      </c>
      <c r="F94" s="14">
        <v>4</v>
      </c>
      <c r="G94" s="14">
        <v>4</v>
      </c>
      <c r="H94" s="14">
        <v>571</v>
      </c>
      <c r="I94" s="14">
        <v>309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238</v>
      </c>
    </row>
    <row r="95" spans="1:16" ht="22.5" x14ac:dyDescent="0.25">
      <c r="A95" s="30" t="s">
        <v>506</v>
      </c>
      <c r="B95" s="30" t="s">
        <v>507</v>
      </c>
      <c r="C95" s="14">
        <v>13</v>
      </c>
      <c r="D95" s="14">
        <v>11</v>
      </c>
      <c r="E95" s="31">
        <v>0.18181818181818199</v>
      </c>
      <c r="F95" s="14">
        <v>2</v>
      </c>
      <c r="G95" s="14">
        <v>2</v>
      </c>
      <c r="H95" s="14">
        <v>3</v>
      </c>
      <c r="I95" s="14">
        <v>4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1</v>
      </c>
    </row>
    <row r="96" spans="1:16" ht="22.5" x14ac:dyDescent="0.25">
      <c r="A96" s="30" t="s">
        <v>508</v>
      </c>
      <c r="B96" s="30" t="s">
        <v>509</v>
      </c>
      <c r="C96" s="14">
        <v>1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3" t="s">
        <v>510</v>
      </c>
      <c r="B97" s="184"/>
      <c r="C97" s="27">
        <v>15381</v>
      </c>
      <c r="D97" s="27">
        <v>12363</v>
      </c>
      <c r="E97" s="28">
        <v>0.24411550594515899</v>
      </c>
      <c r="F97" s="27">
        <v>573</v>
      </c>
      <c r="G97" s="27">
        <v>458</v>
      </c>
      <c r="H97" s="27">
        <v>3886</v>
      </c>
      <c r="I97" s="27">
        <v>2829</v>
      </c>
      <c r="J97" s="27">
        <v>5</v>
      </c>
      <c r="K97" s="27">
        <v>5</v>
      </c>
      <c r="L97" s="27">
        <v>3</v>
      </c>
      <c r="M97" s="27">
        <v>2</v>
      </c>
      <c r="N97" s="27">
        <v>127</v>
      </c>
      <c r="O97" s="27">
        <v>153</v>
      </c>
      <c r="P97" s="29">
        <v>2735</v>
      </c>
    </row>
    <row r="98" spans="1:16" x14ac:dyDescent="0.25">
      <c r="A98" s="30" t="s">
        <v>511</v>
      </c>
      <c r="B98" s="30" t="s">
        <v>512</v>
      </c>
      <c r="C98" s="14">
        <v>2384</v>
      </c>
      <c r="D98" s="14">
        <v>1878</v>
      </c>
      <c r="E98" s="31">
        <v>0.269435569755058</v>
      </c>
      <c r="F98" s="14">
        <v>208</v>
      </c>
      <c r="G98" s="14">
        <v>176</v>
      </c>
      <c r="H98" s="14">
        <v>626</v>
      </c>
      <c r="I98" s="14">
        <v>468</v>
      </c>
      <c r="J98" s="14">
        <v>1</v>
      </c>
      <c r="K98" s="14">
        <v>1</v>
      </c>
      <c r="L98" s="14">
        <v>0</v>
      </c>
      <c r="M98" s="14">
        <v>0</v>
      </c>
      <c r="N98" s="14">
        <v>0</v>
      </c>
      <c r="O98" s="14">
        <v>1</v>
      </c>
      <c r="P98" s="24">
        <v>536</v>
      </c>
    </row>
    <row r="99" spans="1:16" x14ac:dyDescent="0.25">
      <c r="A99" s="30" t="s">
        <v>513</v>
      </c>
      <c r="B99" s="30" t="s">
        <v>514</v>
      </c>
      <c r="C99" s="14">
        <v>1630</v>
      </c>
      <c r="D99" s="14">
        <v>1390</v>
      </c>
      <c r="E99" s="31">
        <v>0.17266187050359699</v>
      </c>
      <c r="F99" s="14">
        <v>103</v>
      </c>
      <c r="G99" s="14">
        <v>69</v>
      </c>
      <c r="H99" s="14">
        <v>887</v>
      </c>
      <c r="I99" s="14">
        <v>449</v>
      </c>
      <c r="J99" s="14">
        <v>0</v>
      </c>
      <c r="K99" s="14">
        <v>0</v>
      </c>
      <c r="L99" s="14">
        <v>1</v>
      </c>
      <c r="M99" s="14">
        <v>0</v>
      </c>
      <c r="N99" s="14">
        <v>0</v>
      </c>
      <c r="O99" s="14">
        <v>27</v>
      </c>
      <c r="P99" s="24">
        <v>417</v>
      </c>
    </row>
    <row r="100" spans="1:16" ht="33.75" x14ac:dyDescent="0.25">
      <c r="A100" s="30" t="s">
        <v>515</v>
      </c>
      <c r="B100" s="30" t="s">
        <v>516</v>
      </c>
      <c r="C100" s="14">
        <v>123</v>
      </c>
      <c r="D100" s="14">
        <v>89</v>
      </c>
      <c r="E100" s="31">
        <v>0.38202247191011202</v>
      </c>
      <c r="F100" s="14">
        <v>14</v>
      </c>
      <c r="G100" s="14">
        <v>18</v>
      </c>
      <c r="H100" s="14">
        <v>89</v>
      </c>
      <c r="I100" s="14">
        <v>235</v>
      </c>
      <c r="J100" s="14">
        <v>0</v>
      </c>
      <c r="K100" s="14">
        <v>1</v>
      </c>
      <c r="L100" s="14">
        <v>0</v>
      </c>
      <c r="M100" s="14">
        <v>0</v>
      </c>
      <c r="N100" s="14">
        <v>1</v>
      </c>
      <c r="O100" s="14">
        <v>14</v>
      </c>
      <c r="P100" s="24">
        <v>201</v>
      </c>
    </row>
    <row r="101" spans="1:16" ht="22.5" x14ac:dyDescent="0.25">
      <c r="A101" s="30" t="s">
        <v>517</v>
      </c>
      <c r="B101" s="30" t="s">
        <v>518</v>
      </c>
      <c r="C101" s="14">
        <v>1768</v>
      </c>
      <c r="D101" s="14">
        <v>1347</v>
      </c>
      <c r="E101" s="31">
        <v>0.31254639940608803</v>
      </c>
      <c r="F101" s="14">
        <v>60</v>
      </c>
      <c r="G101" s="14">
        <v>41</v>
      </c>
      <c r="H101" s="14">
        <v>466</v>
      </c>
      <c r="I101" s="14">
        <v>354</v>
      </c>
      <c r="J101" s="14">
        <v>2</v>
      </c>
      <c r="K101" s="14">
        <v>2</v>
      </c>
      <c r="L101" s="14">
        <v>0</v>
      </c>
      <c r="M101" s="14">
        <v>2</v>
      </c>
      <c r="N101" s="14">
        <v>0</v>
      </c>
      <c r="O101" s="14">
        <v>99</v>
      </c>
      <c r="P101" s="24">
        <v>291</v>
      </c>
    </row>
    <row r="102" spans="1:16" x14ac:dyDescent="0.25">
      <c r="A102" s="30" t="s">
        <v>519</v>
      </c>
      <c r="B102" s="30" t="s">
        <v>520</v>
      </c>
      <c r="C102" s="14">
        <v>110</v>
      </c>
      <c r="D102" s="14">
        <v>34</v>
      </c>
      <c r="E102" s="31">
        <v>2.2352941176470602</v>
      </c>
      <c r="F102" s="14">
        <v>0</v>
      </c>
      <c r="G102" s="14">
        <v>0</v>
      </c>
      <c r="H102" s="14">
        <v>9</v>
      </c>
      <c r="I102" s="14">
        <v>7</v>
      </c>
      <c r="J102" s="14">
        <v>0</v>
      </c>
      <c r="K102" s="14">
        <v>0</v>
      </c>
      <c r="L102" s="14">
        <v>1</v>
      </c>
      <c r="M102" s="14">
        <v>0</v>
      </c>
      <c r="N102" s="14">
        <v>4</v>
      </c>
      <c r="O102" s="14">
        <v>2</v>
      </c>
      <c r="P102" s="24">
        <v>3</v>
      </c>
    </row>
    <row r="103" spans="1:16" ht="22.5" x14ac:dyDescent="0.25">
      <c r="A103" s="30" t="s">
        <v>521</v>
      </c>
      <c r="B103" s="30" t="s">
        <v>522</v>
      </c>
      <c r="C103" s="14">
        <v>170</v>
      </c>
      <c r="D103" s="14">
        <v>159</v>
      </c>
      <c r="E103" s="31">
        <v>6.9182389937106903E-2</v>
      </c>
      <c r="F103" s="14">
        <v>10</v>
      </c>
      <c r="G103" s="14">
        <v>9</v>
      </c>
      <c r="H103" s="14">
        <v>50</v>
      </c>
      <c r="I103" s="14">
        <v>38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50</v>
      </c>
    </row>
    <row r="104" spans="1:16" x14ac:dyDescent="0.25">
      <c r="A104" s="30" t="s">
        <v>523</v>
      </c>
      <c r="B104" s="30" t="s">
        <v>524</v>
      </c>
      <c r="C104" s="14">
        <v>871</v>
      </c>
      <c r="D104" s="14">
        <v>664</v>
      </c>
      <c r="E104" s="31">
        <v>0.311746987951807</v>
      </c>
      <c r="F104" s="14">
        <v>6</v>
      </c>
      <c r="G104" s="14">
        <v>1</v>
      </c>
      <c r="H104" s="14">
        <v>66</v>
      </c>
      <c r="I104" s="14">
        <v>14</v>
      </c>
      <c r="J104" s="14">
        <v>0</v>
      </c>
      <c r="K104" s="14">
        <v>0</v>
      </c>
      <c r="L104" s="14">
        <v>0</v>
      </c>
      <c r="M104" s="14">
        <v>0</v>
      </c>
      <c r="N104" s="14">
        <v>11</v>
      </c>
      <c r="O104" s="14">
        <v>0</v>
      </c>
      <c r="P104" s="24">
        <v>13</v>
      </c>
    </row>
    <row r="105" spans="1:16" x14ac:dyDescent="0.25">
      <c r="A105" s="30" t="s">
        <v>525</v>
      </c>
      <c r="B105" s="30" t="s">
        <v>526</v>
      </c>
      <c r="C105" s="14">
        <v>3927</v>
      </c>
      <c r="D105" s="14">
        <v>3078</v>
      </c>
      <c r="E105" s="31">
        <v>0.27582846003898598</v>
      </c>
      <c r="F105" s="14">
        <v>63</v>
      </c>
      <c r="G105" s="14">
        <v>49</v>
      </c>
      <c r="H105" s="14">
        <v>917</v>
      </c>
      <c r="I105" s="14">
        <v>602</v>
      </c>
      <c r="J105" s="14">
        <v>0</v>
      </c>
      <c r="K105" s="14">
        <v>0</v>
      </c>
      <c r="L105" s="14">
        <v>0</v>
      </c>
      <c r="M105" s="14">
        <v>0</v>
      </c>
      <c r="N105" s="14">
        <v>86</v>
      </c>
      <c r="O105" s="14">
        <v>10</v>
      </c>
      <c r="P105" s="24">
        <v>483</v>
      </c>
    </row>
    <row r="106" spans="1:16" ht="22.5" x14ac:dyDescent="0.25">
      <c r="A106" s="30" t="s">
        <v>527</v>
      </c>
      <c r="B106" s="30" t="s">
        <v>528</v>
      </c>
      <c r="C106" s="14">
        <v>1642</v>
      </c>
      <c r="D106" s="14">
        <v>1421</v>
      </c>
      <c r="E106" s="31">
        <v>0.15552427867698801</v>
      </c>
      <c r="F106" s="14">
        <v>17</v>
      </c>
      <c r="G106" s="14">
        <v>13</v>
      </c>
      <c r="H106" s="14">
        <v>253</v>
      </c>
      <c r="I106" s="14">
        <v>160</v>
      </c>
      <c r="J106" s="14">
        <v>1</v>
      </c>
      <c r="K106" s="14">
        <v>0</v>
      </c>
      <c r="L106" s="14">
        <v>1</v>
      </c>
      <c r="M106" s="14">
        <v>0</v>
      </c>
      <c r="N106" s="14">
        <v>10</v>
      </c>
      <c r="O106" s="14">
        <v>0</v>
      </c>
      <c r="P106" s="24">
        <v>171</v>
      </c>
    </row>
    <row r="107" spans="1:16" ht="22.5" x14ac:dyDescent="0.25">
      <c r="A107" s="30" t="s">
        <v>529</v>
      </c>
      <c r="B107" s="30" t="s">
        <v>530</v>
      </c>
      <c r="C107" s="14">
        <v>98</v>
      </c>
      <c r="D107" s="14">
        <v>113</v>
      </c>
      <c r="E107" s="31">
        <v>-0.132743362831858</v>
      </c>
      <c r="F107" s="14">
        <v>5</v>
      </c>
      <c r="G107" s="14">
        <v>2</v>
      </c>
      <c r="H107" s="14">
        <v>26</v>
      </c>
      <c r="I107" s="14">
        <v>23</v>
      </c>
      <c r="J107" s="14">
        <v>0</v>
      </c>
      <c r="K107" s="14">
        <v>1</v>
      </c>
      <c r="L107" s="14">
        <v>0</v>
      </c>
      <c r="M107" s="14">
        <v>0</v>
      </c>
      <c r="N107" s="14">
        <v>0</v>
      </c>
      <c r="O107" s="14">
        <v>0</v>
      </c>
      <c r="P107" s="24">
        <v>59</v>
      </c>
    </row>
    <row r="108" spans="1:16" x14ac:dyDescent="0.25">
      <c r="A108" s="30" t="s">
        <v>531</v>
      </c>
      <c r="B108" s="30" t="s">
        <v>532</v>
      </c>
      <c r="C108" s="14">
        <v>11</v>
      </c>
      <c r="D108" s="14">
        <v>24</v>
      </c>
      <c r="E108" s="31">
        <v>-0.54166666666666696</v>
      </c>
      <c r="F108" s="14">
        <v>0</v>
      </c>
      <c r="G108" s="14">
        <v>0</v>
      </c>
      <c r="H108" s="14">
        <v>16</v>
      </c>
      <c r="I108" s="14">
        <v>11</v>
      </c>
      <c r="J108" s="14">
        <v>0</v>
      </c>
      <c r="K108" s="14">
        <v>0</v>
      </c>
      <c r="L108" s="14">
        <v>0</v>
      </c>
      <c r="M108" s="14">
        <v>0</v>
      </c>
      <c r="N108" s="14">
        <v>2</v>
      </c>
      <c r="O108" s="14">
        <v>0</v>
      </c>
      <c r="P108" s="24">
        <v>7</v>
      </c>
    </row>
    <row r="109" spans="1:16" x14ac:dyDescent="0.25">
      <c r="A109" s="30" t="s">
        <v>533</v>
      </c>
      <c r="B109" s="30" t="s">
        <v>534</v>
      </c>
      <c r="C109" s="14">
        <v>18</v>
      </c>
      <c r="D109" s="14">
        <v>14</v>
      </c>
      <c r="E109" s="31">
        <v>0.28571428571428598</v>
      </c>
      <c r="F109" s="14">
        <v>0</v>
      </c>
      <c r="G109" s="14">
        <v>0</v>
      </c>
      <c r="H109" s="14">
        <v>34</v>
      </c>
      <c r="I109" s="14">
        <v>24</v>
      </c>
      <c r="J109" s="14">
        <v>0</v>
      </c>
      <c r="K109" s="14">
        <v>0</v>
      </c>
      <c r="L109" s="14">
        <v>0</v>
      </c>
      <c r="M109" s="14">
        <v>0</v>
      </c>
      <c r="N109" s="14">
        <v>5</v>
      </c>
      <c r="O109" s="14">
        <v>0</v>
      </c>
      <c r="P109" s="24">
        <v>24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2357</v>
      </c>
      <c r="D111" s="14">
        <v>1943</v>
      </c>
      <c r="E111" s="31">
        <v>0.213072568193515</v>
      </c>
      <c r="F111" s="14">
        <v>61</v>
      </c>
      <c r="G111" s="14">
        <v>55</v>
      </c>
      <c r="H111" s="14">
        <v>282</v>
      </c>
      <c r="I111" s="14">
        <v>275</v>
      </c>
      <c r="J111" s="14">
        <v>1</v>
      </c>
      <c r="K111" s="14">
        <v>0</v>
      </c>
      <c r="L111" s="14">
        <v>0</v>
      </c>
      <c r="M111" s="14">
        <v>0</v>
      </c>
      <c r="N111" s="14">
        <v>2</v>
      </c>
      <c r="O111" s="14">
        <v>0</v>
      </c>
      <c r="P111" s="24">
        <v>300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3</v>
      </c>
      <c r="E112" s="31">
        <v>-1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8</v>
      </c>
      <c r="D114" s="14">
        <v>10</v>
      </c>
      <c r="E114" s="31">
        <v>-0.2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1</v>
      </c>
    </row>
    <row r="115" spans="1:16" ht="22.5" x14ac:dyDescent="0.25">
      <c r="A115" s="30" t="s">
        <v>545</v>
      </c>
      <c r="B115" s="30" t="s">
        <v>546</v>
      </c>
      <c r="C115" s="14">
        <v>21</v>
      </c>
      <c r="D115" s="14">
        <v>28</v>
      </c>
      <c r="E115" s="31">
        <v>-0.25</v>
      </c>
      <c r="F115" s="14">
        <v>1</v>
      </c>
      <c r="G115" s="14">
        <v>2</v>
      </c>
      <c r="H115" s="14">
        <v>14</v>
      </c>
      <c r="I115" s="14">
        <v>8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16</v>
      </c>
    </row>
    <row r="116" spans="1:16" ht="33.75" x14ac:dyDescent="0.25">
      <c r="A116" s="30" t="s">
        <v>547</v>
      </c>
      <c r="B116" s="30" t="s">
        <v>548</v>
      </c>
      <c r="C116" s="14">
        <v>2</v>
      </c>
      <c r="D116" s="14">
        <v>2</v>
      </c>
      <c r="E116" s="31">
        <v>0</v>
      </c>
      <c r="F116" s="14">
        <v>2</v>
      </c>
      <c r="G116" s="14">
        <v>2</v>
      </c>
      <c r="H116" s="14">
        <v>5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2</v>
      </c>
    </row>
    <row r="117" spans="1:16" ht="22.5" x14ac:dyDescent="0.25">
      <c r="A117" s="30" t="s">
        <v>549</v>
      </c>
      <c r="B117" s="30" t="s">
        <v>550</v>
      </c>
      <c r="C117" s="14">
        <v>5</v>
      </c>
      <c r="D117" s="14">
        <v>4</v>
      </c>
      <c r="E117" s="31">
        <v>0.25</v>
      </c>
      <c r="F117" s="14">
        <v>0</v>
      </c>
      <c r="G117" s="14">
        <v>0</v>
      </c>
      <c r="H117" s="14">
        <v>2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1</v>
      </c>
    </row>
    <row r="118" spans="1:16" ht="22.5" x14ac:dyDescent="0.25">
      <c r="A118" s="30" t="s">
        <v>551</v>
      </c>
      <c r="B118" s="30" t="s">
        <v>552</v>
      </c>
      <c r="C118" s="14">
        <v>1</v>
      </c>
      <c r="D118" s="14">
        <v>1</v>
      </c>
      <c r="E118" s="31">
        <v>0</v>
      </c>
      <c r="F118" s="14">
        <v>0</v>
      </c>
      <c r="G118" s="14">
        <v>0</v>
      </c>
      <c r="H118" s="14">
        <v>0</v>
      </c>
      <c r="I118" s="14">
        <v>4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6</v>
      </c>
    </row>
    <row r="119" spans="1:16" ht="22.5" x14ac:dyDescent="0.25">
      <c r="A119" s="30" t="s">
        <v>553</v>
      </c>
      <c r="B119" s="30" t="s">
        <v>554</v>
      </c>
      <c r="C119" s="14">
        <v>6</v>
      </c>
      <c r="D119" s="14">
        <v>1</v>
      </c>
      <c r="E119" s="31">
        <v>5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7</v>
      </c>
      <c r="D120" s="14">
        <v>4</v>
      </c>
      <c r="E120" s="31">
        <v>0.75</v>
      </c>
      <c r="F120" s="14">
        <v>0</v>
      </c>
      <c r="G120" s="14">
        <v>0</v>
      </c>
      <c r="H120" s="14">
        <v>1</v>
      </c>
      <c r="I120" s="14">
        <v>2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1</v>
      </c>
    </row>
    <row r="121" spans="1:16" ht="22.5" x14ac:dyDescent="0.25">
      <c r="A121" s="30" t="s">
        <v>557</v>
      </c>
      <c r="B121" s="30" t="s">
        <v>558</v>
      </c>
      <c r="C121" s="14">
        <v>97</v>
      </c>
      <c r="D121" s="14">
        <v>82</v>
      </c>
      <c r="E121" s="31">
        <v>0.18292682926829301</v>
      </c>
      <c r="F121" s="14">
        <v>3</v>
      </c>
      <c r="G121" s="14">
        <v>3</v>
      </c>
      <c r="H121" s="14">
        <v>45</v>
      </c>
      <c r="I121" s="14">
        <v>73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83</v>
      </c>
    </row>
    <row r="122" spans="1:16" x14ac:dyDescent="0.25">
      <c r="A122" s="30" t="s">
        <v>559</v>
      </c>
      <c r="B122" s="30" t="s">
        <v>560</v>
      </c>
      <c r="C122" s="14">
        <v>12</v>
      </c>
      <c r="D122" s="14">
        <v>5</v>
      </c>
      <c r="E122" s="31">
        <v>1.4</v>
      </c>
      <c r="F122" s="14">
        <v>0</v>
      </c>
      <c r="G122" s="14">
        <v>0</v>
      </c>
      <c r="H122" s="14">
        <v>5</v>
      </c>
      <c r="I122" s="14">
        <v>20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4">
        <v>12</v>
      </c>
    </row>
    <row r="123" spans="1:16" x14ac:dyDescent="0.25">
      <c r="A123" s="30" t="s">
        <v>561</v>
      </c>
      <c r="B123" s="30" t="s">
        <v>562</v>
      </c>
      <c r="C123" s="14">
        <v>4</v>
      </c>
      <c r="D123" s="14">
        <v>5</v>
      </c>
      <c r="E123" s="31">
        <v>-0.2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1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1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1</v>
      </c>
    </row>
    <row r="126" spans="1:16" x14ac:dyDescent="0.25">
      <c r="A126" s="30" t="s">
        <v>567</v>
      </c>
      <c r="B126" s="30" t="s">
        <v>568</v>
      </c>
      <c r="C126" s="14">
        <v>27</v>
      </c>
      <c r="D126" s="14">
        <v>19</v>
      </c>
      <c r="E126" s="31">
        <v>0.42105263157894701</v>
      </c>
      <c r="F126" s="14">
        <v>0</v>
      </c>
      <c r="G126" s="14">
        <v>0</v>
      </c>
      <c r="H126" s="14">
        <v>7</v>
      </c>
      <c r="I126" s="14">
        <v>11</v>
      </c>
      <c r="J126" s="14">
        <v>0</v>
      </c>
      <c r="K126" s="14">
        <v>0</v>
      </c>
      <c r="L126" s="14">
        <v>0</v>
      </c>
      <c r="M126" s="14">
        <v>0</v>
      </c>
      <c r="N126" s="14">
        <v>4</v>
      </c>
      <c r="O126" s="14">
        <v>0</v>
      </c>
      <c r="P126" s="24">
        <v>2</v>
      </c>
    </row>
    <row r="127" spans="1:16" ht="22.5" x14ac:dyDescent="0.25">
      <c r="A127" s="30" t="s">
        <v>569</v>
      </c>
      <c r="B127" s="30" t="s">
        <v>570</v>
      </c>
      <c r="C127" s="14">
        <v>16</v>
      </c>
      <c r="D127" s="14">
        <v>9</v>
      </c>
      <c r="E127" s="31">
        <v>0.77777777777777801</v>
      </c>
      <c r="F127" s="14">
        <v>15</v>
      </c>
      <c r="G127" s="14">
        <v>12</v>
      </c>
      <c r="H127" s="14">
        <v>24</v>
      </c>
      <c r="I127" s="14">
        <v>9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15</v>
      </c>
    </row>
    <row r="128" spans="1:16" ht="22.5" x14ac:dyDescent="0.25">
      <c r="A128" s="30" t="s">
        <v>571</v>
      </c>
      <c r="B128" s="30" t="s">
        <v>572</v>
      </c>
      <c r="C128" s="14">
        <v>60</v>
      </c>
      <c r="D128" s="14">
        <v>28</v>
      </c>
      <c r="E128" s="31">
        <v>1.1428571428571399</v>
      </c>
      <c r="F128" s="14">
        <v>5</v>
      </c>
      <c r="G128" s="14">
        <v>6</v>
      </c>
      <c r="H128" s="14">
        <v>58</v>
      </c>
      <c r="I128" s="14">
        <v>39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32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2</v>
      </c>
      <c r="E129" s="31">
        <v>-1</v>
      </c>
      <c r="F129" s="14">
        <v>0</v>
      </c>
      <c r="G129" s="14">
        <v>0</v>
      </c>
      <c r="H129" s="14">
        <v>1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6</v>
      </c>
      <c r="D130" s="14">
        <v>6</v>
      </c>
      <c r="E130" s="31">
        <v>0</v>
      </c>
      <c r="F130" s="14">
        <v>0</v>
      </c>
      <c r="G130" s="14">
        <v>0</v>
      </c>
      <c r="H130" s="14">
        <v>2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8</v>
      </c>
    </row>
    <row r="131" spans="1:16" x14ac:dyDescent="0.25">
      <c r="A131" s="183" t="s">
        <v>577</v>
      </c>
      <c r="B131" s="184"/>
      <c r="C131" s="27">
        <v>46</v>
      </c>
      <c r="D131" s="27">
        <v>23</v>
      </c>
      <c r="E131" s="28">
        <v>1</v>
      </c>
      <c r="F131" s="27">
        <v>1</v>
      </c>
      <c r="G131" s="27">
        <v>2</v>
      </c>
      <c r="H131" s="27">
        <v>38</v>
      </c>
      <c r="I131" s="27">
        <v>17</v>
      </c>
      <c r="J131" s="27">
        <v>0</v>
      </c>
      <c r="K131" s="27">
        <v>0</v>
      </c>
      <c r="L131" s="27">
        <v>0</v>
      </c>
      <c r="M131" s="27">
        <v>0</v>
      </c>
      <c r="N131" s="27">
        <v>43</v>
      </c>
      <c r="O131" s="27">
        <v>5</v>
      </c>
      <c r="P131" s="29">
        <v>27</v>
      </c>
    </row>
    <row r="132" spans="1:16" x14ac:dyDescent="0.25">
      <c r="A132" s="30" t="s">
        <v>578</v>
      </c>
      <c r="B132" s="30" t="s">
        <v>579</v>
      </c>
      <c r="C132" s="14">
        <v>14</v>
      </c>
      <c r="D132" s="14">
        <v>8</v>
      </c>
      <c r="E132" s="31">
        <v>0.75</v>
      </c>
      <c r="F132" s="14">
        <v>0</v>
      </c>
      <c r="G132" s="14">
        <v>0</v>
      </c>
      <c r="H132" s="14">
        <v>16</v>
      </c>
      <c r="I132" s="14">
        <v>8</v>
      </c>
      <c r="J132" s="14">
        <v>0</v>
      </c>
      <c r="K132" s="14">
        <v>0</v>
      </c>
      <c r="L132" s="14">
        <v>0</v>
      </c>
      <c r="M132" s="14">
        <v>0</v>
      </c>
      <c r="N132" s="14">
        <v>27</v>
      </c>
      <c r="O132" s="14">
        <v>5</v>
      </c>
      <c r="P132" s="24">
        <v>15</v>
      </c>
    </row>
    <row r="133" spans="1:16" x14ac:dyDescent="0.25">
      <c r="A133" s="30" t="s">
        <v>580</v>
      </c>
      <c r="B133" s="30" t="s">
        <v>581</v>
      </c>
      <c r="C133" s="14">
        <v>1</v>
      </c>
      <c r="D133" s="14">
        <v>1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29</v>
      </c>
      <c r="D134" s="14">
        <v>9</v>
      </c>
      <c r="E134" s="31">
        <v>2.2222222222222201</v>
      </c>
      <c r="F134" s="14">
        <v>1</v>
      </c>
      <c r="G134" s="14">
        <v>2</v>
      </c>
      <c r="H134" s="14">
        <v>19</v>
      </c>
      <c r="I134" s="14">
        <v>5</v>
      </c>
      <c r="J134" s="14">
        <v>0</v>
      </c>
      <c r="K134" s="14">
        <v>0</v>
      </c>
      <c r="L134" s="14">
        <v>0</v>
      </c>
      <c r="M134" s="14">
        <v>0</v>
      </c>
      <c r="N134" s="14">
        <v>15</v>
      </c>
      <c r="O134" s="14">
        <v>0</v>
      </c>
      <c r="P134" s="24">
        <v>10</v>
      </c>
    </row>
    <row r="135" spans="1:16" x14ac:dyDescent="0.25">
      <c r="A135" s="30" t="s">
        <v>584</v>
      </c>
      <c r="B135" s="30" t="s">
        <v>585</v>
      </c>
      <c r="C135" s="14">
        <v>1</v>
      </c>
      <c r="D135" s="14">
        <v>2</v>
      </c>
      <c r="E135" s="31">
        <v>-0.5</v>
      </c>
      <c r="F135" s="14">
        <v>0</v>
      </c>
      <c r="G135" s="14">
        <v>0</v>
      </c>
      <c r="H135" s="14">
        <v>2</v>
      </c>
      <c r="I135" s="14">
        <v>2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4">
        <v>2</v>
      </c>
    </row>
    <row r="136" spans="1:16" x14ac:dyDescent="0.25">
      <c r="A136" s="30" t="s">
        <v>586</v>
      </c>
      <c r="B136" s="30" t="s">
        <v>587</v>
      </c>
      <c r="C136" s="14">
        <v>1</v>
      </c>
      <c r="D136" s="14">
        <v>3</v>
      </c>
      <c r="E136" s="31">
        <v>-0.66666666666666696</v>
      </c>
      <c r="F136" s="14">
        <v>0</v>
      </c>
      <c r="G136" s="14">
        <v>0</v>
      </c>
      <c r="H136" s="14">
        <v>1</v>
      </c>
      <c r="I136" s="14">
        <v>2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3" t="s">
        <v>588</v>
      </c>
      <c r="B137" s="184"/>
      <c r="C137" s="27">
        <v>52</v>
      </c>
      <c r="D137" s="27">
        <v>38</v>
      </c>
      <c r="E137" s="28">
        <v>0.36842105263157898</v>
      </c>
      <c r="F137" s="27">
        <v>0</v>
      </c>
      <c r="G137" s="27">
        <v>0</v>
      </c>
      <c r="H137" s="27">
        <v>19</v>
      </c>
      <c r="I137" s="27">
        <v>25</v>
      </c>
      <c r="J137" s="27">
        <v>0</v>
      </c>
      <c r="K137" s="27">
        <v>0</v>
      </c>
      <c r="L137" s="27">
        <v>0</v>
      </c>
      <c r="M137" s="27">
        <v>0</v>
      </c>
      <c r="N137" s="27">
        <v>8</v>
      </c>
      <c r="O137" s="27">
        <v>0</v>
      </c>
      <c r="P137" s="29">
        <v>11</v>
      </c>
    </row>
    <row r="138" spans="1:16" ht="22.5" x14ac:dyDescent="0.25">
      <c r="A138" s="30" t="s">
        <v>589</v>
      </c>
      <c r="B138" s="30" t="s">
        <v>590</v>
      </c>
      <c r="C138" s="14">
        <v>3</v>
      </c>
      <c r="D138" s="14">
        <v>1</v>
      </c>
      <c r="E138" s="31">
        <v>2</v>
      </c>
      <c r="F138" s="14">
        <v>0</v>
      </c>
      <c r="G138" s="14">
        <v>0</v>
      </c>
      <c r="H138" s="14">
        <v>1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1</v>
      </c>
      <c r="O138" s="14">
        <v>0</v>
      </c>
      <c r="P138" s="24">
        <v>1</v>
      </c>
    </row>
    <row r="139" spans="1:16" ht="22.5" x14ac:dyDescent="0.25">
      <c r="A139" s="30" t="s">
        <v>591</v>
      </c>
      <c r="B139" s="30" t="s">
        <v>592</v>
      </c>
      <c r="C139" s="14">
        <v>1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2</v>
      </c>
      <c r="D140" s="14">
        <v>2</v>
      </c>
      <c r="E140" s="31">
        <v>0</v>
      </c>
      <c r="F140" s="14">
        <v>0</v>
      </c>
      <c r="G140" s="14">
        <v>0</v>
      </c>
      <c r="H140" s="14">
        <v>0</v>
      </c>
      <c r="I140" s="14">
        <v>3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1</v>
      </c>
      <c r="D141" s="14">
        <v>2</v>
      </c>
      <c r="E141" s="31">
        <v>-0.5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42</v>
      </c>
      <c r="D142" s="14">
        <v>27</v>
      </c>
      <c r="E142" s="31">
        <v>0.55555555555555503</v>
      </c>
      <c r="F142" s="14">
        <v>0</v>
      </c>
      <c r="G142" s="14">
        <v>0</v>
      </c>
      <c r="H142" s="14">
        <v>14</v>
      </c>
      <c r="I142" s="14">
        <v>19</v>
      </c>
      <c r="J142" s="14">
        <v>0</v>
      </c>
      <c r="K142" s="14">
        <v>0</v>
      </c>
      <c r="L142" s="14">
        <v>0</v>
      </c>
      <c r="M142" s="14">
        <v>0</v>
      </c>
      <c r="N142" s="14">
        <v>7</v>
      </c>
      <c r="O142" s="14">
        <v>0</v>
      </c>
      <c r="P142" s="24">
        <v>7</v>
      </c>
    </row>
    <row r="143" spans="1:16" ht="33.75" x14ac:dyDescent="0.25">
      <c r="A143" s="30" t="s">
        <v>599</v>
      </c>
      <c r="B143" s="30" t="s">
        <v>600</v>
      </c>
      <c r="C143" s="14">
        <v>3</v>
      </c>
      <c r="D143" s="14">
        <v>6</v>
      </c>
      <c r="E143" s="31">
        <v>-0.5</v>
      </c>
      <c r="F143" s="14">
        <v>0</v>
      </c>
      <c r="G143" s="14">
        <v>0</v>
      </c>
      <c r="H143" s="14">
        <v>4</v>
      </c>
      <c r="I143" s="14">
        <v>3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3</v>
      </c>
    </row>
    <row r="144" spans="1:16" x14ac:dyDescent="0.25">
      <c r="A144" s="183" t="s">
        <v>601</v>
      </c>
      <c r="B144" s="184"/>
      <c r="C144" s="27">
        <v>1</v>
      </c>
      <c r="D144" s="27">
        <v>0</v>
      </c>
      <c r="E144" s="28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1</v>
      </c>
      <c r="P144" s="29">
        <v>3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1</v>
      </c>
      <c r="D146" s="14">
        <v>0</v>
      </c>
      <c r="E146" s="31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1</v>
      </c>
      <c r="P146" s="24">
        <v>3</v>
      </c>
    </row>
    <row r="147" spans="1:16" x14ac:dyDescent="0.25">
      <c r="A147" s="183" t="s">
        <v>606</v>
      </c>
      <c r="B147" s="184"/>
      <c r="C147" s="27">
        <v>194</v>
      </c>
      <c r="D147" s="27">
        <v>147</v>
      </c>
      <c r="E147" s="28">
        <v>0.319727891156462</v>
      </c>
      <c r="F147" s="27">
        <v>14</v>
      </c>
      <c r="G147" s="27">
        <v>13</v>
      </c>
      <c r="H147" s="27">
        <v>71</v>
      </c>
      <c r="I147" s="27">
        <v>40</v>
      </c>
      <c r="J147" s="27">
        <v>0</v>
      </c>
      <c r="K147" s="27">
        <v>0</v>
      </c>
      <c r="L147" s="27">
        <v>0</v>
      </c>
      <c r="M147" s="27">
        <v>0</v>
      </c>
      <c r="N147" s="27">
        <v>231</v>
      </c>
      <c r="O147" s="27">
        <v>0</v>
      </c>
      <c r="P147" s="29">
        <v>46</v>
      </c>
    </row>
    <row r="148" spans="1:16" ht="22.5" x14ac:dyDescent="0.25">
      <c r="A148" s="30" t="s">
        <v>607</v>
      </c>
      <c r="B148" s="30" t="s">
        <v>608</v>
      </c>
      <c r="C148" s="14">
        <v>21</v>
      </c>
      <c r="D148" s="14">
        <v>13</v>
      </c>
      <c r="E148" s="31">
        <v>0.61538461538461497</v>
      </c>
      <c r="F148" s="14">
        <v>0</v>
      </c>
      <c r="G148" s="14">
        <v>0</v>
      </c>
      <c r="H148" s="14">
        <v>12</v>
      </c>
      <c r="I148" s="14">
        <v>6</v>
      </c>
      <c r="J148" s="14">
        <v>0</v>
      </c>
      <c r="K148" s="14">
        <v>0</v>
      </c>
      <c r="L148" s="14">
        <v>0</v>
      </c>
      <c r="M148" s="14">
        <v>0</v>
      </c>
      <c r="N148" s="14">
        <v>55</v>
      </c>
      <c r="O148" s="14">
        <v>0</v>
      </c>
      <c r="P148" s="24">
        <v>4</v>
      </c>
    </row>
    <row r="149" spans="1:16" ht="22.5" x14ac:dyDescent="0.25">
      <c r="A149" s="30" t="s">
        <v>609</v>
      </c>
      <c r="B149" s="30" t="s">
        <v>610</v>
      </c>
      <c r="C149" s="14">
        <v>29</v>
      </c>
      <c r="D149" s="14">
        <v>23</v>
      </c>
      <c r="E149" s="31">
        <v>0.26086956521739102</v>
      </c>
      <c r="F149" s="14">
        <v>0</v>
      </c>
      <c r="G149" s="14">
        <v>0</v>
      </c>
      <c r="H149" s="14">
        <v>5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11</v>
      </c>
      <c r="O149" s="14">
        <v>0</v>
      </c>
      <c r="P149" s="24">
        <v>1</v>
      </c>
    </row>
    <row r="150" spans="1:16" ht="22.5" x14ac:dyDescent="0.25">
      <c r="A150" s="30" t="s">
        <v>611</v>
      </c>
      <c r="B150" s="30" t="s">
        <v>612</v>
      </c>
      <c r="C150" s="14">
        <v>1</v>
      </c>
      <c r="D150" s="14">
        <v>3</v>
      </c>
      <c r="E150" s="31">
        <v>-0.66666666666666696</v>
      </c>
      <c r="F150" s="14">
        <v>0</v>
      </c>
      <c r="G150" s="14">
        <v>0</v>
      </c>
      <c r="H150" s="14">
        <v>1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1</v>
      </c>
    </row>
    <row r="151" spans="1:16" ht="33.75" x14ac:dyDescent="0.25">
      <c r="A151" s="30" t="s">
        <v>613</v>
      </c>
      <c r="B151" s="30" t="s">
        <v>614</v>
      </c>
      <c r="C151" s="14">
        <v>28</v>
      </c>
      <c r="D151" s="14">
        <v>11</v>
      </c>
      <c r="E151" s="31">
        <v>1.5454545454545501</v>
      </c>
      <c r="F151" s="14">
        <v>2</v>
      </c>
      <c r="G151" s="14">
        <v>0</v>
      </c>
      <c r="H151" s="14">
        <v>1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30</v>
      </c>
      <c r="O151" s="14">
        <v>0</v>
      </c>
      <c r="P151" s="24">
        <v>0</v>
      </c>
    </row>
    <row r="152" spans="1:16" ht="33.75" x14ac:dyDescent="0.25">
      <c r="A152" s="30" t="s">
        <v>615</v>
      </c>
      <c r="B152" s="30" t="s">
        <v>616</v>
      </c>
      <c r="C152" s="14">
        <v>0</v>
      </c>
      <c r="D152" s="14">
        <v>2</v>
      </c>
      <c r="E152" s="31">
        <v>-1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25">
      <c r="A153" s="30" t="s">
        <v>617</v>
      </c>
      <c r="B153" s="30" t="s">
        <v>618</v>
      </c>
      <c r="C153" s="14">
        <v>5</v>
      </c>
      <c r="D153" s="14">
        <v>0</v>
      </c>
      <c r="E153" s="31">
        <v>0</v>
      </c>
      <c r="F153" s="14">
        <v>0</v>
      </c>
      <c r="G153" s="14">
        <v>1</v>
      </c>
      <c r="H153" s="14">
        <v>1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4">
        <v>3</v>
      </c>
    </row>
    <row r="154" spans="1:16" x14ac:dyDescent="0.25">
      <c r="A154" s="30" t="s">
        <v>619</v>
      </c>
      <c r="B154" s="30" t="s">
        <v>620</v>
      </c>
      <c r="C154" s="14">
        <v>28</v>
      </c>
      <c r="D154" s="14">
        <v>34</v>
      </c>
      <c r="E154" s="31">
        <v>-0.17647058823529399</v>
      </c>
      <c r="F154" s="14">
        <v>9</v>
      </c>
      <c r="G154" s="14">
        <v>8</v>
      </c>
      <c r="H154" s="14">
        <v>27</v>
      </c>
      <c r="I154" s="14">
        <v>13</v>
      </c>
      <c r="J154" s="14">
        <v>0</v>
      </c>
      <c r="K154" s="14">
        <v>0</v>
      </c>
      <c r="L154" s="14">
        <v>0</v>
      </c>
      <c r="M154" s="14">
        <v>0</v>
      </c>
      <c r="N154" s="14">
        <v>68</v>
      </c>
      <c r="O154" s="14">
        <v>0</v>
      </c>
      <c r="P154" s="24">
        <v>14</v>
      </c>
    </row>
    <row r="155" spans="1:16" ht="22.5" x14ac:dyDescent="0.25">
      <c r="A155" s="30" t="s">
        <v>621</v>
      </c>
      <c r="B155" s="30" t="s">
        <v>622</v>
      </c>
      <c r="C155" s="14">
        <v>82</v>
      </c>
      <c r="D155" s="14">
        <v>61</v>
      </c>
      <c r="E155" s="31">
        <v>0.34426229508196698</v>
      </c>
      <c r="F155" s="14">
        <v>3</v>
      </c>
      <c r="G155" s="14">
        <v>4</v>
      </c>
      <c r="H155" s="14">
        <v>24</v>
      </c>
      <c r="I155" s="14">
        <v>19</v>
      </c>
      <c r="J155" s="14">
        <v>0</v>
      </c>
      <c r="K155" s="14">
        <v>0</v>
      </c>
      <c r="L155" s="14">
        <v>0</v>
      </c>
      <c r="M155" s="14">
        <v>0</v>
      </c>
      <c r="N155" s="14">
        <v>66</v>
      </c>
      <c r="O155" s="14">
        <v>0</v>
      </c>
      <c r="P155" s="24">
        <v>23</v>
      </c>
    </row>
    <row r="156" spans="1:16" x14ac:dyDescent="0.25">
      <c r="A156" s="183" t="s">
        <v>623</v>
      </c>
      <c r="B156" s="184"/>
      <c r="C156" s="27">
        <v>398</v>
      </c>
      <c r="D156" s="27">
        <v>293</v>
      </c>
      <c r="E156" s="28">
        <v>0.35836177474402697</v>
      </c>
      <c r="F156" s="27">
        <v>0</v>
      </c>
      <c r="G156" s="27">
        <v>0</v>
      </c>
      <c r="H156" s="27">
        <v>15</v>
      </c>
      <c r="I156" s="27">
        <v>8</v>
      </c>
      <c r="J156" s="27">
        <v>3</v>
      </c>
      <c r="K156" s="27">
        <v>5</v>
      </c>
      <c r="L156" s="27">
        <v>0</v>
      </c>
      <c r="M156" s="27">
        <v>0</v>
      </c>
      <c r="N156" s="27">
        <v>125</v>
      </c>
      <c r="O156" s="27">
        <v>1</v>
      </c>
      <c r="P156" s="29">
        <v>8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1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1</v>
      </c>
    </row>
    <row r="161" spans="1:16" ht="22.5" x14ac:dyDescent="0.25">
      <c r="A161" s="30" t="s">
        <v>632</v>
      </c>
      <c r="B161" s="30" t="s">
        <v>633</v>
      </c>
      <c r="C161" s="14">
        <v>116</v>
      </c>
      <c r="D161" s="14">
        <v>93</v>
      </c>
      <c r="E161" s="31">
        <v>0.247311827956989</v>
      </c>
      <c r="F161" s="14">
        <v>0</v>
      </c>
      <c r="G161" s="14">
        <v>0</v>
      </c>
      <c r="H161" s="14">
        <v>4</v>
      </c>
      <c r="I161" s="14">
        <v>1</v>
      </c>
      <c r="J161" s="14">
        <v>2</v>
      </c>
      <c r="K161" s="14">
        <v>4</v>
      </c>
      <c r="L161" s="14">
        <v>0</v>
      </c>
      <c r="M161" s="14">
        <v>0</v>
      </c>
      <c r="N161" s="14">
        <v>1</v>
      </c>
      <c r="O161" s="14">
        <v>0</v>
      </c>
      <c r="P161" s="24">
        <v>4</v>
      </c>
    </row>
    <row r="162" spans="1:16" x14ac:dyDescent="0.25">
      <c r="A162" s="30" t="s">
        <v>634</v>
      </c>
      <c r="B162" s="30" t="s">
        <v>635</v>
      </c>
      <c r="C162" s="14">
        <v>44</v>
      </c>
      <c r="D162" s="14">
        <v>38</v>
      </c>
      <c r="E162" s="31">
        <v>0.157894736842105</v>
      </c>
      <c r="F162" s="14">
        <v>0</v>
      </c>
      <c r="G162" s="14">
        <v>0</v>
      </c>
      <c r="H162" s="14">
        <v>5</v>
      </c>
      <c r="I162" s="14">
        <v>4</v>
      </c>
      <c r="J162" s="14">
        <v>0</v>
      </c>
      <c r="K162" s="14">
        <v>0</v>
      </c>
      <c r="L162" s="14">
        <v>0</v>
      </c>
      <c r="M162" s="14">
        <v>0</v>
      </c>
      <c r="N162" s="14">
        <v>122</v>
      </c>
      <c r="O162" s="14">
        <v>0</v>
      </c>
      <c r="P162" s="24">
        <v>2</v>
      </c>
    </row>
    <row r="163" spans="1:16" ht="22.5" x14ac:dyDescent="0.25">
      <c r="A163" s="30" t="s">
        <v>636</v>
      </c>
      <c r="B163" s="30" t="s">
        <v>637</v>
      </c>
      <c r="C163" s="14">
        <v>30</v>
      </c>
      <c r="D163" s="14">
        <v>23</v>
      </c>
      <c r="E163" s="31">
        <v>0.30434782608695599</v>
      </c>
      <c r="F163" s="14">
        <v>0</v>
      </c>
      <c r="G163" s="14">
        <v>0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1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33</v>
      </c>
      <c r="D164" s="14">
        <v>55</v>
      </c>
      <c r="E164" s="31">
        <v>-0.4</v>
      </c>
      <c r="F164" s="14">
        <v>0</v>
      </c>
      <c r="G164" s="14">
        <v>0</v>
      </c>
      <c r="H164" s="14">
        <v>1</v>
      </c>
      <c r="I164" s="14">
        <v>1</v>
      </c>
      <c r="J164" s="14">
        <v>1</v>
      </c>
      <c r="K164" s="14">
        <v>0</v>
      </c>
      <c r="L164" s="14">
        <v>0</v>
      </c>
      <c r="M164" s="14">
        <v>0</v>
      </c>
      <c r="N164" s="14">
        <v>0</v>
      </c>
      <c r="O164" s="14">
        <v>1</v>
      </c>
      <c r="P164" s="24">
        <v>0</v>
      </c>
    </row>
    <row r="165" spans="1:16" x14ac:dyDescent="0.25">
      <c r="A165" s="30" t="s">
        <v>640</v>
      </c>
      <c r="B165" s="30" t="s">
        <v>641</v>
      </c>
      <c r="C165" s="14">
        <v>174</v>
      </c>
      <c r="D165" s="14">
        <v>84</v>
      </c>
      <c r="E165" s="31">
        <v>1.0714285714285701</v>
      </c>
      <c r="F165" s="14">
        <v>0</v>
      </c>
      <c r="G165" s="14">
        <v>0</v>
      </c>
      <c r="H165" s="14">
        <v>4</v>
      </c>
      <c r="I165" s="14">
        <v>2</v>
      </c>
      <c r="J165" s="14">
        <v>0</v>
      </c>
      <c r="K165" s="14">
        <v>1</v>
      </c>
      <c r="L165" s="14">
        <v>0</v>
      </c>
      <c r="M165" s="14">
        <v>0</v>
      </c>
      <c r="N165" s="14">
        <v>1</v>
      </c>
      <c r="O165" s="14">
        <v>0</v>
      </c>
      <c r="P165" s="24">
        <v>1</v>
      </c>
    </row>
    <row r="166" spans="1:16" x14ac:dyDescent="0.25">
      <c r="A166" s="183" t="s">
        <v>642</v>
      </c>
      <c r="B166" s="184"/>
      <c r="C166" s="27">
        <v>843</v>
      </c>
      <c r="D166" s="27">
        <v>807</v>
      </c>
      <c r="E166" s="28">
        <v>4.4609665427509299E-2</v>
      </c>
      <c r="F166" s="27">
        <v>47</v>
      </c>
      <c r="G166" s="27">
        <v>37</v>
      </c>
      <c r="H166" s="27">
        <v>632</v>
      </c>
      <c r="I166" s="27">
        <v>442</v>
      </c>
      <c r="J166" s="27">
        <v>9</v>
      </c>
      <c r="K166" s="27">
        <v>7</v>
      </c>
      <c r="L166" s="27">
        <v>0</v>
      </c>
      <c r="M166" s="27">
        <v>0</v>
      </c>
      <c r="N166" s="27">
        <v>12</v>
      </c>
      <c r="O166" s="27">
        <v>132</v>
      </c>
      <c r="P166" s="29">
        <v>494</v>
      </c>
    </row>
    <row r="167" spans="1:16" ht="22.5" x14ac:dyDescent="0.25">
      <c r="A167" s="30" t="s">
        <v>643</v>
      </c>
      <c r="B167" s="30" t="s">
        <v>644</v>
      </c>
      <c r="C167" s="14">
        <v>22</v>
      </c>
      <c r="D167" s="14">
        <v>35</v>
      </c>
      <c r="E167" s="31">
        <v>-0.371428571428571</v>
      </c>
      <c r="F167" s="14">
        <v>2</v>
      </c>
      <c r="G167" s="14">
        <v>1</v>
      </c>
      <c r="H167" s="14">
        <v>25</v>
      </c>
      <c r="I167" s="14">
        <v>7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0</v>
      </c>
      <c r="P167" s="24">
        <v>2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1</v>
      </c>
      <c r="E168" s="31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1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6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4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2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243</v>
      </c>
      <c r="D173" s="14">
        <v>244</v>
      </c>
      <c r="E173" s="31">
        <v>-4.0983606557376999E-3</v>
      </c>
      <c r="F173" s="14">
        <v>6</v>
      </c>
      <c r="G173" s="14">
        <v>1</v>
      </c>
      <c r="H173" s="14">
        <v>217</v>
      </c>
      <c r="I173" s="14">
        <v>167</v>
      </c>
      <c r="J173" s="14">
        <v>5</v>
      </c>
      <c r="K173" s="14">
        <v>3</v>
      </c>
      <c r="L173" s="14">
        <v>0</v>
      </c>
      <c r="M173" s="14">
        <v>0</v>
      </c>
      <c r="N173" s="14">
        <v>3</v>
      </c>
      <c r="O173" s="14">
        <v>62</v>
      </c>
      <c r="P173" s="24">
        <v>208</v>
      </c>
    </row>
    <row r="174" spans="1:16" ht="22.5" x14ac:dyDescent="0.25">
      <c r="A174" s="30" t="s">
        <v>657</v>
      </c>
      <c r="B174" s="30" t="s">
        <v>658</v>
      </c>
      <c r="C174" s="14">
        <v>526</v>
      </c>
      <c r="D174" s="14">
        <v>462</v>
      </c>
      <c r="E174" s="31">
        <v>0.138528138528139</v>
      </c>
      <c r="F174" s="14">
        <v>39</v>
      </c>
      <c r="G174" s="14">
        <v>35</v>
      </c>
      <c r="H174" s="14">
        <v>355</v>
      </c>
      <c r="I174" s="14">
        <v>243</v>
      </c>
      <c r="J174" s="14">
        <v>4</v>
      </c>
      <c r="K174" s="14">
        <v>4</v>
      </c>
      <c r="L174" s="14">
        <v>0</v>
      </c>
      <c r="M174" s="14">
        <v>0</v>
      </c>
      <c r="N174" s="14">
        <v>1</v>
      </c>
      <c r="O174" s="14">
        <v>60</v>
      </c>
      <c r="P174" s="24">
        <v>283</v>
      </c>
    </row>
    <row r="175" spans="1:16" x14ac:dyDescent="0.25">
      <c r="A175" s="30" t="s">
        <v>659</v>
      </c>
      <c r="B175" s="30" t="s">
        <v>660</v>
      </c>
      <c r="C175" s="14">
        <v>44</v>
      </c>
      <c r="D175" s="14">
        <v>63</v>
      </c>
      <c r="E175" s="31">
        <v>-0.30158730158730102</v>
      </c>
      <c r="F175" s="14">
        <v>0</v>
      </c>
      <c r="G175" s="14">
        <v>0</v>
      </c>
      <c r="H175" s="14">
        <v>33</v>
      </c>
      <c r="I175" s="14">
        <v>25</v>
      </c>
      <c r="J175" s="14">
        <v>0</v>
      </c>
      <c r="K175" s="14">
        <v>0</v>
      </c>
      <c r="L175" s="14">
        <v>0</v>
      </c>
      <c r="M175" s="14">
        <v>0</v>
      </c>
      <c r="N175" s="14">
        <v>2</v>
      </c>
      <c r="O175" s="14">
        <v>10</v>
      </c>
      <c r="P175" s="24">
        <v>1</v>
      </c>
    </row>
    <row r="176" spans="1:16" ht="22.5" x14ac:dyDescent="0.25">
      <c r="A176" s="30" t="s">
        <v>661</v>
      </c>
      <c r="B176" s="30" t="s">
        <v>662</v>
      </c>
      <c r="C176" s="14">
        <v>0</v>
      </c>
      <c r="D176" s="14">
        <v>2</v>
      </c>
      <c r="E176" s="31">
        <v>-1</v>
      </c>
      <c r="F176" s="14">
        <v>0</v>
      </c>
      <c r="G176" s="14">
        <v>0</v>
      </c>
      <c r="H176" s="14">
        <v>2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3" t="s">
        <v>665</v>
      </c>
      <c r="B178" s="184"/>
      <c r="C178" s="27">
        <v>1321</v>
      </c>
      <c r="D178" s="27">
        <v>1260</v>
      </c>
      <c r="E178" s="28">
        <v>4.84126984126984E-2</v>
      </c>
      <c r="F178" s="27">
        <v>4489</v>
      </c>
      <c r="G178" s="27">
        <v>3723</v>
      </c>
      <c r="H178" s="27">
        <v>733</v>
      </c>
      <c r="I178" s="27">
        <v>748</v>
      </c>
      <c r="J178" s="27">
        <v>0</v>
      </c>
      <c r="K178" s="27">
        <v>0</v>
      </c>
      <c r="L178" s="27">
        <v>0</v>
      </c>
      <c r="M178" s="27">
        <v>0</v>
      </c>
      <c r="N178" s="27">
        <v>101</v>
      </c>
      <c r="O178" s="27">
        <v>3</v>
      </c>
      <c r="P178" s="29">
        <v>5102</v>
      </c>
    </row>
    <row r="179" spans="1:16" ht="22.5" x14ac:dyDescent="0.25">
      <c r="A179" s="30" t="s">
        <v>666</v>
      </c>
      <c r="B179" s="30" t="s">
        <v>667</v>
      </c>
      <c r="C179" s="14">
        <v>45</v>
      </c>
      <c r="D179" s="14">
        <v>25</v>
      </c>
      <c r="E179" s="31">
        <v>0.8</v>
      </c>
      <c r="F179" s="14">
        <v>38</v>
      </c>
      <c r="G179" s="14">
        <v>37</v>
      </c>
      <c r="H179" s="14">
        <v>13</v>
      </c>
      <c r="I179" s="14">
        <v>11</v>
      </c>
      <c r="J179" s="14">
        <v>0</v>
      </c>
      <c r="K179" s="14">
        <v>0</v>
      </c>
      <c r="L179" s="14">
        <v>0</v>
      </c>
      <c r="M179" s="14">
        <v>0</v>
      </c>
      <c r="N179" s="14">
        <v>4</v>
      </c>
      <c r="O179" s="14">
        <v>0</v>
      </c>
      <c r="P179" s="24">
        <v>41</v>
      </c>
    </row>
    <row r="180" spans="1:16" ht="22.5" x14ac:dyDescent="0.25">
      <c r="A180" s="30" t="s">
        <v>668</v>
      </c>
      <c r="B180" s="30" t="s">
        <v>669</v>
      </c>
      <c r="C180" s="14">
        <v>687</v>
      </c>
      <c r="D180" s="14">
        <v>693</v>
      </c>
      <c r="E180" s="31">
        <v>-8.6580086580086597E-3</v>
      </c>
      <c r="F180" s="14">
        <v>2898</v>
      </c>
      <c r="G180" s="14">
        <v>2446</v>
      </c>
      <c r="H180" s="14">
        <v>401</v>
      </c>
      <c r="I180" s="14">
        <v>366</v>
      </c>
      <c r="J180" s="14">
        <v>0</v>
      </c>
      <c r="K180" s="14">
        <v>0</v>
      </c>
      <c r="L180" s="14">
        <v>0</v>
      </c>
      <c r="M180" s="14">
        <v>0</v>
      </c>
      <c r="N180" s="14">
        <v>1</v>
      </c>
      <c r="O180" s="14">
        <v>0</v>
      </c>
      <c r="P180" s="24">
        <v>3203</v>
      </c>
    </row>
    <row r="181" spans="1:16" x14ac:dyDescent="0.25">
      <c r="A181" s="30" t="s">
        <v>670</v>
      </c>
      <c r="B181" s="30" t="s">
        <v>671</v>
      </c>
      <c r="C181" s="14">
        <v>102</v>
      </c>
      <c r="D181" s="14">
        <v>84</v>
      </c>
      <c r="E181" s="31">
        <v>0.214285714285714</v>
      </c>
      <c r="F181" s="14">
        <v>54</v>
      </c>
      <c r="G181" s="14">
        <v>39</v>
      </c>
      <c r="H181" s="14">
        <v>37</v>
      </c>
      <c r="I181" s="14">
        <v>55</v>
      </c>
      <c r="J181" s="14">
        <v>0</v>
      </c>
      <c r="K181" s="14">
        <v>0</v>
      </c>
      <c r="L181" s="14">
        <v>0</v>
      </c>
      <c r="M181" s="14">
        <v>0</v>
      </c>
      <c r="N181" s="14">
        <v>1</v>
      </c>
      <c r="O181" s="14">
        <v>2</v>
      </c>
      <c r="P181" s="24">
        <v>111</v>
      </c>
    </row>
    <row r="182" spans="1:16" ht="22.5" x14ac:dyDescent="0.25">
      <c r="A182" s="30" t="s">
        <v>672</v>
      </c>
      <c r="B182" s="30" t="s">
        <v>673</v>
      </c>
      <c r="C182" s="14">
        <v>10</v>
      </c>
      <c r="D182" s="14">
        <v>18</v>
      </c>
      <c r="E182" s="31">
        <v>-0.44444444444444398</v>
      </c>
      <c r="F182" s="14">
        <v>6</v>
      </c>
      <c r="G182" s="14">
        <v>7</v>
      </c>
      <c r="H182" s="14">
        <v>4</v>
      </c>
      <c r="I182" s="14">
        <v>2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7</v>
      </c>
    </row>
    <row r="183" spans="1:16" ht="22.5" x14ac:dyDescent="0.25">
      <c r="A183" s="30" t="s">
        <v>674</v>
      </c>
      <c r="B183" s="30" t="s">
        <v>675</v>
      </c>
      <c r="C183" s="14">
        <v>23</v>
      </c>
      <c r="D183" s="14">
        <v>14</v>
      </c>
      <c r="E183" s="31">
        <v>0.64285714285714302</v>
      </c>
      <c r="F183" s="14">
        <v>37</v>
      </c>
      <c r="G183" s="14">
        <v>78</v>
      </c>
      <c r="H183" s="14">
        <v>27</v>
      </c>
      <c r="I183" s="14">
        <v>55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208</v>
      </c>
    </row>
    <row r="184" spans="1:16" ht="22.5" x14ac:dyDescent="0.25">
      <c r="A184" s="30" t="s">
        <v>676</v>
      </c>
      <c r="B184" s="30" t="s">
        <v>677</v>
      </c>
      <c r="C184" s="14">
        <v>449</v>
      </c>
      <c r="D184" s="14">
        <v>423</v>
      </c>
      <c r="E184" s="31">
        <v>6.1465721040189103E-2</v>
      </c>
      <c r="F184" s="14">
        <v>1456</v>
      </c>
      <c r="G184" s="14">
        <v>1116</v>
      </c>
      <c r="H184" s="14">
        <v>251</v>
      </c>
      <c r="I184" s="14">
        <v>259</v>
      </c>
      <c r="J184" s="14">
        <v>0</v>
      </c>
      <c r="K184" s="14">
        <v>0</v>
      </c>
      <c r="L184" s="14">
        <v>0</v>
      </c>
      <c r="M184" s="14">
        <v>0</v>
      </c>
      <c r="N184" s="14">
        <v>83</v>
      </c>
      <c r="O184" s="14">
        <v>1</v>
      </c>
      <c r="P184" s="24">
        <v>1532</v>
      </c>
    </row>
    <row r="185" spans="1:16" ht="22.5" x14ac:dyDescent="0.25">
      <c r="A185" s="30" t="s">
        <v>678</v>
      </c>
      <c r="B185" s="30" t="s">
        <v>679</v>
      </c>
      <c r="C185" s="14">
        <v>5</v>
      </c>
      <c r="D185" s="14">
        <v>3</v>
      </c>
      <c r="E185" s="31">
        <v>0.66666666666666696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12</v>
      </c>
      <c r="O185" s="14">
        <v>0</v>
      </c>
      <c r="P185" s="24">
        <v>0</v>
      </c>
    </row>
    <row r="186" spans="1:16" x14ac:dyDescent="0.25">
      <c r="A186" s="183" t="s">
        <v>680</v>
      </c>
      <c r="B186" s="184"/>
      <c r="C186" s="27">
        <v>823</v>
      </c>
      <c r="D186" s="27">
        <v>581</v>
      </c>
      <c r="E186" s="28">
        <v>0.416523235800344</v>
      </c>
      <c r="F186" s="27">
        <v>64</v>
      </c>
      <c r="G186" s="27">
        <v>58</v>
      </c>
      <c r="H186" s="27">
        <v>325</v>
      </c>
      <c r="I186" s="27">
        <v>306</v>
      </c>
      <c r="J186" s="27">
        <v>1</v>
      </c>
      <c r="K186" s="27">
        <v>2</v>
      </c>
      <c r="L186" s="27">
        <v>0</v>
      </c>
      <c r="M186" s="27">
        <v>0</v>
      </c>
      <c r="N186" s="27">
        <v>46</v>
      </c>
      <c r="O186" s="27">
        <v>1</v>
      </c>
      <c r="P186" s="29">
        <v>391</v>
      </c>
    </row>
    <row r="187" spans="1:16" x14ac:dyDescent="0.25">
      <c r="A187" s="30" t="s">
        <v>681</v>
      </c>
      <c r="B187" s="30" t="s">
        <v>682</v>
      </c>
      <c r="C187" s="14">
        <v>37</v>
      </c>
      <c r="D187" s="14">
        <v>53</v>
      </c>
      <c r="E187" s="31">
        <v>-0.30188679245283001</v>
      </c>
      <c r="F187" s="14">
        <v>1</v>
      </c>
      <c r="G187" s="14">
        <v>1</v>
      </c>
      <c r="H187" s="14">
        <v>7</v>
      </c>
      <c r="I187" s="14">
        <v>4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5</v>
      </c>
    </row>
    <row r="188" spans="1:16" ht="22.5" x14ac:dyDescent="0.25">
      <c r="A188" s="30" t="s">
        <v>683</v>
      </c>
      <c r="B188" s="30" t="s">
        <v>684</v>
      </c>
      <c r="C188" s="14">
        <v>5</v>
      </c>
      <c r="D188" s="14">
        <v>0</v>
      </c>
      <c r="E188" s="31">
        <v>0</v>
      </c>
      <c r="F188" s="14">
        <v>0</v>
      </c>
      <c r="G188" s="14">
        <v>0</v>
      </c>
      <c r="H188" s="14">
        <v>1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338</v>
      </c>
      <c r="D189" s="14">
        <v>221</v>
      </c>
      <c r="E189" s="31">
        <v>0.52941176470588203</v>
      </c>
      <c r="F189" s="14">
        <v>24</v>
      </c>
      <c r="G189" s="14">
        <v>15</v>
      </c>
      <c r="H189" s="14">
        <v>179</v>
      </c>
      <c r="I189" s="14">
        <v>77</v>
      </c>
      <c r="J189" s="14">
        <v>0</v>
      </c>
      <c r="K189" s="14">
        <v>1</v>
      </c>
      <c r="L189" s="14">
        <v>0</v>
      </c>
      <c r="M189" s="14">
        <v>0</v>
      </c>
      <c r="N189" s="14">
        <v>28</v>
      </c>
      <c r="O189" s="14">
        <v>0</v>
      </c>
      <c r="P189" s="24">
        <v>84</v>
      </c>
    </row>
    <row r="190" spans="1:16" ht="22.5" x14ac:dyDescent="0.25">
      <c r="A190" s="30" t="s">
        <v>687</v>
      </c>
      <c r="B190" s="30" t="s">
        <v>688</v>
      </c>
      <c r="C190" s="14">
        <v>5</v>
      </c>
      <c r="D190" s="14">
        <v>4</v>
      </c>
      <c r="E190" s="31">
        <v>0.25</v>
      </c>
      <c r="F190" s="14">
        <v>0</v>
      </c>
      <c r="G190" s="14">
        <v>0</v>
      </c>
      <c r="H190" s="14">
        <v>4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7</v>
      </c>
    </row>
    <row r="191" spans="1:16" ht="33.75" x14ac:dyDescent="0.25">
      <c r="A191" s="30" t="s">
        <v>689</v>
      </c>
      <c r="B191" s="30" t="s">
        <v>690</v>
      </c>
      <c r="C191" s="14">
        <v>82</v>
      </c>
      <c r="D191" s="14">
        <v>42</v>
      </c>
      <c r="E191" s="31">
        <v>0.952380952380952</v>
      </c>
      <c r="F191" s="14">
        <v>20</v>
      </c>
      <c r="G191" s="14">
        <v>29</v>
      </c>
      <c r="H191" s="14">
        <v>46</v>
      </c>
      <c r="I191" s="14">
        <v>186</v>
      </c>
      <c r="J191" s="14">
        <v>1</v>
      </c>
      <c r="K191" s="14">
        <v>1</v>
      </c>
      <c r="L191" s="14">
        <v>0</v>
      </c>
      <c r="M191" s="14">
        <v>0</v>
      </c>
      <c r="N191" s="14">
        <v>0</v>
      </c>
      <c r="O191" s="14">
        <v>0</v>
      </c>
      <c r="P191" s="24">
        <v>241</v>
      </c>
    </row>
    <row r="192" spans="1:16" ht="22.5" x14ac:dyDescent="0.25">
      <c r="A192" s="30" t="s">
        <v>691</v>
      </c>
      <c r="B192" s="30" t="s">
        <v>692</v>
      </c>
      <c r="C192" s="14">
        <v>1</v>
      </c>
      <c r="D192" s="14">
        <v>1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99</v>
      </c>
      <c r="D193" s="14">
        <v>81</v>
      </c>
      <c r="E193" s="31">
        <v>0.22222222222222199</v>
      </c>
      <c r="F193" s="14">
        <v>8</v>
      </c>
      <c r="G193" s="14">
        <v>2</v>
      </c>
      <c r="H193" s="14">
        <v>47</v>
      </c>
      <c r="I193" s="14">
        <v>23</v>
      </c>
      <c r="J193" s="14">
        <v>0</v>
      </c>
      <c r="K193" s="14">
        <v>0</v>
      </c>
      <c r="L193" s="14">
        <v>0</v>
      </c>
      <c r="M193" s="14">
        <v>0</v>
      </c>
      <c r="N193" s="14">
        <v>4</v>
      </c>
      <c r="O193" s="14">
        <v>1</v>
      </c>
      <c r="P193" s="24">
        <v>26</v>
      </c>
    </row>
    <row r="194" spans="1:16" x14ac:dyDescent="0.25">
      <c r="A194" s="30" t="s">
        <v>695</v>
      </c>
      <c r="B194" s="30" t="s">
        <v>696</v>
      </c>
      <c r="C194" s="14">
        <v>10</v>
      </c>
      <c r="D194" s="14">
        <v>12</v>
      </c>
      <c r="E194" s="31">
        <v>-0.16666666666666699</v>
      </c>
      <c r="F194" s="14">
        <v>3</v>
      </c>
      <c r="G194" s="14">
        <v>3</v>
      </c>
      <c r="H194" s="14">
        <v>3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4">
        <v>3</v>
      </c>
    </row>
    <row r="195" spans="1:16" ht="22.5" x14ac:dyDescent="0.25">
      <c r="A195" s="30" t="s">
        <v>697</v>
      </c>
      <c r="B195" s="30" t="s">
        <v>698</v>
      </c>
      <c r="C195" s="14">
        <v>1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3</v>
      </c>
      <c r="D196" s="14">
        <v>7</v>
      </c>
      <c r="E196" s="31">
        <v>-0.57142857142857095</v>
      </c>
      <c r="F196" s="14">
        <v>2</v>
      </c>
      <c r="G196" s="14">
        <v>4</v>
      </c>
      <c r="H196" s="14">
        <v>2</v>
      </c>
      <c r="I196" s="14">
        <v>8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12</v>
      </c>
    </row>
    <row r="197" spans="1:16" x14ac:dyDescent="0.25">
      <c r="A197" s="30" t="s">
        <v>701</v>
      </c>
      <c r="B197" s="30" t="s">
        <v>702</v>
      </c>
      <c r="C197" s="14">
        <v>235</v>
      </c>
      <c r="D197" s="14">
        <v>154</v>
      </c>
      <c r="E197" s="31">
        <v>0.52597402597402598</v>
      </c>
      <c r="F197" s="14">
        <v>3</v>
      </c>
      <c r="G197" s="14">
        <v>2</v>
      </c>
      <c r="H197" s="14">
        <v>31</v>
      </c>
      <c r="I197" s="14">
        <v>3</v>
      </c>
      <c r="J197" s="14">
        <v>0</v>
      </c>
      <c r="K197" s="14">
        <v>0</v>
      </c>
      <c r="L197" s="14">
        <v>0</v>
      </c>
      <c r="M197" s="14">
        <v>0</v>
      </c>
      <c r="N197" s="14">
        <v>7</v>
      </c>
      <c r="O197" s="14">
        <v>0</v>
      </c>
      <c r="P197" s="24">
        <v>5</v>
      </c>
    </row>
    <row r="198" spans="1:16" ht="22.5" x14ac:dyDescent="0.25">
      <c r="A198" s="30" t="s">
        <v>703</v>
      </c>
      <c r="B198" s="30" t="s">
        <v>704</v>
      </c>
      <c r="C198" s="14">
        <v>1</v>
      </c>
      <c r="D198" s="14">
        <v>2</v>
      </c>
      <c r="E198" s="31">
        <v>-0.5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2</v>
      </c>
    </row>
    <row r="199" spans="1:16" x14ac:dyDescent="0.25">
      <c r="A199" s="30" t="s">
        <v>705</v>
      </c>
      <c r="B199" s="30" t="s">
        <v>706</v>
      </c>
      <c r="C199" s="14">
        <v>4</v>
      </c>
      <c r="D199" s="14">
        <v>4</v>
      </c>
      <c r="E199" s="31">
        <v>0</v>
      </c>
      <c r="F199" s="14">
        <v>2</v>
      </c>
      <c r="G199" s="14">
        <v>2</v>
      </c>
      <c r="H199" s="14">
        <v>5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6</v>
      </c>
      <c r="O199" s="14">
        <v>0</v>
      </c>
      <c r="P199" s="24">
        <v>5</v>
      </c>
    </row>
    <row r="200" spans="1:16" ht="22.5" x14ac:dyDescent="0.25">
      <c r="A200" s="30" t="s">
        <v>707</v>
      </c>
      <c r="B200" s="30" t="s">
        <v>708</v>
      </c>
      <c r="C200" s="14">
        <v>2</v>
      </c>
      <c r="D200" s="14">
        <v>0</v>
      </c>
      <c r="E200" s="31">
        <v>0</v>
      </c>
      <c r="F200" s="14">
        <v>1</v>
      </c>
      <c r="G200" s="14">
        <v>0</v>
      </c>
      <c r="H200" s="14">
        <v>0</v>
      </c>
      <c r="I200" s="14">
        <v>3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1</v>
      </c>
    </row>
    <row r="201" spans="1:16" x14ac:dyDescent="0.25">
      <c r="A201" s="183" t="s">
        <v>709</v>
      </c>
      <c r="B201" s="184"/>
      <c r="C201" s="27">
        <v>177</v>
      </c>
      <c r="D201" s="27">
        <v>282</v>
      </c>
      <c r="E201" s="28">
        <v>-0.37234042553191499</v>
      </c>
      <c r="F201" s="27">
        <v>65</v>
      </c>
      <c r="G201" s="27">
        <v>45</v>
      </c>
      <c r="H201" s="27">
        <v>72</v>
      </c>
      <c r="I201" s="27">
        <v>74</v>
      </c>
      <c r="J201" s="27">
        <v>0</v>
      </c>
      <c r="K201" s="27">
        <v>0</v>
      </c>
      <c r="L201" s="27">
        <v>2</v>
      </c>
      <c r="M201" s="27">
        <v>2</v>
      </c>
      <c r="N201" s="27">
        <v>44</v>
      </c>
      <c r="O201" s="27">
        <v>0</v>
      </c>
      <c r="P201" s="29">
        <v>124</v>
      </c>
    </row>
    <row r="202" spans="1:16" x14ac:dyDescent="0.25">
      <c r="A202" s="30" t="s">
        <v>710</v>
      </c>
      <c r="B202" s="30" t="s">
        <v>711</v>
      </c>
      <c r="C202" s="14">
        <v>28</v>
      </c>
      <c r="D202" s="14">
        <v>26</v>
      </c>
      <c r="E202" s="31">
        <v>7.69230769230769E-2</v>
      </c>
      <c r="F202" s="14">
        <v>0</v>
      </c>
      <c r="G202" s="14">
        <v>0</v>
      </c>
      <c r="H202" s="14">
        <v>8</v>
      </c>
      <c r="I202" s="14">
        <v>8</v>
      </c>
      <c r="J202" s="14">
        <v>0</v>
      </c>
      <c r="K202" s="14">
        <v>0</v>
      </c>
      <c r="L202" s="14">
        <v>0</v>
      </c>
      <c r="M202" s="14">
        <v>0</v>
      </c>
      <c r="N202" s="14">
        <v>21</v>
      </c>
      <c r="O202" s="14">
        <v>0</v>
      </c>
      <c r="P202" s="24">
        <v>2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0</v>
      </c>
      <c r="D204" s="14">
        <v>3</v>
      </c>
      <c r="E204" s="31">
        <v>-1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1</v>
      </c>
      <c r="E205" s="31">
        <v>-1</v>
      </c>
      <c r="F205" s="14">
        <v>0</v>
      </c>
      <c r="G205" s="14">
        <v>0</v>
      </c>
      <c r="H205" s="14">
        <v>0</v>
      </c>
      <c r="I205" s="14">
        <v>1</v>
      </c>
      <c r="J205" s="14">
        <v>0</v>
      </c>
      <c r="K205" s="14">
        <v>0</v>
      </c>
      <c r="L205" s="14">
        <v>0</v>
      </c>
      <c r="M205" s="14">
        <v>0</v>
      </c>
      <c r="N205" s="14">
        <v>1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115</v>
      </c>
      <c r="D206" s="14">
        <v>221</v>
      </c>
      <c r="E206" s="31">
        <v>-0.47963800904977399</v>
      </c>
      <c r="F206" s="14">
        <v>63</v>
      </c>
      <c r="G206" s="14">
        <v>45</v>
      </c>
      <c r="H206" s="14">
        <v>45</v>
      </c>
      <c r="I206" s="14">
        <v>46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116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3</v>
      </c>
      <c r="E207" s="31">
        <v>-1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3</v>
      </c>
      <c r="D208" s="14">
        <v>1</v>
      </c>
      <c r="E208" s="31">
        <v>2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1</v>
      </c>
      <c r="E210" s="31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1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2</v>
      </c>
      <c r="E211" s="31">
        <v>-1</v>
      </c>
      <c r="F211" s="14">
        <v>1</v>
      </c>
      <c r="G211" s="14">
        <v>0</v>
      </c>
      <c r="H211" s="14">
        <v>1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1</v>
      </c>
    </row>
    <row r="212" spans="1:16" x14ac:dyDescent="0.25">
      <c r="A212" s="30" t="s">
        <v>730</v>
      </c>
      <c r="B212" s="30" t="s">
        <v>731</v>
      </c>
      <c r="C212" s="14">
        <v>2</v>
      </c>
      <c r="D212" s="14">
        <v>1</v>
      </c>
      <c r="E212" s="31">
        <v>1</v>
      </c>
      <c r="F212" s="14">
        <v>1</v>
      </c>
      <c r="G212" s="14">
        <v>0</v>
      </c>
      <c r="H212" s="14">
        <v>0</v>
      </c>
      <c r="I212" s="14">
        <v>2</v>
      </c>
      <c r="J212" s="14">
        <v>0</v>
      </c>
      <c r="K212" s="14">
        <v>0</v>
      </c>
      <c r="L212" s="14">
        <v>1</v>
      </c>
      <c r="M212" s="14">
        <v>0</v>
      </c>
      <c r="N212" s="14">
        <v>3</v>
      </c>
      <c r="O212" s="14">
        <v>0</v>
      </c>
      <c r="P212" s="24">
        <v>1</v>
      </c>
    </row>
    <row r="213" spans="1:16" x14ac:dyDescent="0.25">
      <c r="A213" s="30" t="s">
        <v>732</v>
      </c>
      <c r="B213" s="30" t="s">
        <v>733</v>
      </c>
      <c r="C213" s="14">
        <v>1</v>
      </c>
      <c r="D213" s="14">
        <v>1</v>
      </c>
      <c r="E213" s="31">
        <v>0</v>
      </c>
      <c r="F213" s="14">
        <v>0</v>
      </c>
      <c r="G213" s="14">
        <v>0</v>
      </c>
      <c r="H213" s="14">
        <v>0</v>
      </c>
      <c r="I213" s="14">
        <v>1</v>
      </c>
      <c r="J213" s="14">
        <v>0</v>
      </c>
      <c r="K213" s="14">
        <v>0</v>
      </c>
      <c r="L213" s="14">
        <v>0</v>
      </c>
      <c r="M213" s="14">
        <v>0</v>
      </c>
      <c r="N213" s="14">
        <v>6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9</v>
      </c>
      <c r="D214" s="14">
        <v>3</v>
      </c>
      <c r="E214" s="31">
        <v>2</v>
      </c>
      <c r="F214" s="14">
        <v>0</v>
      </c>
      <c r="G214" s="14">
        <v>0</v>
      </c>
      <c r="H214" s="14">
        <v>12</v>
      </c>
      <c r="I214" s="14">
        <v>9</v>
      </c>
      <c r="J214" s="14">
        <v>0</v>
      </c>
      <c r="K214" s="14">
        <v>0</v>
      </c>
      <c r="L214" s="14">
        <v>1</v>
      </c>
      <c r="M214" s="14">
        <v>2</v>
      </c>
      <c r="N214" s="14">
        <v>11</v>
      </c>
      <c r="O214" s="14">
        <v>0</v>
      </c>
      <c r="P214" s="24">
        <v>2</v>
      </c>
    </row>
    <row r="215" spans="1:16" ht="22.5" x14ac:dyDescent="0.25">
      <c r="A215" s="30" t="s">
        <v>736</v>
      </c>
      <c r="B215" s="30" t="s">
        <v>737</v>
      </c>
      <c r="C215" s="14">
        <v>1</v>
      </c>
      <c r="D215" s="14">
        <v>0</v>
      </c>
      <c r="E215" s="31">
        <v>0</v>
      </c>
      <c r="F215" s="14">
        <v>0</v>
      </c>
      <c r="G215" s="14">
        <v>0</v>
      </c>
      <c r="H215" s="14">
        <v>1</v>
      </c>
      <c r="I215" s="14">
        <v>1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3</v>
      </c>
      <c r="I216" s="14">
        <v>1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1</v>
      </c>
      <c r="I217" s="14">
        <v>1</v>
      </c>
      <c r="J217" s="14">
        <v>0</v>
      </c>
      <c r="K217" s="14">
        <v>0</v>
      </c>
      <c r="L217" s="14">
        <v>0</v>
      </c>
      <c r="M217" s="14">
        <v>0</v>
      </c>
      <c r="N217" s="14">
        <v>1</v>
      </c>
      <c r="O217" s="14">
        <v>0</v>
      </c>
      <c r="P217" s="24">
        <v>0</v>
      </c>
    </row>
    <row r="218" spans="1:16" ht="33.75" x14ac:dyDescent="0.25">
      <c r="A218" s="30" t="s">
        <v>742</v>
      </c>
      <c r="B218" s="30" t="s">
        <v>743</v>
      </c>
      <c r="C218" s="14">
        <v>18</v>
      </c>
      <c r="D218" s="14">
        <v>16</v>
      </c>
      <c r="E218" s="31">
        <v>0.125</v>
      </c>
      <c r="F218" s="14">
        <v>0</v>
      </c>
      <c r="G218" s="14">
        <v>0</v>
      </c>
      <c r="H218" s="14">
        <v>1</v>
      </c>
      <c r="I218" s="14">
        <v>4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1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0</v>
      </c>
      <c r="D222" s="14">
        <v>3</v>
      </c>
      <c r="E222" s="31">
        <v>-1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1</v>
      </c>
      <c r="O222" s="14">
        <v>0</v>
      </c>
      <c r="P222" s="24">
        <v>0</v>
      </c>
    </row>
    <row r="223" spans="1:16" x14ac:dyDescent="0.25">
      <c r="A223" s="183" t="s">
        <v>752</v>
      </c>
      <c r="B223" s="184"/>
      <c r="C223" s="27">
        <v>2331</v>
      </c>
      <c r="D223" s="27">
        <v>1921</v>
      </c>
      <c r="E223" s="28">
        <v>0.21343050494534099</v>
      </c>
      <c r="F223" s="27">
        <v>727</v>
      </c>
      <c r="G223" s="27">
        <v>469</v>
      </c>
      <c r="H223" s="27">
        <v>1298</v>
      </c>
      <c r="I223" s="27">
        <v>842</v>
      </c>
      <c r="J223" s="27">
        <v>2</v>
      </c>
      <c r="K223" s="27">
        <v>5</v>
      </c>
      <c r="L223" s="27">
        <v>2</v>
      </c>
      <c r="M223" s="27">
        <v>1</v>
      </c>
      <c r="N223" s="27">
        <v>19</v>
      </c>
      <c r="O223" s="27">
        <v>37</v>
      </c>
      <c r="P223" s="29">
        <v>1435</v>
      </c>
    </row>
    <row r="224" spans="1:16" x14ac:dyDescent="0.25">
      <c r="A224" s="30" t="s">
        <v>753</v>
      </c>
      <c r="B224" s="30" t="s">
        <v>754</v>
      </c>
      <c r="C224" s="14">
        <v>3</v>
      </c>
      <c r="D224" s="14">
        <v>1</v>
      </c>
      <c r="E224" s="31">
        <v>2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5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1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1</v>
      </c>
      <c r="E228" s="31">
        <v>-1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1</v>
      </c>
      <c r="D229" s="14">
        <v>1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765</v>
      </c>
      <c r="B230" s="30" t="s">
        <v>766</v>
      </c>
      <c r="C230" s="14">
        <v>6</v>
      </c>
      <c r="D230" s="14">
        <v>1</v>
      </c>
      <c r="E230" s="31">
        <v>5</v>
      </c>
      <c r="F230" s="14">
        <v>0</v>
      </c>
      <c r="G230" s="14">
        <v>1</v>
      </c>
      <c r="H230" s="14">
        <v>0</v>
      </c>
      <c r="I230" s="14">
        <v>4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4</v>
      </c>
    </row>
    <row r="231" spans="1:16" x14ac:dyDescent="0.25">
      <c r="A231" s="30" t="s">
        <v>767</v>
      </c>
      <c r="B231" s="30" t="s">
        <v>768</v>
      </c>
      <c r="C231" s="14">
        <v>44</v>
      </c>
      <c r="D231" s="14">
        <v>42</v>
      </c>
      <c r="E231" s="31">
        <v>4.7619047619047603E-2</v>
      </c>
      <c r="F231" s="14">
        <v>3</v>
      </c>
      <c r="G231" s="14">
        <v>2</v>
      </c>
      <c r="H231" s="14">
        <v>13</v>
      </c>
      <c r="I231" s="14">
        <v>10</v>
      </c>
      <c r="J231" s="14">
        <v>0</v>
      </c>
      <c r="K231" s="14">
        <v>0</v>
      </c>
      <c r="L231" s="14">
        <v>0</v>
      </c>
      <c r="M231" s="14">
        <v>0</v>
      </c>
      <c r="N231" s="14">
        <v>3</v>
      </c>
      <c r="O231" s="14">
        <v>0</v>
      </c>
      <c r="P231" s="24">
        <v>12</v>
      </c>
    </row>
    <row r="232" spans="1:16" x14ac:dyDescent="0.25">
      <c r="A232" s="30" t="s">
        <v>769</v>
      </c>
      <c r="B232" s="30" t="s">
        <v>770</v>
      </c>
      <c r="C232" s="14">
        <v>101</v>
      </c>
      <c r="D232" s="14">
        <v>100</v>
      </c>
      <c r="E232" s="31">
        <v>0.01</v>
      </c>
      <c r="F232" s="14">
        <v>22</v>
      </c>
      <c r="G232" s="14">
        <v>17</v>
      </c>
      <c r="H232" s="14">
        <v>39</v>
      </c>
      <c r="I232" s="14">
        <v>21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49</v>
      </c>
    </row>
    <row r="233" spans="1:16" x14ac:dyDescent="0.25">
      <c r="A233" s="30" t="s">
        <v>771</v>
      </c>
      <c r="B233" s="30" t="s">
        <v>772</v>
      </c>
      <c r="C233" s="14">
        <v>79</v>
      </c>
      <c r="D233" s="14">
        <v>57</v>
      </c>
      <c r="E233" s="31">
        <v>0.38596491228070201</v>
      </c>
      <c r="F233" s="14">
        <v>3</v>
      </c>
      <c r="G233" s="14">
        <v>3</v>
      </c>
      <c r="H233" s="14">
        <v>18</v>
      </c>
      <c r="I233" s="14">
        <v>7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4">
        <v>9</v>
      </c>
    </row>
    <row r="234" spans="1:16" ht="22.5" x14ac:dyDescent="0.25">
      <c r="A234" s="30" t="s">
        <v>773</v>
      </c>
      <c r="B234" s="30" t="s">
        <v>774</v>
      </c>
      <c r="C234" s="14">
        <v>13</v>
      </c>
      <c r="D234" s="14">
        <v>9</v>
      </c>
      <c r="E234" s="31">
        <v>0.44444444444444398</v>
      </c>
      <c r="F234" s="14">
        <v>1</v>
      </c>
      <c r="G234" s="14">
        <v>2</v>
      </c>
      <c r="H234" s="14">
        <v>7</v>
      </c>
      <c r="I234" s="14">
        <v>10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13</v>
      </c>
    </row>
    <row r="235" spans="1:16" ht="33.75" x14ac:dyDescent="0.25">
      <c r="A235" s="30" t="s">
        <v>775</v>
      </c>
      <c r="B235" s="30" t="s">
        <v>776</v>
      </c>
      <c r="C235" s="14">
        <v>10</v>
      </c>
      <c r="D235" s="14">
        <v>7</v>
      </c>
      <c r="E235" s="31">
        <v>0.42857142857142799</v>
      </c>
      <c r="F235" s="14">
        <v>1</v>
      </c>
      <c r="G235" s="14">
        <v>1</v>
      </c>
      <c r="H235" s="14">
        <v>10</v>
      </c>
      <c r="I235" s="14">
        <v>9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13</v>
      </c>
    </row>
    <row r="236" spans="1:16" x14ac:dyDescent="0.25">
      <c r="A236" s="30" t="s">
        <v>777</v>
      </c>
      <c r="B236" s="30" t="s">
        <v>778</v>
      </c>
      <c r="C236" s="14">
        <v>5</v>
      </c>
      <c r="D236" s="14">
        <v>4</v>
      </c>
      <c r="E236" s="31">
        <v>0.25</v>
      </c>
      <c r="F236" s="14">
        <v>0</v>
      </c>
      <c r="G236" s="14">
        <v>0</v>
      </c>
      <c r="H236" s="14">
        <v>0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4">
        <v>3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2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2069</v>
      </c>
      <c r="D238" s="14">
        <v>1688</v>
      </c>
      <c r="E238" s="31">
        <v>0.225710900473934</v>
      </c>
      <c r="F238" s="14">
        <v>696</v>
      </c>
      <c r="G238" s="14">
        <v>442</v>
      </c>
      <c r="H238" s="14">
        <v>1206</v>
      </c>
      <c r="I238" s="14">
        <v>780</v>
      </c>
      <c r="J238" s="14">
        <v>2</v>
      </c>
      <c r="K238" s="14">
        <v>5</v>
      </c>
      <c r="L238" s="14">
        <v>2</v>
      </c>
      <c r="M238" s="14">
        <v>1</v>
      </c>
      <c r="N238" s="14">
        <v>8</v>
      </c>
      <c r="O238" s="14">
        <v>37</v>
      </c>
      <c r="P238" s="24">
        <v>1332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3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789</v>
      </c>
      <c r="B242" s="30" t="s">
        <v>790</v>
      </c>
      <c r="C242" s="14">
        <v>0</v>
      </c>
      <c r="D242" s="14">
        <v>7</v>
      </c>
      <c r="E242" s="31">
        <v>-1</v>
      </c>
      <c r="F242" s="14">
        <v>1</v>
      </c>
      <c r="G242" s="14">
        <v>1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3</v>
      </c>
      <c r="E243" s="31">
        <v>-1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3" t="s">
        <v>793</v>
      </c>
      <c r="B244" s="184"/>
      <c r="C244" s="27">
        <v>36</v>
      </c>
      <c r="D244" s="27">
        <v>17</v>
      </c>
      <c r="E244" s="28">
        <v>1.1176470588235301</v>
      </c>
      <c r="F244" s="27">
        <v>1</v>
      </c>
      <c r="G244" s="27">
        <v>0</v>
      </c>
      <c r="H244" s="27">
        <v>7</v>
      </c>
      <c r="I244" s="27">
        <v>10</v>
      </c>
      <c r="J244" s="27">
        <v>1</v>
      </c>
      <c r="K244" s="27">
        <v>1</v>
      </c>
      <c r="L244" s="27">
        <v>0</v>
      </c>
      <c r="M244" s="27">
        <v>1</v>
      </c>
      <c r="N244" s="27">
        <v>62</v>
      </c>
      <c r="O244" s="27">
        <v>0</v>
      </c>
      <c r="P244" s="29">
        <v>17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1</v>
      </c>
      <c r="E247" s="31">
        <v>-1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800</v>
      </c>
      <c r="B248" s="30" t="s">
        <v>801</v>
      </c>
      <c r="C248" s="14">
        <v>3</v>
      </c>
      <c r="D248" s="14">
        <v>2</v>
      </c>
      <c r="E248" s="31">
        <v>0.5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1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29</v>
      </c>
      <c r="D249" s="14">
        <v>7</v>
      </c>
      <c r="E249" s="31">
        <v>3.1428571428571401</v>
      </c>
      <c r="F249" s="14">
        <v>0</v>
      </c>
      <c r="G249" s="14">
        <v>0</v>
      </c>
      <c r="H249" s="14">
        <v>6</v>
      </c>
      <c r="I249" s="14">
        <v>10</v>
      </c>
      <c r="J249" s="14">
        <v>1</v>
      </c>
      <c r="K249" s="14">
        <v>0</v>
      </c>
      <c r="L249" s="14">
        <v>0</v>
      </c>
      <c r="M249" s="14">
        <v>0</v>
      </c>
      <c r="N249" s="14">
        <v>61</v>
      </c>
      <c r="O249" s="14">
        <v>0</v>
      </c>
      <c r="P249" s="24">
        <v>13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1</v>
      </c>
      <c r="E252" s="31">
        <v>-1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1</v>
      </c>
      <c r="N253" s="14">
        <v>0</v>
      </c>
      <c r="O253" s="14">
        <v>0</v>
      </c>
      <c r="P253" s="24">
        <v>2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1</v>
      </c>
    </row>
    <row r="255" spans="1:16" ht="22.5" x14ac:dyDescent="0.25">
      <c r="A255" s="30" t="s">
        <v>814</v>
      </c>
      <c r="B255" s="30" t="s">
        <v>815</v>
      </c>
      <c r="C255" s="14">
        <v>2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1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1</v>
      </c>
      <c r="E256" s="31">
        <v>-1</v>
      </c>
      <c r="F256" s="14">
        <v>1</v>
      </c>
      <c r="G256" s="14">
        <v>0</v>
      </c>
      <c r="H256" s="14">
        <v>1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1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2</v>
      </c>
      <c r="E258" s="31">
        <v>-1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2</v>
      </c>
      <c r="E261" s="31">
        <v>-1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1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1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1</v>
      </c>
      <c r="E270" s="31">
        <v>-1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3" t="s">
        <v>846</v>
      </c>
      <c r="B271" s="184"/>
      <c r="C271" s="27">
        <v>745</v>
      </c>
      <c r="D271" s="27">
        <v>850</v>
      </c>
      <c r="E271" s="28">
        <v>-0.123529411764706</v>
      </c>
      <c r="F271" s="27">
        <v>336</v>
      </c>
      <c r="G271" s="27">
        <v>268</v>
      </c>
      <c r="H271" s="27">
        <v>562</v>
      </c>
      <c r="I271" s="27">
        <v>573</v>
      </c>
      <c r="J271" s="27">
        <v>4</v>
      </c>
      <c r="K271" s="27">
        <v>5</v>
      </c>
      <c r="L271" s="27">
        <v>0</v>
      </c>
      <c r="M271" s="27">
        <v>1</v>
      </c>
      <c r="N271" s="27">
        <v>9</v>
      </c>
      <c r="O271" s="27">
        <v>5</v>
      </c>
      <c r="P271" s="29">
        <v>783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291</v>
      </c>
      <c r="D273" s="14">
        <v>293</v>
      </c>
      <c r="E273" s="31">
        <v>-6.8259385665529002E-3</v>
      </c>
      <c r="F273" s="14">
        <v>166</v>
      </c>
      <c r="G273" s="14">
        <v>125</v>
      </c>
      <c r="H273" s="14">
        <v>268</v>
      </c>
      <c r="I273" s="14">
        <v>305</v>
      </c>
      <c r="J273" s="14">
        <v>1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4">
        <v>320</v>
      </c>
    </row>
    <row r="274" spans="1:16" ht="33.75" x14ac:dyDescent="0.25">
      <c r="A274" s="30" t="s">
        <v>851</v>
      </c>
      <c r="B274" s="30" t="s">
        <v>852</v>
      </c>
      <c r="C274" s="14">
        <v>423</v>
      </c>
      <c r="D274" s="14">
        <v>505</v>
      </c>
      <c r="E274" s="31">
        <v>-0.16237623762376199</v>
      </c>
      <c r="F274" s="14">
        <v>164</v>
      </c>
      <c r="G274" s="14">
        <v>136</v>
      </c>
      <c r="H274" s="14">
        <v>274</v>
      </c>
      <c r="I274" s="14">
        <v>240</v>
      </c>
      <c r="J274" s="14">
        <v>0</v>
      </c>
      <c r="K274" s="14">
        <v>0</v>
      </c>
      <c r="L274" s="14">
        <v>0</v>
      </c>
      <c r="M274" s="14">
        <v>0</v>
      </c>
      <c r="N274" s="14">
        <v>9</v>
      </c>
      <c r="O274" s="14">
        <v>3</v>
      </c>
      <c r="P274" s="24">
        <v>428</v>
      </c>
    </row>
    <row r="275" spans="1:16" ht="22.5" x14ac:dyDescent="0.25">
      <c r="A275" s="30" t="s">
        <v>853</v>
      </c>
      <c r="B275" s="30" t="s">
        <v>854</v>
      </c>
      <c r="C275" s="14">
        <v>0</v>
      </c>
      <c r="D275" s="14">
        <v>3</v>
      </c>
      <c r="E275" s="31">
        <v>-1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0</v>
      </c>
    </row>
    <row r="276" spans="1:16" x14ac:dyDescent="0.25">
      <c r="A276" s="30" t="s">
        <v>855</v>
      </c>
      <c r="B276" s="30" t="s">
        <v>856</v>
      </c>
      <c r="C276" s="14">
        <v>12</v>
      </c>
      <c r="D276" s="14">
        <v>11</v>
      </c>
      <c r="E276" s="31">
        <v>9.0909090909090898E-2</v>
      </c>
      <c r="F276" s="14">
        <v>1</v>
      </c>
      <c r="G276" s="14">
        <v>1</v>
      </c>
      <c r="H276" s="14">
        <v>2</v>
      </c>
      <c r="I276" s="14">
        <v>2</v>
      </c>
      <c r="J276" s="14">
        <v>1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4</v>
      </c>
    </row>
    <row r="277" spans="1:16" ht="22.5" x14ac:dyDescent="0.25">
      <c r="A277" s="30" t="s">
        <v>857</v>
      </c>
      <c r="B277" s="30" t="s">
        <v>858</v>
      </c>
      <c r="C277" s="14">
        <v>9</v>
      </c>
      <c r="D277" s="14">
        <v>12</v>
      </c>
      <c r="E277" s="31">
        <v>-0.25</v>
      </c>
      <c r="F277" s="14">
        <v>4</v>
      </c>
      <c r="G277" s="14">
        <v>4</v>
      </c>
      <c r="H277" s="14">
        <v>9</v>
      </c>
      <c r="I277" s="14">
        <v>8</v>
      </c>
      <c r="J277" s="14">
        <v>1</v>
      </c>
      <c r="K277" s="14">
        <v>2</v>
      </c>
      <c r="L277" s="14">
        <v>0</v>
      </c>
      <c r="M277" s="14">
        <v>1</v>
      </c>
      <c r="N277" s="14">
        <v>0</v>
      </c>
      <c r="O277" s="14">
        <v>0</v>
      </c>
      <c r="P277" s="24">
        <v>20</v>
      </c>
    </row>
    <row r="278" spans="1:16" ht="22.5" x14ac:dyDescent="0.25">
      <c r="A278" s="30" t="s">
        <v>859</v>
      </c>
      <c r="B278" s="30" t="s">
        <v>860</v>
      </c>
      <c r="C278" s="14">
        <v>6</v>
      </c>
      <c r="D278" s="14">
        <v>13</v>
      </c>
      <c r="E278" s="31">
        <v>-0.53846153846153799</v>
      </c>
      <c r="F278" s="14">
        <v>1</v>
      </c>
      <c r="G278" s="14">
        <v>2</v>
      </c>
      <c r="H278" s="14">
        <v>5</v>
      </c>
      <c r="I278" s="14">
        <v>9</v>
      </c>
      <c r="J278" s="14">
        <v>0</v>
      </c>
      <c r="K278" s="14">
        <v>1</v>
      </c>
      <c r="L278" s="14">
        <v>0</v>
      </c>
      <c r="M278" s="14">
        <v>0</v>
      </c>
      <c r="N278" s="14">
        <v>0</v>
      </c>
      <c r="O278" s="14">
        <v>1</v>
      </c>
      <c r="P278" s="24">
        <v>9</v>
      </c>
    </row>
    <row r="279" spans="1:16" ht="22.5" x14ac:dyDescent="0.25">
      <c r="A279" s="30" t="s">
        <v>861</v>
      </c>
      <c r="B279" s="30" t="s">
        <v>862</v>
      </c>
      <c r="C279" s="14">
        <v>0</v>
      </c>
      <c r="D279" s="14">
        <v>2</v>
      </c>
      <c r="E279" s="31">
        <v>-1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863</v>
      </c>
      <c r="B280" s="30" t="s">
        <v>864</v>
      </c>
      <c r="C280" s="14">
        <v>0</v>
      </c>
      <c r="D280" s="14">
        <v>2</v>
      </c>
      <c r="E280" s="31">
        <v>-1</v>
      </c>
      <c r="F280" s="14">
        <v>0</v>
      </c>
      <c r="G280" s="14">
        <v>0</v>
      </c>
      <c r="H280" s="14">
        <v>1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2</v>
      </c>
      <c r="E282" s="31">
        <v>-1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1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0</v>
      </c>
      <c r="D289" s="14">
        <v>2</v>
      </c>
      <c r="E289" s="31">
        <v>-1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1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3</v>
      </c>
      <c r="D294" s="14">
        <v>2</v>
      </c>
      <c r="E294" s="31">
        <v>0.5</v>
      </c>
      <c r="F294" s="14">
        <v>0</v>
      </c>
      <c r="G294" s="14">
        <v>0</v>
      </c>
      <c r="H294" s="14">
        <v>3</v>
      </c>
      <c r="I294" s="14">
        <v>9</v>
      </c>
      <c r="J294" s="14">
        <v>1</v>
      </c>
      <c r="K294" s="14">
        <v>1</v>
      </c>
      <c r="L294" s="14">
        <v>0</v>
      </c>
      <c r="M294" s="14">
        <v>0</v>
      </c>
      <c r="N294" s="14">
        <v>0</v>
      </c>
      <c r="O294" s="14">
        <v>0</v>
      </c>
      <c r="P294" s="24">
        <v>2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1</v>
      </c>
      <c r="E295" s="31">
        <v>-1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1</v>
      </c>
      <c r="E296" s="31">
        <v>-1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1</v>
      </c>
      <c r="E299" s="31">
        <v>-1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3" t="s">
        <v>905</v>
      </c>
      <c r="B301" s="184"/>
      <c r="C301" s="27">
        <v>0</v>
      </c>
      <c r="D301" s="27">
        <v>1</v>
      </c>
      <c r="E301" s="28">
        <v>-1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1</v>
      </c>
      <c r="E304" s="31">
        <v>-1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3" t="s">
        <v>912</v>
      </c>
      <c r="B305" s="184"/>
      <c r="C305" s="27">
        <v>0</v>
      </c>
      <c r="D305" s="27">
        <v>16</v>
      </c>
      <c r="E305" s="28">
        <v>-1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2</v>
      </c>
      <c r="E306" s="31">
        <v>-1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14</v>
      </c>
      <c r="E308" s="31">
        <v>-1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3" t="s">
        <v>925</v>
      </c>
      <c r="B312" s="184"/>
      <c r="C312" s="27">
        <v>6</v>
      </c>
      <c r="D312" s="27">
        <v>7</v>
      </c>
      <c r="E312" s="28">
        <v>-0.14285714285714299</v>
      </c>
      <c r="F312" s="27">
        <v>0</v>
      </c>
      <c r="G312" s="27">
        <v>0</v>
      </c>
      <c r="H312" s="27">
        <v>4</v>
      </c>
      <c r="I312" s="27">
        <v>4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926</v>
      </c>
      <c r="B313" s="30" t="s">
        <v>927</v>
      </c>
      <c r="C313" s="14">
        <v>6</v>
      </c>
      <c r="D313" s="14">
        <v>4</v>
      </c>
      <c r="E313" s="31">
        <v>0.5</v>
      </c>
      <c r="F313" s="14">
        <v>0</v>
      </c>
      <c r="G313" s="14">
        <v>0</v>
      </c>
      <c r="H313" s="14">
        <v>4</v>
      </c>
      <c r="I313" s="14">
        <v>2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0</v>
      </c>
      <c r="D315" s="14">
        <v>1</v>
      </c>
      <c r="E315" s="31">
        <v>-1</v>
      </c>
      <c r="F315" s="14">
        <v>0</v>
      </c>
      <c r="G315" s="14">
        <v>0</v>
      </c>
      <c r="H315" s="14">
        <v>0</v>
      </c>
      <c r="I315" s="14">
        <v>2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2</v>
      </c>
      <c r="E317" s="31">
        <v>-1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3" t="s">
        <v>936</v>
      </c>
      <c r="B318" s="184"/>
      <c r="C318" s="27">
        <v>3</v>
      </c>
      <c r="D318" s="27">
        <v>4</v>
      </c>
      <c r="E318" s="28">
        <v>-0.25</v>
      </c>
      <c r="F318" s="27">
        <v>0</v>
      </c>
      <c r="G318" s="27">
        <v>0</v>
      </c>
      <c r="H318" s="27">
        <v>1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1</v>
      </c>
    </row>
    <row r="319" spans="1:16" x14ac:dyDescent="0.25">
      <c r="A319" s="30" t="s">
        <v>937</v>
      </c>
      <c r="B319" s="30" t="s">
        <v>938</v>
      </c>
      <c r="C319" s="14">
        <v>3</v>
      </c>
      <c r="D319" s="14">
        <v>4</v>
      </c>
      <c r="E319" s="31">
        <v>-0.25</v>
      </c>
      <c r="F319" s="14">
        <v>0</v>
      </c>
      <c r="G319" s="14">
        <v>0</v>
      </c>
      <c r="H319" s="14">
        <v>1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1</v>
      </c>
    </row>
    <row r="320" spans="1:16" x14ac:dyDescent="0.25">
      <c r="A320" s="183" t="s">
        <v>939</v>
      </c>
      <c r="B320" s="184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3" t="s">
        <v>944</v>
      </c>
      <c r="B323" s="184"/>
      <c r="C323" s="27">
        <v>13058</v>
      </c>
      <c r="D323" s="27">
        <v>11759</v>
      </c>
      <c r="E323" s="28">
        <v>0.110468577259971</v>
      </c>
      <c r="F323" s="27">
        <v>65</v>
      </c>
      <c r="G323" s="27">
        <v>0</v>
      </c>
      <c r="H323" s="27">
        <v>532</v>
      </c>
      <c r="I323" s="27">
        <v>0</v>
      </c>
      <c r="J323" s="27">
        <v>68</v>
      </c>
      <c r="K323" s="27">
        <v>0</v>
      </c>
      <c r="L323" s="27">
        <v>4</v>
      </c>
      <c r="M323" s="27">
        <v>0</v>
      </c>
      <c r="N323" s="27">
        <v>30</v>
      </c>
      <c r="O323" s="27">
        <v>16</v>
      </c>
      <c r="P323" s="29">
        <v>8</v>
      </c>
    </row>
    <row r="324" spans="1:16" x14ac:dyDescent="0.25">
      <c r="A324" s="30" t="s">
        <v>945</v>
      </c>
      <c r="B324" s="30" t="s">
        <v>946</v>
      </c>
      <c r="C324" s="14">
        <v>13058</v>
      </c>
      <c r="D324" s="14">
        <v>11759</v>
      </c>
      <c r="E324" s="31">
        <v>0.110468577259971</v>
      </c>
      <c r="F324" s="14">
        <v>65</v>
      </c>
      <c r="G324" s="14">
        <v>0</v>
      </c>
      <c r="H324" s="14">
        <v>532</v>
      </c>
      <c r="I324" s="14">
        <v>0</v>
      </c>
      <c r="J324" s="14">
        <v>68</v>
      </c>
      <c r="K324" s="14">
        <v>0</v>
      </c>
      <c r="L324" s="14">
        <v>4</v>
      </c>
      <c r="M324" s="14">
        <v>0</v>
      </c>
      <c r="N324" s="14">
        <v>30</v>
      </c>
      <c r="O324" s="14">
        <v>16</v>
      </c>
      <c r="P324" s="24">
        <v>8</v>
      </c>
    </row>
    <row r="325" spans="1:16" x14ac:dyDescent="0.25">
      <c r="A325" s="183" t="s">
        <v>947</v>
      </c>
      <c r="B325" s="184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3" t="s">
        <v>970</v>
      </c>
      <c r="B337" s="184"/>
      <c r="C337" s="27">
        <v>0</v>
      </c>
      <c r="D337" s="27">
        <v>1</v>
      </c>
      <c r="E337" s="28">
        <v>-1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1</v>
      </c>
      <c r="E338" s="31">
        <v>-1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3" t="s">
        <v>973</v>
      </c>
      <c r="B339" s="184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5" t="s">
        <v>976</v>
      </c>
      <c r="B341" s="186"/>
      <c r="C341" s="32">
        <v>64539</v>
      </c>
      <c r="D341" s="32">
        <v>54796</v>
      </c>
      <c r="E341" s="33">
        <v>0.17780494926637</v>
      </c>
      <c r="F341" s="32">
        <v>8866</v>
      </c>
      <c r="G341" s="32">
        <v>6209</v>
      </c>
      <c r="H341" s="32">
        <v>12235</v>
      </c>
      <c r="I341" s="32">
        <v>8856</v>
      </c>
      <c r="J341" s="32">
        <v>235</v>
      </c>
      <c r="K341" s="32">
        <v>178</v>
      </c>
      <c r="L341" s="32">
        <v>49</v>
      </c>
      <c r="M341" s="32">
        <v>36</v>
      </c>
      <c r="N341" s="32">
        <v>991</v>
      </c>
      <c r="O341" s="32">
        <v>471</v>
      </c>
      <c r="P341" s="32">
        <v>15884</v>
      </c>
    </row>
  </sheetData>
  <sheetProtection algorithmName="SHA-512" hashValue="5z5RKq4/dyNtvu8Heh5z7ZrCMAauvLn/x/J0M3hTfah8iH6p525HgXa3Zg0mrJPk1Xu61YJhq1u1vr7EVPS9Wg==" saltValue="ehxCLfAXAjxZXc7u73QdD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7" t="s">
        <v>979</v>
      </c>
      <c r="B5" s="13" t="s">
        <v>980</v>
      </c>
      <c r="C5" s="24">
        <v>3</v>
      </c>
    </row>
    <row r="6" spans="1:3" x14ac:dyDescent="0.25">
      <c r="A6" s="178"/>
      <c r="B6" s="13" t="s">
        <v>354</v>
      </c>
      <c r="C6" s="24">
        <v>912</v>
      </c>
    </row>
    <row r="7" spans="1:3" x14ac:dyDescent="0.25">
      <c r="A7" s="178"/>
      <c r="B7" s="13" t="s">
        <v>981</v>
      </c>
      <c r="C7" s="24">
        <v>43</v>
      </c>
    </row>
    <row r="8" spans="1:3" x14ac:dyDescent="0.25">
      <c r="A8" s="178"/>
      <c r="B8" s="13" t="s">
        <v>982</v>
      </c>
      <c r="C8" s="24">
        <v>125</v>
      </c>
    </row>
    <row r="9" spans="1:3" x14ac:dyDescent="0.25">
      <c r="A9" s="178"/>
      <c r="B9" s="13" t="s">
        <v>983</v>
      </c>
      <c r="C9" s="24">
        <v>172</v>
      </c>
    </row>
    <row r="10" spans="1:3" x14ac:dyDescent="0.25">
      <c r="A10" s="178"/>
      <c r="B10" s="13" t="s">
        <v>984</v>
      </c>
      <c r="C10" s="24">
        <v>194</v>
      </c>
    </row>
    <row r="11" spans="1:3" x14ac:dyDescent="0.25">
      <c r="A11" s="178"/>
      <c r="B11" s="13" t="s">
        <v>985</v>
      </c>
      <c r="C11" s="24">
        <v>756</v>
      </c>
    </row>
    <row r="12" spans="1:3" x14ac:dyDescent="0.25">
      <c r="A12" s="178"/>
      <c r="B12" s="13" t="s">
        <v>538</v>
      </c>
      <c r="C12" s="24">
        <v>295</v>
      </c>
    </row>
    <row r="13" spans="1:3" x14ac:dyDescent="0.25">
      <c r="A13" s="178"/>
      <c r="B13" s="13" t="s">
        <v>986</v>
      </c>
      <c r="C13" s="24">
        <v>59</v>
      </c>
    </row>
    <row r="14" spans="1:3" x14ac:dyDescent="0.25">
      <c r="A14" s="178"/>
      <c r="B14" s="13" t="s">
        <v>987</v>
      </c>
      <c r="C14" s="24">
        <v>1</v>
      </c>
    </row>
    <row r="15" spans="1:3" x14ac:dyDescent="0.25">
      <c r="A15" s="178"/>
      <c r="B15" s="13" t="s">
        <v>671</v>
      </c>
      <c r="C15" s="24">
        <v>9</v>
      </c>
    </row>
    <row r="16" spans="1:3" x14ac:dyDescent="0.25">
      <c r="A16" s="178"/>
      <c r="B16" s="13" t="s">
        <v>988</v>
      </c>
      <c r="C16" s="24">
        <v>47</v>
      </c>
    </row>
    <row r="17" spans="1:3" x14ac:dyDescent="0.25">
      <c r="A17" s="178"/>
      <c r="B17" s="13" t="s">
        <v>989</v>
      </c>
      <c r="C17" s="24">
        <v>469</v>
      </c>
    </row>
    <row r="18" spans="1:3" x14ac:dyDescent="0.25">
      <c r="A18" s="178"/>
      <c r="B18" s="13" t="s">
        <v>990</v>
      </c>
      <c r="C18" s="24">
        <v>61</v>
      </c>
    </row>
    <row r="19" spans="1:3" x14ac:dyDescent="0.25">
      <c r="A19" s="179"/>
      <c r="B19" s="13" t="s">
        <v>110</v>
      </c>
      <c r="C19" s="24">
        <v>1097</v>
      </c>
    </row>
    <row r="20" spans="1:3" x14ac:dyDescent="0.25">
      <c r="A20" s="177" t="s">
        <v>991</v>
      </c>
      <c r="B20" s="13" t="s">
        <v>992</v>
      </c>
      <c r="C20" s="24">
        <v>93</v>
      </c>
    </row>
    <row r="21" spans="1:3" x14ac:dyDescent="0.25">
      <c r="A21" s="179"/>
      <c r="B21" s="13" t="s">
        <v>993</v>
      </c>
      <c r="C21" s="23"/>
    </row>
    <row r="22" spans="1:3" x14ac:dyDescent="0.25">
      <c r="A22" s="177" t="s">
        <v>994</v>
      </c>
      <c r="B22" s="13" t="s">
        <v>995</v>
      </c>
      <c r="C22" s="23"/>
    </row>
    <row r="23" spans="1:3" x14ac:dyDescent="0.25">
      <c r="A23" s="178"/>
      <c r="B23" s="13" t="s">
        <v>996</v>
      </c>
      <c r="C23" s="23"/>
    </row>
    <row r="24" spans="1:3" x14ac:dyDescent="0.25">
      <c r="A24" s="179"/>
      <c r="B24" s="13" t="s">
        <v>997</v>
      </c>
      <c r="C24" s="23"/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3"/>
    </row>
    <row r="29" spans="1:3" x14ac:dyDescent="0.25">
      <c r="A29" s="177" t="s">
        <v>316</v>
      </c>
      <c r="B29" s="13" t="s">
        <v>1000</v>
      </c>
      <c r="C29" s="24">
        <v>8</v>
      </c>
    </row>
    <row r="30" spans="1:3" x14ac:dyDescent="0.25">
      <c r="A30" s="178"/>
      <c r="B30" s="13" t="s">
        <v>1001</v>
      </c>
      <c r="C30" s="24">
        <v>127</v>
      </c>
    </row>
    <row r="31" spans="1:3" x14ac:dyDescent="0.25">
      <c r="A31" s="178"/>
      <c r="B31" s="13" t="s">
        <v>1002</v>
      </c>
      <c r="C31" s="23"/>
    </row>
    <row r="32" spans="1:3" x14ac:dyDescent="0.25">
      <c r="A32" s="179"/>
      <c r="B32" s="13" t="s">
        <v>1003</v>
      </c>
      <c r="C32" s="24">
        <v>13</v>
      </c>
    </row>
    <row r="33" spans="1:3" x14ac:dyDescent="0.25">
      <c r="A33" s="12" t="s">
        <v>1004</v>
      </c>
      <c r="B33" s="17"/>
      <c r="C33" s="24">
        <v>1</v>
      </c>
    </row>
    <row r="34" spans="1:3" x14ac:dyDescent="0.25">
      <c r="A34" s="12" t="s">
        <v>1005</v>
      </c>
      <c r="B34" s="17"/>
      <c r="C34" s="24">
        <v>396</v>
      </c>
    </row>
    <row r="35" spans="1:3" x14ac:dyDescent="0.25">
      <c r="A35" s="12" t="s">
        <v>1006</v>
      </c>
      <c r="B35" s="17"/>
      <c r="C35" s="24">
        <v>77</v>
      </c>
    </row>
    <row r="36" spans="1:3" x14ac:dyDescent="0.25">
      <c r="A36" s="12" t="s">
        <v>1007</v>
      </c>
      <c r="B36" s="17"/>
      <c r="C36" s="23"/>
    </row>
    <row r="37" spans="1:3" x14ac:dyDescent="0.25">
      <c r="A37" s="12" t="s">
        <v>1008</v>
      </c>
      <c r="B37" s="17"/>
      <c r="C37" s="24">
        <v>20</v>
      </c>
    </row>
    <row r="38" spans="1:3" x14ac:dyDescent="0.25">
      <c r="A38" s="12" t="s">
        <v>1009</v>
      </c>
      <c r="B38" s="17"/>
      <c r="C38" s="24">
        <v>30</v>
      </c>
    </row>
    <row r="39" spans="1:3" x14ac:dyDescent="0.25">
      <c r="A39" s="12" t="s">
        <v>997</v>
      </c>
      <c r="B39" s="17"/>
      <c r="C39" s="24">
        <v>337</v>
      </c>
    </row>
    <row r="40" spans="1:3" x14ac:dyDescent="0.25">
      <c r="A40" s="177" t="s">
        <v>1010</v>
      </c>
      <c r="B40" s="13" t="s">
        <v>1011</v>
      </c>
      <c r="C40" s="23"/>
    </row>
    <row r="41" spans="1:3" x14ac:dyDescent="0.25">
      <c r="A41" s="178"/>
      <c r="B41" s="13" t="s">
        <v>1012</v>
      </c>
      <c r="C41" s="24">
        <v>144</v>
      </c>
    </row>
    <row r="42" spans="1:3" x14ac:dyDescent="0.25">
      <c r="A42" s="178"/>
      <c r="B42" s="13" t="s">
        <v>1013</v>
      </c>
      <c r="C42" s="24">
        <v>31</v>
      </c>
    </row>
    <row r="43" spans="1:3" x14ac:dyDescent="0.25">
      <c r="A43" s="178"/>
      <c r="B43" s="13" t="s">
        <v>1014</v>
      </c>
      <c r="C43" s="23"/>
    </row>
    <row r="44" spans="1:3" x14ac:dyDescent="0.25">
      <c r="A44" s="179"/>
      <c r="B44" s="13" t="s">
        <v>1015</v>
      </c>
      <c r="C44" s="23"/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4">
        <v>55</v>
      </c>
    </row>
    <row r="49" spans="1:3" x14ac:dyDescent="0.25">
      <c r="A49" s="177" t="s">
        <v>80</v>
      </c>
      <c r="B49" s="13" t="s">
        <v>1017</v>
      </c>
      <c r="C49" s="24">
        <v>57</v>
      </c>
    </row>
    <row r="50" spans="1:3" x14ac:dyDescent="0.25">
      <c r="A50" s="179"/>
      <c r="B50" s="13" t="s">
        <v>1018</v>
      </c>
      <c r="C50" s="24">
        <v>588</v>
      </c>
    </row>
    <row r="51" spans="1:3" x14ac:dyDescent="0.25">
      <c r="A51" s="177" t="s">
        <v>1019</v>
      </c>
      <c r="B51" s="13" t="s">
        <v>1020</v>
      </c>
      <c r="C51" s="24">
        <v>1</v>
      </c>
    </row>
    <row r="52" spans="1:3" x14ac:dyDescent="0.25">
      <c r="A52" s="179"/>
      <c r="B52" s="13" t="s">
        <v>1021</v>
      </c>
      <c r="C52" s="23"/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7" t="s">
        <v>252</v>
      </c>
      <c r="B56" s="13" t="s">
        <v>19</v>
      </c>
      <c r="C56" s="24">
        <v>4336</v>
      </c>
    </row>
    <row r="57" spans="1:3" x14ac:dyDescent="0.25">
      <c r="A57" s="178"/>
      <c r="B57" s="13" t="s">
        <v>1023</v>
      </c>
      <c r="C57" s="24">
        <v>620</v>
      </c>
    </row>
    <row r="58" spans="1:3" x14ac:dyDescent="0.25">
      <c r="A58" s="178"/>
      <c r="B58" s="13" t="s">
        <v>1024</v>
      </c>
      <c r="C58" s="24">
        <v>408</v>
      </c>
    </row>
    <row r="59" spans="1:3" x14ac:dyDescent="0.25">
      <c r="A59" s="178"/>
      <c r="B59" s="13" t="s">
        <v>1025</v>
      </c>
      <c r="C59" s="24">
        <v>1477</v>
      </c>
    </row>
    <row r="60" spans="1:3" x14ac:dyDescent="0.25">
      <c r="A60" s="179"/>
      <c r="B60" s="13" t="s">
        <v>1026</v>
      </c>
      <c r="C60" s="24">
        <v>166</v>
      </c>
    </row>
    <row r="61" spans="1:3" x14ac:dyDescent="0.25">
      <c r="A61" s="177" t="s">
        <v>1027</v>
      </c>
      <c r="B61" s="13" t="s">
        <v>1028</v>
      </c>
      <c r="C61" s="24">
        <v>1665</v>
      </c>
    </row>
    <row r="62" spans="1:3" x14ac:dyDescent="0.25">
      <c r="A62" s="178"/>
      <c r="B62" s="13" t="s">
        <v>1029</v>
      </c>
      <c r="C62" s="24">
        <v>537</v>
      </c>
    </row>
    <row r="63" spans="1:3" x14ac:dyDescent="0.25">
      <c r="A63" s="178"/>
      <c r="B63" s="13" t="s">
        <v>1030</v>
      </c>
      <c r="C63" s="24">
        <v>17</v>
      </c>
    </row>
    <row r="64" spans="1:3" x14ac:dyDescent="0.25">
      <c r="A64" s="178"/>
      <c r="B64" s="13" t="s">
        <v>1031</v>
      </c>
      <c r="C64" s="24">
        <v>908</v>
      </c>
    </row>
    <row r="65" spans="1:3" x14ac:dyDescent="0.25">
      <c r="A65" s="179"/>
      <c r="B65" s="13" t="s">
        <v>1026</v>
      </c>
      <c r="C65" s="24">
        <v>395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4">
        <v>248</v>
      </c>
    </row>
    <row r="70" spans="1:3" ht="22.5" x14ac:dyDescent="0.25">
      <c r="A70" s="12" t="s">
        <v>1034</v>
      </c>
      <c r="B70" s="17"/>
      <c r="C70" s="24">
        <v>78</v>
      </c>
    </row>
    <row r="71" spans="1:3" ht="22.5" x14ac:dyDescent="0.25">
      <c r="A71" s="12" t="s">
        <v>1035</v>
      </c>
      <c r="B71" s="17"/>
      <c r="C71" s="24">
        <v>1431</v>
      </c>
    </row>
    <row r="72" spans="1:3" x14ac:dyDescent="0.25">
      <c r="A72" s="177" t="s">
        <v>1036</v>
      </c>
      <c r="B72" s="13" t="s">
        <v>1037</v>
      </c>
      <c r="C72" s="23"/>
    </row>
    <row r="73" spans="1:3" x14ac:dyDescent="0.25">
      <c r="A73" s="179"/>
      <c r="B73" s="13" t="s">
        <v>1038</v>
      </c>
      <c r="C73" s="24">
        <v>64</v>
      </c>
    </row>
    <row r="74" spans="1:3" x14ac:dyDescent="0.25">
      <c r="A74" s="12" t="s">
        <v>1039</v>
      </c>
      <c r="B74" s="17"/>
      <c r="C74" s="24">
        <v>1</v>
      </c>
    </row>
    <row r="75" spans="1:3" x14ac:dyDescent="0.25">
      <c r="A75" s="12" t="s">
        <v>1040</v>
      </c>
      <c r="B75" s="17"/>
      <c r="C75" s="24">
        <v>11</v>
      </c>
    </row>
    <row r="76" spans="1:3" ht="22.5" x14ac:dyDescent="0.25">
      <c r="A76" s="12" t="s">
        <v>1041</v>
      </c>
      <c r="B76" s="17"/>
      <c r="C76" s="24">
        <v>2</v>
      </c>
    </row>
    <row r="77" spans="1:3" x14ac:dyDescent="0.25">
      <c r="A77" s="12" t="s">
        <v>1042</v>
      </c>
      <c r="B77" s="17"/>
      <c r="C77" s="23"/>
    </row>
    <row r="78" spans="1:3" x14ac:dyDescent="0.25">
      <c r="A78" s="12" t="s">
        <v>1043</v>
      </c>
      <c r="B78" s="17"/>
      <c r="C78" s="24">
        <v>2</v>
      </c>
    </row>
    <row r="79" spans="1:3" x14ac:dyDescent="0.25">
      <c r="A79" s="12" t="s">
        <v>1044</v>
      </c>
      <c r="B79" s="17"/>
      <c r="C79" s="24">
        <v>1</v>
      </c>
    </row>
  </sheetData>
  <sheetProtection algorithmName="SHA-512" hashValue="MV+6CyPkTcqE7y4QWPeo2FuNbjYXrX/56jjey9ossJXbuv746SUcQfQae6rn+gkk6cYpZq6njUMBrRVQ+QQSVg==" saltValue="Z6UyJWpu/W9PaHPGkAGmW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89" t="s">
        <v>1047</v>
      </c>
      <c r="B5" s="39" t="s">
        <v>1048</v>
      </c>
      <c r="C5" s="40">
        <v>86</v>
      </c>
    </row>
    <row r="6" spans="1:3" x14ac:dyDescent="0.25">
      <c r="A6" s="190"/>
      <c r="B6" s="39" t="s">
        <v>325</v>
      </c>
      <c r="C6" s="40">
        <v>1019</v>
      </c>
    </row>
    <row r="7" spans="1:3" x14ac:dyDescent="0.25">
      <c r="A7" s="190"/>
      <c r="B7" s="39" t="s">
        <v>1049</v>
      </c>
      <c r="C7" s="40">
        <v>223</v>
      </c>
    </row>
    <row r="8" spans="1:3" x14ac:dyDescent="0.25">
      <c r="A8" s="190"/>
      <c r="B8" s="39" t="s">
        <v>1050</v>
      </c>
      <c r="C8" s="40">
        <v>1</v>
      </c>
    </row>
    <row r="9" spans="1:3" x14ac:dyDescent="0.25">
      <c r="A9" s="190"/>
      <c r="B9" s="39" t="s">
        <v>1051</v>
      </c>
      <c r="C9" s="40">
        <v>1</v>
      </c>
    </row>
    <row r="10" spans="1:3" x14ac:dyDescent="0.25">
      <c r="A10" s="190"/>
      <c r="B10" s="39" t="s">
        <v>1052</v>
      </c>
      <c r="C10" s="40">
        <v>1</v>
      </c>
    </row>
    <row r="11" spans="1:3" x14ac:dyDescent="0.25">
      <c r="A11" s="191"/>
      <c r="B11" s="39" t="s">
        <v>1053</v>
      </c>
      <c r="C11" s="40">
        <v>2</v>
      </c>
    </row>
    <row r="12" spans="1:3" x14ac:dyDescent="0.25">
      <c r="A12" s="189" t="s">
        <v>1054</v>
      </c>
      <c r="B12" s="39" t="s">
        <v>64</v>
      </c>
      <c r="C12" s="40">
        <v>416</v>
      </c>
    </row>
    <row r="13" spans="1:3" x14ac:dyDescent="0.25">
      <c r="A13" s="190"/>
      <c r="B13" s="39" t="s">
        <v>1055</v>
      </c>
      <c r="C13" s="40">
        <v>152</v>
      </c>
    </row>
    <row r="14" spans="1:3" x14ac:dyDescent="0.25">
      <c r="A14" s="190"/>
      <c r="B14" s="39" t="s">
        <v>1056</v>
      </c>
      <c r="C14" s="40">
        <v>103</v>
      </c>
    </row>
    <row r="15" spans="1:3" x14ac:dyDescent="0.25">
      <c r="A15" s="191"/>
      <c r="B15" s="39" t="s">
        <v>1057</v>
      </c>
      <c r="C15" s="40">
        <v>112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63</v>
      </c>
    </row>
    <row r="20" spans="1:3" x14ac:dyDescent="0.25">
      <c r="A20" s="38" t="s">
        <v>1060</v>
      </c>
      <c r="B20" s="41"/>
      <c r="C20" s="40">
        <v>53</v>
      </c>
    </row>
    <row r="21" spans="1:3" x14ac:dyDescent="0.25">
      <c r="A21" s="38" t="s">
        <v>1061</v>
      </c>
      <c r="B21" s="41"/>
      <c r="C21" s="40">
        <v>148</v>
      </c>
    </row>
    <row r="22" spans="1:3" x14ac:dyDescent="0.25">
      <c r="A22" s="38" t="s">
        <v>1062</v>
      </c>
      <c r="B22" s="41"/>
      <c r="C22" s="40">
        <v>83</v>
      </c>
    </row>
    <row r="23" spans="1:3" x14ac:dyDescent="0.25">
      <c r="A23" s="38" t="s">
        <v>1063</v>
      </c>
      <c r="B23" s="41"/>
      <c r="C23" s="40">
        <v>410</v>
      </c>
    </row>
    <row r="24" spans="1:3" x14ac:dyDescent="0.25">
      <c r="A24" s="38" t="s">
        <v>1064</v>
      </c>
      <c r="B24" s="41"/>
      <c r="C24" s="40">
        <v>227</v>
      </c>
    </row>
    <row r="25" spans="1:3" x14ac:dyDescent="0.25">
      <c r="A25" s="38" t="s">
        <v>1065</v>
      </c>
      <c r="B25" s="41"/>
      <c r="C25" s="40">
        <v>100</v>
      </c>
    </row>
    <row r="26" spans="1:3" x14ac:dyDescent="0.25">
      <c r="A26" s="38" t="s">
        <v>1066</v>
      </c>
      <c r="B26" s="41"/>
      <c r="C26" s="40">
        <v>8</v>
      </c>
    </row>
    <row r="27" spans="1:3" x14ac:dyDescent="0.25">
      <c r="A27" s="38" t="s">
        <v>1067</v>
      </c>
      <c r="B27" s="41"/>
      <c r="C27" s="40">
        <v>0</v>
      </c>
    </row>
    <row r="28" spans="1:3" x14ac:dyDescent="0.25">
      <c r="A28" s="38" t="s">
        <v>1068</v>
      </c>
      <c r="B28" s="41"/>
      <c r="C28" s="40">
        <v>236</v>
      </c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7</v>
      </c>
    </row>
    <row r="33" spans="1:6" x14ac:dyDescent="0.25">
      <c r="A33" s="38" t="s">
        <v>1071</v>
      </c>
      <c r="B33" s="41"/>
      <c r="C33" s="40">
        <v>74</v>
      </c>
    </row>
    <row r="34" spans="1:6" x14ac:dyDescent="0.25">
      <c r="A34" s="38" t="s">
        <v>1072</v>
      </c>
      <c r="B34" s="41"/>
      <c r="C34" s="40">
        <v>91</v>
      </c>
    </row>
    <row r="35" spans="1:6" x14ac:dyDescent="0.25">
      <c r="A35" s="38" t="s">
        <v>1073</v>
      </c>
      <c r="B35" s="41"/>
      <c r="C35" s="40">
        <v>91</v>
      </c>
    </row>
    <row r="36" spans="1:6" x14ac:dyDescent="0.25">
      <c r="A36" s="38" t="s">
        <v>1074</v>
      </c>
      <c r="B36" s="41"/>
      <c r="C36" s="40">
        <v>29</v>
      </c>
    </row>
    <row r="37" spans="1:6" x14ac:dyDescent="0.25">
      <c r="A37" s="38" t="s">
        <v>1075</v>
      </c>
      <c r="B37" s="41"/>
      <c r="C37" s="40">
        <v>46</v>
      </c>
    </row>
    <row r="38" spans="1:6" x14ac:dyDescent="0.25">
      <c r="A38" s="38" t="s">
        <v>1076</v>
      </c>
      <c r="B38" s="41"/>
      <c r="C38" s="40">
        <v>12</v>
      </c>
    </row>
    <row r="39" spans="1:6" x14ac:dyDescent="0.25">
      <c r="A39" s="38" t="s">
        <v>1077</v>
      </c>
      <c r="B39" s="41"/>
      <c r="C39" s="40">
        <v>4</v>
      </c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9</v>
      </c>
    </row>
    <row r="44" spans="1:6" x14ac:dyDescent="0.25">
      <c r="A44" s="38" t="s">
        <v>113</v>
      </c>
      <c r="B44" s="41"/>
      <c r="C44" s="40">
        <v>2</v>
      </c>
    </row>
    <row r="45" spans="1:6" x14ac:dyDescent="0.25">
      <c r="A45" s="38" t="s">
        <v>1079</v>
      </c>
      <c r="B45" s="41"/>
      <c r="C45" s="40">
        <v>7</v>
      </c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2" t="s">
        <v>979</v>
      </c>
      <c r="B48" s="43" t="s">
        <v>1082</v>
      </c>
      <c r="C48" s="44">
        <v>10</v>
      </c>
      <c r="D48" s="44">
        <v>6</v>
      </c>
      <c r="E48" s="44">
        <v>4</v>
      </c>
      <c r="F48" s="40">
        <v>1</v>
      </c>
    </row>
    <row r="49" spans="1:6" x14ac:dyDescent="0.25">
      <c r="A49" s="193"/>
      <c r="B49" s="43" t="s">
        <v>1083</v>
      </c>
      <c r="C49" s="18"/>
      <c r="D49" s="18"/>
      <c r="E49" s="18"/>
      <c r="F49" s="23"/>
    </row>
    <row r="50" spans="1:6" x14ac:dyDescent="0.25">
      <c r="A50" s="193"/>
      <c r="B50" s="43" t="s">
        <v>1084</v>
      </c>
      <c r="C50" s="18"/>
      <c r="D50" s="44">
        <v>2</v>
      </c>
      <c r="E50" s="44">
        <v>4</v>
      </c>
      <c r="F50" s="23"/>
    </row>
    <row r="51" spans="1:6" x14ac:dyDescent="0.25">
      <c r="A51" s="193"/>
      <c r="B51" s="43" t="s">
        <v>1085</v>
      </c>
      <c r="C51" s="44">
        <v>0</v>
      </c>
      <c r="D51" s="44">
        <v>0</v>
      </c>
      <c r="E51" s="44">
        <v>1</v>
      </c>
      <c r="F51" s="40">
        <v>0</v>
      </c>
    </row>
    <row r="52" spans="1:6" x14ac:dyDescent="0.25">
      <c r="A52" s="193"/>
      <c r="B52" s="43" t="s">
        <v>354</v>
      </c>
      <c r="C52" s="44">
        <v>45</v>
      </c>
      <c r="D52" s="44">
        <v>32</v>
      </c>
      <c r="E52" s="44">
        <v>16</v>
      </c>
      <c r="F52" s="40">
        <v>16</v>
      </c>
    </row>
    <row r="53" spans="1:6" x14ac:dyDescent="0.25">
      <c r="A53" s="193"/>
      <c r="B53" s="43" t="s">
        <v>1086</v>
      </c>
      <c r="C53" s="44">
        <v>658</v>
      </c>
      <c r="D53" s="44">
        <v>188</v>
      </c>
      <c r="E53" s="44">
        <v>63</v>
      </c>
      <c r="F53" s="40">
        <v>89</v>
      </c>
    </row>
    <row r="54" spans="1:6" x14ac:dyDescent="0.25">
      <c r="A54" s="193"/>
      <c r="B54" s="43" t="s">
        <v>1087</v>
      </c>
      <c r="C54" s="44">
        <v>277</v>
      </c>
      <c r="D54" s="44">
        <v>58</v>
      </c>
      <c r="E54" s="44">
        <v>17</v>
      </c>
      <c r="F54" s="40">
        <v>15</v>
      </c>
    </row>
    <row r="55" spans="1:6" x14ac:dyDescent="0.25">
      <c r="A55" s="193"/>
      <c r="B55" s="43" t="s">
        <v>1088</v>
      </c>
      <c r="C55" s="44">
        <v>5</v>
      </c>
      <c r="D55" s="44">
        <v>0</v>
      </c>
      <c r="E55" s="44">
        <v>0</v>
      </c>
      <c r="F55" s="40">
        <v>3</v>
      </c>
    </row>
    <row r="56" spans="1:6" x14ac:dyDescent="0.25">
      <c r="A56" s="193"/>
      <c r="B56" s="43" t="s">
        <v>1089</v>
      </c>
      <c r="C56" s="44">
        <v>0</v>
      </c>
      <c r="D56" s="44">
        <v>0</v>
      </c>
      <c r="E56" s="44">
        <v>1</v>
      </c>
      <c r="F56" s="40">
        <v>0</v>
      </c>
    </row>
    <row r="57" spans="1:6" x14ac:dyDescent="0.25">
      <c r="A57" s="193"/>
      <c r="B57" s="43" t="s">
        <v>1090</v>
      </c>
      <c r="C57" s="44">
        <v>20</v>
      </c>
      <c r="D57" s="44">
        <v>17</v>
      </c>
      <c r="E57" s="44">
        <v>16</v>
      </c>
      <c r="F57" s="40">
        <v>11</v>
      </c>
    </row>
    <row r="58" spans="1:6" x14ac:dyDescent="0.25">
      <c r="A58" s="193"/>
      <c r="B58" s="43" t="s">
        <v>1091</v>
      </c>
      <c r="C58" s="44">
        <v>3</v>
      </c>
      <c r="D58" s="44">
        <v>0</v>
      </c>
      <c r="E58" s="44">
        <v>2</v>
      </c>
      <c r="F58" s="40">
        <v>1</v>
      </c>
    </row>
    <row r="59" spans="1:6" x14ac:dyDescent="0.25">
      <c r="A59" s="193"/>
      <c r="B59" s="43" t="s">
        <v>1092</v>
      </c>
      <c r="C59" s="18"/>
      <c r="D59" s="18"/>
      <c r="E59" s="18"/>
      <c r="F59" s="23"/>
    </row>
    <row r="60" spans="1:6" x14ac:dyDescent="0.25">
      <c r="A60" s="193"/>
      <c r="B60" s="43" t="s">
        <v>425</v>
      </c>
      <c r="C60" s="18"/>
      <c r="D60" s="18"/>
      <c r="E60" s="18"/>
      <c r="F60" s="23"/>
    </row>
    <row r="61" spans="1:6" x14ac:dyDescent="0.25">
      <c r="A61" s="193"/>
      <c r="B61" s="43" t="s">
        <v>1093</v>
      </c>
      <c r="C61" s="44">
        <v>1</v>
      </c>
      <c r="D61" s="44">
        <v>0</v>
      </c>
      <c r="E61" s="44">
        <v>1</v>
      </c>
      <c r="F61" s="40">
        <v>0</v>
      </c>
    </row>
    <row r="62" spans="1:6" x14ac:dyDescent="0.25">
      <c r="A62" s="193"/>
      <c r="B62" s="43" t="s">
        <v>1094</v>
      </c>
      <c r="C62" s="44">
        <v>1</v>
      </c>
      <c r="D62" s="44">
        <v>0</v>
      </c>
      <c r="E62" s="44">
        <v>0</v>
      </c>
      <c r="F62" s="40">
        <v>0</v>
      </c>
    </row>
    <row r="63" spans="1:6" x14ac:dyDescent="0.25">
      <c r="A63" s="193"/>
      <c r="B63" s="43" t="s">
        <v>1095</v>
      </c>
      <c r="C63" s="44">
        <v>1</v>
      </c>
      <c r="D63" s="44">
        <v>1</v>
      </c>
      <c r="E63" s="44">
        <v>0</v>
      </c>
      <c r="F63" s="40">
        <v>0</v>
      </c>
    </row>
    <row r="64" spans="1:6" x14ac:dyDescent="0.25">
      <c r="A64" s="193"/>
      <c r="B64" s="43" t="s">
        <v>1096</v>
      </c>
      <c r="C64" s="44">
        <v>80</v>
      </c>
      <c r="D64" s="44">
        <v>46</v>
      </c>
      <c r="E64" s="44">
        <v>14</v>
      </c>
      <c r="F64" s="40">
        <v>32</v>
      </c>
    </row>
    <row r="65" spans="1:6" x14ac:dyDescent="0.25">
      <c r="A65" s="193"/>
      <c r="B65" s="43" t="s">
        <v>1097</v>
      </c>
      <c r="C65" s="44">
        <v>8</v>
      </c>
      <c r="D65" s="44">
        <v>0</v>
      </c>
      <c r="E65" s="44">
        <v>4</v>
      </c>
      <c r="F65" s="40">
        <v>1</v>
      </c>
    </row>
    <row r="66" spans="1:6" x14ac:dyDescent="0.25">
      <c r="A66" s="194"/>
      <c r="B66" s="43" t="s">
        <v>1098</v>
      </c>
      <c r="C66" s="18"/>
      <c r="D66" s="18"/>
      <c r="E66" s="18"/>
      <c r="F66" s="23"/>
    </row>
    <row r="67" spans="1:6" x14ac:dyDescent="0.25">
      <c r="A67" s="187" t="s">
        <v>1099</v>
      </c>
      <c r="B67" s="188"/>
      <c r="C67" s="45">
        <v>1109</v>
      </c>
      <c r="D67" s="45">
        <v>350</v>
      </c>
      <c r="E67" s="45">
        <v>143</v>
      </c>
      <c r="F67" s="45">
        <v>169</v>
      </c>
    </row>
    <row r="68" spans="1:6" x14ac:dyDescent="0.25">
      <c r="A68" s="192" t="s">
        <v>994</v>
      </c>
      <c r="B68" s="43" t="s">
        <v>1100</v>
      </c>
      <c r="C68" s="44">
        <v>64</v>
      </c>
      <c r="D68" s="44">
        <v>0</v>
      </c>
      <c r="E68" s="44">
        <v>0</v>
      </c>
      <c r="F68" s="40">
        <v>0</v>
      </c>
    </row>
    <row r="69" spans="1:6" x14ac:dyDescent="0.25">
      <c r="A69" s="193"/>
      <c r="B69" s="43" t="s">
        <v>1101</v>
      </c>
      <c r="C69" s="44">
        <v>4</v>
      </c>
      <c r="D69" s="44">
        <v>0</v>
      </c>
      <c r="E69" s="44">
        <v>0</v>
      </c>
      <c r="F69" s="40">
        <v>0</v>
      </c>
    </row>
    <row r="70" spans="1:6" x14ac:dyDescent="0.25">
      <c r="A70" s="194"/>
      <c r="B70" s="43" t="s">
        <v>110</v>
      </c>
      <c r="C70" s="44">
        <v>16</v>
      </c>
      <c r="D70" s="44">
        <v>0</v>
      </c>
      <c r="E70" s="44">
        <v>0</v>
      </c>
      <c r="F70" s="40">
        <v>0</v>
      </c>
    </row>
    <row r="71" spans="1:6" x14ac:dyDescent="0.25">
      <c r="A71" s="187" t="s">
        <v>1102</v>
      </c>
      <c r="B71" s="188"/>
      <c r="C71" s="45">
        <v>84</v>
      </c>
      <c r="D71" s="45">
        <v>0</v>
      </c>
      <c r="E71" s="45">
        <v>0</v>
      </c>
      <c r="F71" s="45">
        <v>0</v>
      </c>
    </row>
  </sheetData>
  <sheetProtection algorithmName="SHA-512" hashValue="3ka+Wz8fllMEVPLqXWKny3TaYqyQE0aaOuKh21kHt0dqj1XOpOcsu0kjQzD/Bv35wr4Fq3SxHNJ68FQNlaBRpA==" saltValue="art8Hx6abXbyFsvSj8Uku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4" t="s">
        <v>1105</v>
      </c>
      <c r="B5" s="13" t="s">
        <v>1106</v>
      </c>
      <c r="C5" s="24">
        <v>2174</v>
      </c>
    </row>
    <row r="6" spans="1:3" x14ac:dyDescent="0.25">
      <c r="A6" s="175"/>
      <c r="B6" s="13" t="s">
        <v>1048</v>
      </c>
      <c r="C6" s="24">
        <v>240</v>
      </c>
    </row>
    <row r="7" spans="1:3" x14ac:dyDescent="0.25">
      <c r="A7" s="175"/>
      <c r="B7" s="13" t="s">
        <v>1107</v>
      </c>
      <c r="C7" s="24">
        <v>5284</v>
      </c>
    </row>
    <row r="8" spans="1:3" x14ac:dyDescent="0.25">
      <c r="A8" s="175"/>
      <c r="B8" s="13" t="s">
        <v>1108</v>
      </c>
      <c r="C8" s="24">
        <v>1275</v>
      </c>
    </row>
    <row r="9" spans="1:3" x14ac:dyDescent="0.25">
      <c r="A9" s="175"/>
      <c r="B9" s="13" t="s">
        <v>1050</v>
      </c>
      <c r="C9" s="24">
        <v>20</v>
      </c>
    </row>
    <row r="10" spans="1:3" x14ac:dyDescent="0.25">
      <c r="A10" s="175"/>
      <c r="B10" s="13" t="s">
        <v>1051</v>
      </c>
      <c r="C10" s="24">
        <v>15</v>
      </c>
    </row>
    <row r="11" spans="1:3" x14ac:dyDescent="0.25">
      <c r="A11" s="175"/>
      <c r="B11" s="13" t="s">
        <v>1109</v>
      </c>
      <c r="C11" s="24">
        <v>11</v>
      </c>
    </row>
    <row r="12" spans="1:3" x14ac:dyDescent="0.25">
      <c r="A12" s="176"/>
      <c r="B12" s="13" t="s">
        <v>1110</v>
      </c>
      <c r="C12" s="24">
        <v>7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7"/>
      <c r="C16" s="24">
        <v>2341</v>
      </c>
    </row>
    <row r="17" spans="1:3" x14ac:dyDescent="0.25">
      <c r="A17" s="22" t="s">
        <v>1113</v>
      </c>
      <c r="B17" s="17"/>
      <c r="C17" s="24">
        <v>501</v>
      </c>
    </row>
    <row r="18" spans="1:3" x14ac:dyDescent="0.25">
      <c r="A18" s="22" t="s">
        <v>1114</v>
      </c>
      <c r="B18" s="17"/>
      <c r="C18" s="24">
        <v>1198</v>
      </c>
    </row>
    <row r="19" spans="1:3" x14ac:dyDescent="0.25">
      <c r="A19" s="22" t="s">
        <v>1115</v>
      </c>
      <c r="B19" s="17"/>
      <c r="C19" s="24">
        <v>476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7"/>
      <c r="C23" s="23"/>
    </row>
    <row r="24" spans="1:3" x14ac:dyDescent="0.25">
      <c r="A24" s="22" t="s">
        <v>1118</v>
      </c>
      <c r="B24" s="17"/>
      <c r="C24" s="23"/>
    </row>
    <row r="25" spans="1:3" x14ac:dyDescent="0.25">
      <c r="A25" s="22" t="s">
        <v>1119</v>
      </c>
      <c r="B25" s="17"/>
      <c r="C25" s="23"/>
    </row>
    <row r="26" spans="1:3" x14ac:dyDescent="0.25">
      <c r="A26" s="22" t="s">
        <v>1120</v>
      </c>
      <c r="B26" s="17"/>
      <c r="C26" s="23"/>
    </row>
    <row r="27" spans="1:3" x14ac:dyDescent="0.25">
      <c r="A27" s="22" t="s">
        <v>1121</v>
      </c>
      <c r="B27" s="17"/>
      <c r="C27" s="23"/>
    </row>
    <row r="28" spans="1:3" x14ac:dyDescent="0.25">
      <c r="A28" s="22" t="s">
        <v>1122</v>
      </c>
      <c r="B28" s="17"/>
      <c r="C28" s="23"/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7"/>
      <c r="C32" s="23"/>
    </row>
    <row r="33" spans="1:3" x14ac:dyDescent="0.25">
      <c r="A33" s="22" t="s">
        <v>1125</v>
      </c>
      <c r="B33" s="17"/>
      <c r="C33" s="24">
        <v>4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7"/>
      <c r="C37" s="24">
        <v>91</v>
      </c>
    </row>
    <row r="38" spans="1:3" x14ac:dyDescent="0.25">
      <c r="A38" s="22" t="s">
        <v>1127</v>
      </c>
      <c r="B38" s="17"/>
      <c r="C38" s="24">
        <v>393</v>
      </c>
    </row>
    <row r="39" spans="1:3" x14ac:dyDescent="0.25">
      <c r="A39" s="22" t="s">
        <v>1128</v>
      </c>
      <c r="B39" s="17"/>
      <c r="C39" s="24">
        <v>947</v>
      </c>
    </row>
    <row r="40" spans="1:3" x14ac:dyDescent="0.25">
      <c r="A40" s="22" t="s">
        <v>1129</v>
      </c>
      <c r="B40" s="17"/>
      <c r="C40" s="24">
        <v>369</v>
      </c>
    </row>
    <row r="41" spans="1:3" x14ac:dyDescent="0.25">
      <c r="A41" s="22" t="s">
        <v>1130</v>
      </c>
      <c r="B41" s="17"/>
      <c r="C41" s="24">
        <v>406</v>
      </c>
    </row>
    <row r="42" spans="1:3" x14ac:dyDescent="0.25">
      <c r="A42" s="22" t="s">
        <v>1131</v>
      </c>
      <c r="B42" s="17"/>
      <c r="C42" s="24">
        <v>130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7"/>
      <c r="C46" s="23"/>
    </row>
    <row r="47" spans="1:3" x14ac:dyDescent="0.25">
      <c r="A47" s="22" t="s">
        <v>1134</v>
      </c>
      <c r="B47" s="17"/>
      <c r="C47" s="24">
        <v>193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4" t="s">
        <v>1136</v>
      </c>
      <c r="B51" s="13" t="s">
        <v>1137</v>
      </c>
      <c r="C51" s="24">
        <v>362</v>
      </c>
    </row>
    <row r="52" spans="1:6" x14ac:dyDescent="0.25">
      <c r="A52" s="175"/>
      <c r="B52" s="13" t="s">
        <v>1138</v>
      </c>
      <c r="C52" s="24">
        <v>594</v>
      </c>
    </row>
    <row r="53" spans="1:6" x14ac:dyDescent="0.25">
      <c r="A53" s="175"/>
      <c r="B53" s="13" t="s">
        <v>1139</v>
      </c>
      <c r="C53" s="24">
        <v>227</v>
      </c>
    </row>
    <row r="54" spans="1:6" x14ac:dyDescent="0.25">
      <c r="A54" s="176"/>
      <c r="B54" s="13" t="s">
        <v>1140</v>
      </c>
      <c r="C54" s="23"/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7"/>
      <c r="C58" s="24">
        <v>21</v>
      </c>
    </row>
    <row r="59" spans="1:6" x14ac:dyDescent="0.25">
      <c r="A59" s="22" t="s">
        <v>113</v>
      </c>
      <c r="B59" s="17"/>
      <c r="C59" s="24">
        <v>13</v>
      </c>
    </row>
    <row r="60" spans="1:6" x14ac:dyDescent="0.25">
      <c r="A60" s="22" t="s">
        <v>1079</v>
      </c>
      <c r="B60" s="17"/>
      <c r="C60" s="24">
        <v>8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4" t="s">
        <v>979</v>
      </c>
      <c r="B63" s="13" t="s">
        <v>1082</v>
      </c>
      <c r="C63" s="14">
        <v>2</v>
      </c>
      <c r="D63" s="18"/>
      <c r="E63" s="18"/>
      <c r="F63" s="23"/>
    </row>
    <row r="64" spans="1:6" x14ac:dyDescent="0.25">
      <c r="A64" s="175"/>
      <c r="B64" s="13" t="s">
        <v>1083</v>
      </c>
      <c r="C64" s="18"/>
      <c r="D64" s="18"/>
      <c r="E64" s="18"/>
      <c r="F64" s="23"/>
    </row>
    <row r="65" spans="1:6" x14ac:dyDescent="0.25">
      <c r="A65" s="175"/>
      <c r="B65" s="13" t="s">
        <v>1084</v>
      </c>
      <c r="C65" s="18"/>
      <c r="D65" s="18"/>
      <c r="E65" s="18"/>
      <c r="F65" s="23"/>
    </row>
    <row r="66" spans="1:6" x14ac:dyDescent="0.25">
      <c r="A66" s="175"/>
      <c r="B66" s="13" t="s">
        <v>1085</v>
      </c>
      <c r="C66" s="14">
        <v>0</v>
      </c>
      <c r="D66" s="18"/>
      <c r="E66" s="14">
        <v>0</v>
      </c>
      <c r="F66" s="24">
        <v>0</v>
      </c>
    </row>
    <row r="67" spans="1:6" x14ac:dyDescent="0.25">
      <c r="A67" s="175"/>
      <c r="B67" s="13" t="s">
        <v>354</v>
      </c>
      <c r="C67" s="14">
        <v>62</v>
      </c>
      <c r="D67" s="14">
        <v>49</v>
      </c>
      <c r="E67" s="14">
        <v>41</v>
      </c>
      <c r="F67" s="24">
        <v>59</v>
      </c>
    </row>
    <row r="68" spans="1:6" x14ac:dyDescent="0.25">
      <c r="A68" s="175"/>
      <c r="B68" s="13" t="s">
        <v>1141</v>
      </c>
      <c r="C68" s="14">
        <v>4325</v>
      </c>
      <c r="D68" s="14">
        <v>971</v>
      </c>
      <c r="E68" s="14">
        <v>295</v>
      </c>
      <c r="F68" s="24">
        <v>656</v>
      </c>
    </row>
    <row r="69" spans="1:6" x14ac:dyDescent="0.25">
      <c r="A69" s="175"/>
      <c r="B69" s="13" t="s">
        <v>1142</v>
      </c>
      <c r="C69" s="14">
        <v>666</v>
      </c>
      <c r="D69" s="14">
        <v>177</v>
      </c>
      <c r="E69" s="14">
        <v>38</v>
      </c>
      <c r="F69" s="24">
        <v>71</v>
      </c>
    </row>
    <row r="70" spans="1:6" x14ac:dyDescent="0.25">
      <c r="A70" s="175"/>
      <c r="B70" s="13" t="s">
        <v>1088</v>
      </c>
      <c r="C70" s="14">
        <v>17</v>
      </c>
      <c r="D70" s="14">
        <v>16</v>
      </c>
      <c r="E70" s="14">
        <v>5</v>
      </c>
      <c r="F70" s="24">
        <v>8</v>
      </c>
    </row>
    <row r="71" spans="1:6" x14ac:dyDescent="0.25">
      <c r="A71" s="175"/>
      <c r="B71" s="13" t="s">
        <v>1143</v>
      </c>
      <c r="C71" s="14">
        <v>1</v>
      </c>
      <c r="D71" s="14">
        <v>1</v>
      </c>
      <c r="E71" s="14">
        <v>1</v>
      </c>
      <c r="F71" s="24">
        <v>0</v>
      </c>
    </row>
    <row r="72" spans="1:6" x14ac:dyDescent="0.25">
      <c r="A72" s="175"/>
      <c r="B72" s="13" t="s">
        <v>1144</v>
      </c>
      <c r="C72" s="14">
        <v>50</v>
      </c>
      <c r="D72" s="14">
        <v>78</v>
      </c>
      <c r="E72" s="14">
        <v>58</v>
      </c>
      <c r="F72" s="24">
        <v>76</v>
      </c>
    </row>
    <row r="73" spans="1:6" x14ac:dyDescent="0.25">
      <c r="A73" s="175"/>
      <c r="B73" s="13" t="s">
        <v>1145</v>
      </c>
      <c r="C73" s="14">
        <v>15</v>
      </c>
      <c r="D73" s="14">
        <v>30</v>
      </c>
      <c r="E73" s="14">
        <v>13</v>
      </c>
      <c r="F73" s="24">
        <v>25</v>
      </c>
    </row>
    <row r="74" spans="1:6" x14ac:dyDescent="0.25">
      <c r="A74" s="175"/>
      <c r="B74" s="13" t="s">
        <v>1092</v>
      </c>
      <c r="C74" s="14">
        <v>2</v>
      </c>
      <c r="D74" s="14">
        <v>0</v>
      </c>
      <c r="E74" s="14">
        <v>0</v>
      </c>
      <c r="F74" s="24">
        <v>1</v>
      </c>
    </row>
    <row r="75" spans="1:6" x14ac:dyDescent="0.25">
      <c r="A75" s="175"/>
      <c r="B75" s="13" t="s">
        <v>425</v>
      </c>
      <c r="C75" s="14">
        <v>3</v>
      </c>
      <c r="D75" s="14">
        <v>1</v>
      </c>
      <c r="E75" s="14">
        <v>0</v>
      </c>
      <c r="F75" s="24">
        <v>0</v>
      </c>
    </row>
    <row r="76" spans="1:6" x14ac:dyDescent="0.25">
      <c r="A76" s="175"/>
      <c r="B76" s="13" t="s">
        <v>1093</v>
      </c>
      <c r="C76" s="14">
        <v>4</v>
      </c>
      <c r="D76" s="14">
        <v>3</v>
      </c>
      <c r="E76" s="14">
        <v>0</v>
      </c>
      <c r="F76" s="24">
        <v>2</v>
      </c>
    </row>
    <row r="77" spans="1:6" x14ac:dyDescent="0.25">
      <c r="A77" s="175"/>
      <c r="B77" s="13" t="s">
        <v>1094</v>
      </c>
      <c r="C77" s="14">
        <v>7</v>
      </c>
      <c r="D77" s="14">
        <v>9</v>
      </c>
      <c r="E77" s="14">
        <v>2</v>
      </c>
      <c r="F77" s="24">
        <v>2</v>
      </c>
    </row>
    <row r="78" spans="1:6" x14ac:dyDescent="0.25">
      <c r="A78" s="175"/>
      <c r="B78" s="13" t="s">
        <v>1095</v>
      </c>
      <c r="C78" s="14">
        <v>3</v>
      </c>
      <c r="D78" s="14">
        <v>1</v>
      </c>
      <c r="E78" s="14">
        <v>4</v>
      </c>
      <c r="F78" s="24">
        <v>3</v>
      </c>
    </row>
    <row r="79" spans="1:6" x14ac:dyDescent="0.25">
      <c r="A79" s="175"/>
      <c r="B79" s="13" t="s">
        <v>1096</v>
      </c>
      <c r="C79" s="14">
        <v>953</v>
      </c>
      <c r="D79" s="14">
        <v>509</v>
      </c>
      <c r="E79" s="14">
        <v>138</v>
      </c>
      <c r="F79" s="24">
        <v>338</v>
      </c>
    </row>
    <row r="80" spans="1:6" x14ac:dyDescent="0.25">
      <c r="A80" s="175"/>
      <c r="B80" s="13" t="s">
        <v>1097</v>
      </c>
      <c r="C80" s="14">
        <v>5</v>
      </c>
      <c r="D80" s="14">
        <v>1</v>
      </c>
      <c r="E80" s="14">
        <v>0</v>
      </c>
      <c r="F80" s="24">
        <v>0</v>
      </c>
    </row>
    <row r="81" spans="1:6" x14ac:dyDescent="0.25">
      <c r="A81" s="176"/>
      <c r="B81" s="13" t="s">
        <v>1098</v>
      </c>
      <c r="C81" s="14">
        <v>3</v>
      </c>
      <c r="D81" s="14">
        <v>2</v>
      </c>
      <c r="E81" s="14">
        <v>2</v>
      </c>
      <c r="F81" s="24">
        <v>1</v>
      </c>
    </row>
    <row r="82" spans="1:6" x14ac:dyDescent="0.25">
      <c r="A82" s="195" t="s">
        <v>1099</v>
      </c>
      <c r="B82" s="196"/>
      <c r="C82" s="32">
        <v>6118</v>
      </c>
      <c r="D82" s="32">
        <v>1848</v>
      </c>
      <c r="E82" s="32">
        <v>597</v>
      </c>
      <c r="F82" s="32">
        <v>1242</v>
      </c>
    </row>
    <row r="83" spans="1:6" x14ac:dyDescent="0.25">
      <c r="A83" s="174" t="s">
        <v>1146</v>
      </c>
      <c r="B83" s="13" t="s">
        <v>1100</v>
      </c>
      <c r="C83" s="14">
        <v>85</v>
      </c>
      <c r="D83" s="14">
        <v>0</v>
      </c>
      <c r="E83" s="14">
        <v>0</v>
      </c>
      <c r="F83" s="24">
        <v>0</v>
      </c>
    </row>
    <row r="84" spans="1:6" x14ac:dyDescent="0.25">
      <c r="A84" s="175"/>
      <c r="B84" s="13" t="s">
        <v>1101</v>
      </c>
      <c r="C84" s="14">
        <v>18</v>
      </c>
      <c r="D84" s="14">
        <v>0</v>
      </c>
      <c r="E84" s="14">
        <v>0</v>
      </c>
      <c r="F84" s="24">
        <v>0</v>
      </c>
    </row>
    <row r="85" spans="1:6" x14ac:dyDescent="0.25">
      <c r="A85" s="176"/>
      <c r="B85" s="13" t="s">
        <v>110</v>
      </c>
      <c r="C85" s="14">
        <v>78</v>
      </c>
      <c r="D85" s="14">
        <v>0</v>
      </c>
      <c r="E85" s="14">
        <v>0</v>
      </c>
      <c r="F85" s="24">
        <v>0</v>
      </c>
    </row>
    <row r="86" spans="1:6" x14ac:dyDescent="0.25">
      <c r="A86" s="195" t="s">
        <v>1147</v>
      </c>
      <c r="B86" s="196"/>
      <c r="C86" s="32">
        <v>181</v>
      </c>
      <c r="D86" s="32">
        <v>0</v>
      </c>
      <c r="E86" s="32">
        <v>0</v>
      </c>
      <c r="F86" s="32">
        <v>0</v>
      </c>
    </row>
  </sheetData>
  <sheetProtection algorithmName="SHA-512" hashValue="2VNf1I6TB3KtelXI959wq2cR+TIKFDFsmEJmMctZUUkMqQTLwKSucpFzWjDkRnUlniywdlx+Y8bvQ0ICSuV9PA==" saltValue="BtjCtqlXiyIOgrZXg3BXH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4">
        <v>17</v>
      </c>
    </row>
    <row r="6" spans="1:3" x14ac:dyDescent="0.25">
      <c r="A6" s="12" t="s">
        <v>1151</v>
      </c>
      <c r="B6" s="17"/>
      <c r="C6" s="24">
        <v>23</v>
      </c>
    </row>
    <row r="7" spans="1:3" x14ac:dyDescent="0.25">
      <c r="A7" s="12" t="s">
        <v>1152</v>
      </c>
      <c r="B7" s="17"/>
      <c r="C7" s="24">
        <v>4</v>
      </c>
    </row>
    <row r="8" spans="1:3" x14ac:dyDescent="0.25">
      <c r="A8" s="12" t="s">
        <v>1153</v>
      </c>
      <c r="B8" s="17"/>
      <c r="C8" s="23"/>
    </row>
    <row r="9" spans="1:3" x14ac:dyDescent="0.25">
      <c r="A9" s="12" t="s">
        <v>1154</v>
      </c>
      <c r="B9" s="17"/>
      <c r="C9" s="23"/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4">
        <v>10</v>
      </c>
    </row>
    <row r="14" spans="1:3" x14ac:dyDescent="0.25">
      <c r="A14" s="12" t="s">
        <v>1151</v>
      </c>
      <c r="B14" s="17"/>
      <c r="C14" s="24">
        <v>14</v>
      </c>
    </row>
    <row r="15" spans="1:3" x14ac:dyDescent="0.25">
      <c r="A15" s="12" t="s">
        <v>1156</v>
      </c>
      <c r="B15" s="17"/>
      <c r="C15" s="24">
        <v>7</v>
      </c>
    </row>
    <row r="16" spans="1:3" x14ac:dyDescent="0.25">
      <c r="A16" s="12" t="s">
        <v>1153</v>
      </c>
      <c r="B16" s="17"/>
      <c r="C16" s="23"/>
    </row>
    <row r="17" spans="1:3" x14ac:dyDescent="0.25">
      <c r="A17" s="12" t="s">
        <v>1154</v>
      </c>
      <c r="B17" s="17"/>
      <c r="C17" s="24">
        <v>3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4">
        <v>7</v>
      </c>
    </row>
    <row r="22" spans="1:3" x14ac:dyDescent="0.25">
      <c r="A22" s="12" t="s">
        <v>1158</v>
      </c>
      <c r="B22" s="17"/>
      <c r="C22" s="24">
        <v>4</v>
      </c>
    </row>
    <row r="23" spans="1:3" x14ac:dyDescent="0.25">
      <c r="A23" s="12" t="s">
        <v>1159</v>
      </c>
      <c r="B23" s="17"/>
      <c r="C23" s="24">
        <v>2</v>
      </c>
    </row>
    <row r="24" spans="1:3" x14ac:dyDescent="0.25">
      <c r="A24" s="12" t="s">
        <v>1160</v>
      </c>
      <c r="B24" s="17"/>
      <c r="C24" s="24">
        <v>1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4">
        <v>24</v>
      </c>
    </row>
    <row r="29" spans="1:3" x14ac:dyDescent="0.25">
      <c r="A29" s="12" t="s">
        <v>1163</v>
      </c>
      <c r="B29" s="17"/>
      <c r="C29" s="24">
        <v>1</v>
      </c>
    </row>
    <row r="30" spans="1:3" x14ac:dyDescent="0.25">
      <c r="A30" s="12" t="s">
        <v>1164</v>
      </c>
      <c r="B30" s="17"/>
      <c r="C30" s="23"/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/>
    </row>
    <row r="35" spans="1:3" x14ac:dyDescent="0.25">
      <c r="A35" s="12" t="s">
        <v>1167</v>
      </c>
      <c r="B35" s="17"/>
      <c r="C35" s="24">
        <v>11</v>
      </c>
    </row>
    <row r="36" spans="1:3" x14ac:dyDescent="0.25">
      <c r="A36" s="12" t="s">
        <v>1168</v>
      </c>
      <c r="B36" s="17"/>
      <c r="C36" s="24">
        <v>3</v>
      </c>
    </row>
  </sheetData>
  <sheetProtection algorithmName="SHA-512" hashValue="0GOONmJrTZZ1jc1zWBEGgRonJ+d1+Hi7o6Qtap0pX4EQs4Bb/C4MTSPOYTmmPWxuD35cTu3lH31lO+Icqtf07g==" saltValue="w3DtJd2b9zEpDjSTtic50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4">
        <v>17</v>
      </c>
    </row>
    <row r="6" spans="1:3" x14ac:dyDescent="0.25">
      <c r="A6" s="12" t="s">
        <v>1172</v>
      </c>
      <c r="B6" s="17"/>
      <c r="C6" s="23"/>
    </row>
    <row r="7" spans="1:3" x14ac:dyDescent="0.25">
      <c r="A7" s="12" t="s">
        <v>1173</v>
      </c>
      <c r="B7" s="17"/>
      <c r="C7" s="24">
        <v>6</v>
      </c>
    </row>
    <row r="8" spans="1:3" x14ac:dyDescent="0.25">
      <c r="A8" s="12" t="s">
        <v>1174</v>
      </c>
      <c r="B8" s="17"/>
      <c r="C8" s="24">
        <v>7</v>
      </c>
    </row>
    <row r="9" spans="1:3" x14ac:dyDescent="0.25">
      <c r="A9" s="12" t="s">
        <v>1175</v>
      </c>
      <c r="B9" s="17"/>
      <c r="C9" s="24">
        <v>1</v>
      </c>
    </row>
    <row r="10" spans="1:3" x14ac:dyDescent="0.25">
      <c r="A10" s="12" t="s">
        <v>1176</v>
      </c>
      <c r="B10" s="17"/>
      <c r="C10" s="23"/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4">
        <v>37</v>
      </c>
    </row>
    <row r="15" spans="1:3" x14ac:dyDescent="0.25">
      <c r="A15" s="12" t="s">
        <v>1179</v>
      </c>
      <c r="B15" s="17"/>
      <c r="C15" s="24">
        <v>8</v>
      </c>
    </row>
    <row r="16" spans="1:3" x14ac:dyDescent="0.25">
      <c r="A16" s="12" t="s">
        <v>1180</v>
      </c>
      <c r="B16" s="17"/>
      <c r="C16" s="24">
        <v>2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4">
        <v>19</v>
      </c>
    </row>
    <row r="21" spans="1:3" x14ac:dyDescent="0.25">
      <c r="A21" s="12" t="s">
        <v>1183</v>
      </c>
      <c r="B21" s="17"/>
      <c r="C21" s="24">
        <v>15</v>
      </c>
    </row>
    <row r="22" spans="1:3" x14ac:dyDescent="0.25">
      <c r="A22" s="12" t="s">
        <v>1184</v>
      </c>
      <c r="B22" s="17"/>
      <c r="C22" s="24">
        <v>1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/>
    </row>
    <row r="27" spans="1:3" x14ac:dyDescent="0.25">
      <c r="A27" s="12" t="s">
        <v>1187</v>
      </c>
      <c r="B27" s="17"/>
      <c r="C27" s="23"/>
    </row>
    <row r="28" spans="1:3" x14ac:dyDescent="0.25">
      <c r="A28" s="12" t="s">
        <v>1188</v>
      </c>
      <c r="B28" s="17"/>
      <c r="C28" s="23"/>
    </row>
    <row r="29" spans="1:3" x14ac:dyDescent="0.25">
      <c r="A29" s="12" t="s">
        <v>1189</v>
      </c>
      <c r="B29" s="17"/>
      <c r="C29" s="23"/>
    </row>
    <row r="30" spans="1:3" x14ac:dyDescent="0.25">
      <c r="A30" s="12" t="s">
        <v>1190</v>
      </c>
      <c r="B30" s="17"/>
      <c r="C30" s="23"/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/>
    </row>
    <row r="35" spans="1:3" x14ac:dyDescent="0.25">
      <c r="A35" s="12" t="s">
        <v>1193</v>
      </c>
      <c r="B35" s="17"/>
      <c r="C35" s="23"/>
    </row>
    <row r="36" spans="1:3" x14ac:dyDescent="0.25">
      <c r="A36" s="12" t="s">
        <v>1194</v>
      </c>
      <c r="B36" s="17"/>
      <c r="C36" s="24">
        <v>5</v>
      </c>
    </row>
    <row r="37" spans="1:3" x14ac:dyDescent="0.25">
      <c r="A37" s="12" t="s">
        <v>1112</v>
      </c>
      <c r="B37" s="17"/>
      <c r="C37" s="23"/>
    </row>
    <row r="38" spans="1:3" x14ac:dyDescent="0.25">
      <c r="A38" s="12" t="s">
        <v>1195</v>
      </c>
      <c r="B38" s="17"/>
      <c r="C38" s="24">
        <v>5</v>
      </c>
    </row>
    <row r="39" spans="1:3" x14ac:dyDescent="0.25">
      <c r="A39" s="12" t="s">
        <v>1196</v>
      </c>
      <c r="B39" s="17"/>
      <c r="C39" s="23"/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/>
    </row>
    <row r="44" spans="1:3" x14ac:dyDescent="0.25">
      <c r="A44" s="12" t="s">
        <v>1193</v>
      </c>
      <c r="B44" s="17"/>
      <c r="C44" s="23"/>
    </row>
    <row r="45" spans="1:3" x14ac:dyDescent="0.25">
      <c r="A45" s="12" t="s">
        <v>1194</v>
      </c>
      <c r="B45" s="17"/>
      <c r="C45" s="24">
        <v>1</v>
      </c>
    </row>
    <row r="46" spans="1:3" x14ac:dyDescent="0.25">
      <c r="A46" s="12" t="s">
        <v>1112</v>
      </c>
      <c r="B46" s="17"/>
      <c r="C46" s="23"/>
    </row>
    <row r="47" spans="1:3" x14ac:dyDescent="0.25">
      <c r="A47" s="12" t="s">
        <v>1195</v>
      </c>
      <c r="B47" s="17"/>
      <c r="C47" s="24">
        <v>1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4">
        <v>5</v>
      </c>
    </row>
    <row r="52" spans="1:3" x14ac:dyDescent="0.25">
      <c r="A52" s="12" t="s">
        <v>1193</v>
      </c>
      <c r="B52" s="17"/>
      <c r="C52" s="24">
        <v>4</v>
      </c>
    </row>
    <row r="53" spans="1:3" x14ac:dyDescent="0.25">
      <c r="A53" s="12" t="s">
        <v>1194</v>
      </c>
      <c r="B53" s="17"/>
      <c r="C53" s="24">
        <v>2</v>
      </c>
    </row>
    <row r="54" spans="1:3" x14ac:dyDescent="0.25">
      <c r="A54" s="12" t="s">
        <v>1112</v>
      </c>
      <c r="B54" s="17"/>
      <c r="C54" s="24">
        <v>5</v>
      </c>
    </row>
    <row r="55" spans="1:3" x14ac:dyDescent="0.25">
      <c r="A55" s="12" t="s">
        <v>1195</v>
      </c>
      <c r="B55" s="17"/>
      <c r="C55" s="24">
        <v>2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/>
    </row>
    <row r="60" spans="1:3" x14ac:dyDescent="0.25">
      <c r="A60" s="12" t="s">
        <v>1193</v>
      </c>
      <c r="B60" s="17"/>
      <c r="C60" s="23"/>
    </row>
    <row r="61" spans="1:3" x14ac:dyDescent="0.25">
      <c r="A61" s="12" t="s">
        <v>1194</v>
      </c>
      <c r="B61" s="17"/>
      <c r="C61" s="24">
        <v>4</v>
      </c>
    </row>
    <row r="62" spans="1:3" x14ac:dyDescent="0.25">
      <c r="A62" s="12" t="s">
        <v>1112</v>
      </c>
      <c r="B62" s="17"/>
      <c r="C62" s="23"/>
    </row>
    <row r="63" spans="1:3" x14ac:dyDescent="0.25">
      <c r="A63" s="12" t="s">
        <v>1195</v>
      </c>
      <c r="B63" s="17"/>
      <c r="C63" s="23"/>
    </row>
  </sheetData>
  <sheetProtection algorithmName="SHA-512" hashValue="AHbfRjyqQInw/ErhZoO7M00lKJFbAUAyLCXX/fftyzHdlNw2Eqqr7llO8r+2BgPAwGB6D1Co7We9Wtnk1Wl7qA==" saltValue="aLbfU/L1HEFi+W39FNOiR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7" t="s">
        <v>665</v>
      </c>
      <c r="B4" s="198"/>
      <c r="C4" s="32">
        <v>1321</v>
      </c>
      <c r="D4" s="32">
        <v>1260</v>
      </c>
      <c r="E4" s="33">
        <v>0</v>
      </c>
      <c r="F4" s="32">
        <v>4489</v>
      </c>
      <c r="G4" s="32">
        <v>3723</v>
      </c>
      <c r="H4" s="32">
        <v>733</v>
      </c>
      <c r="I4" s="32">
        <v>748</v>
      </c>
      <c r="J4" s="32">
        <v>0</v>
      </c>
      <c r="K4" s="32">
        <v>0</v>
      </c>
      <c r="L4" s="32">
        <v>0</v>
      </c>
      <c r="M4" s="32">
        <v>0</v>
      </c>
      <c r="N4" s="32">
        <v>101</v>
      </c>
      <c r="O4" s="32">
        <v>3</v>
      </c>
      <c r="P4" s="32">
        <v>5102</v>
      </c>
    </row>
    <row r="5" spans="1:16" ht="45" x14ac:dyDescent="0.25">
      <c r="A5" s="47" t="s">
        <v>666</v>
      </c>
      <c r="B5" s="47" t="s">
        <v>667</v>
      </c>
      <c r="C5" s="14">
        <v>45</v>
      </c>
      <c r="D5" s="14">
        <v>25</v>
      </c>
      <c r="E5" s="31">
        <v>0</v>
      </c>
      <c r="F5" s="14">
        <v>38</v>
      </c>
      <c r="G5" s="14">
        <v>37</v>
      </c>
      <c r="H5" s="14">
        <v>13</v>
      </c>
      <c r="I5" s="14">
        <v>11</v>
      </c>
      <c r="J5" s="14">
        <v>0</v>
      </c>
      <c r="K5" s="14">
        <v>0</v>
      </c>
      <c r="L5" s="14">
        <v>0</v>
      </c>
      <c r="M5" s="14">
        <v>0</v>
      </c>
      <c r="N5" s="14">
        <v>4</v>
      </c>
      <c r="O5" s="14">
        <v>0</v>
      </c>
      <c r="P5" s="24">
        <v>41</v>
      </c>
    </row>
    <row r="6" spans="1:16" ht="33.75" x14ac:dyDescent="0.25">
      <c r="A6" s="47" t="s">
        <v>668</v>
      </c>
      <c r="B6" s="47" t="s">
        <v>669</v>
      </c>
      <c r="C6" s="14">
        <v>687</v>
      </c>
      <c r="D6" s="14">
        <v>693</v>
      </c>
      <c r="E6" s="31">
        <v>-1</v>
      </c>
      <c r="F6" s="14">
        <v>2898</v>
      </c>
      <c r="G6" s="14">
        <v>2446</v>
      </c>
      <c r="H6" s="14">
        <v>401</v>
      </c>
      <c r="I6" s="14">
        <v>366</v>
      </c>
      <c r="J6" s="14">
        <v>0</v>
      </c>
      <c r="K6" s="14">
        <v>0</v>
      </c>
      <c r="L6" s="14">
        <v>0</v>
      </c>
      <c r="M6" s="14">
        <v>0</v>
      </c>
      <c r="N6" s="14">
        <v>1</v>
      </c>
      <c r="O6" s="14">
        <v>0</v>
      </c>
      <c r="P6" s="24">
        <v>3203</v>
      </c>
    </row>
    <row r="7" spans="1:16" ht="22.5" x14ac:dyDescent="0.25">
      <c r="A7" s="47" t="s">
        <v>670</v>
      </c>
      <c r="B7" s="47" t="s">
        <v>671</v>
      </c>
      <c r="C7" s="14">
        <v>102</v>
      </c>
      <c r="D7" s="14">
        <v>84</v>
      </c>
      <c r="E7" s="31">
        <v>0</v>
      </c>
      <c r="F7" s="14">
        <v>54</v>
      </c>
      <c r="G7" s="14">
        <v>39</v>
      </c>
      <c r="H7" s="14">
        <v>37</v>
      </c>
      <c r="I7" s="14">
        <v>55</v>
      </c>
      <c r="J7" s="14">
        <v>0</v>
      </c>
      <c r="K7" s="14">
        <v>0</v>
      </c>
      <c r="L7" s="14">
        <v>0</v>
      </c>
      <c r="M7" s="14">
        <v>0</v>
      </c>
      <c r="N7" s="14">
        <v>1</v>
      </c>
      <c r="O7" s="14">
        <v>2</v>
      </c>
      <c r="P7" s="24">
        <v>111</v>
      </c>
    </row>
    <row r="8" spans="1:16" ht="33.75" x14ac:dyDescent="0.25">
      <c r="A8" s="47" t="s">
        <v>672</v>
      </c>
      <c r="B8" s="47" t="s">
        <v>673</v>
      </c>
      <c r="C8" s="14">
        <v>10</v>
      </c>
      <c r="D8" s="14">
        <v>18</v>
      </c>
      <c r="E8" s="31">
        <v>-1</v>
      </c>
      <c r="F8" s="14">
        <v>6</v>
      </c>
      <c r="G8" s="14">
        <v>7</v>
      </c>
      <c r="H8" s="14">
        <v>4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7</v>
      </c>
    </row>
    <row r="9" spans="1:16" ht="45" x14ac:dyDescent="0.25">
      <c r="A9" s="47" t="s">
        <v>674</v>
      </c>
      <c r="B9" s="47" t="s">
        <v>675</v>
      </c>
      <c r="C9" s="14">
        <v>23</v>
      </c>
      <c r="D9" s="14">
        <v>14</v>
      </c>
      <c r="E9" s="31">
        <v>0</v>
      </c>
      <c r="F9" s="14">
        <v>37</v>
      </c>
      <c r="G9" s="14">
        <v>78</v>
      </c>
      <c r="H9" s="14">
        <v>27</v>
      </c>
      <c r="I9" s="14">
        <v>55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208</v>
      </c>
    </row>
    <row r="10" spans="1:16" ht="33.75" x14ac:dyDescent="0.25">
      <c r="A10" s="47" t="s">
        <v>676</v>
      </c>
      <c r="B10" s="47" t="s">
        <v>677</v>
      </c>
      <c r="C10" s="14">
        <v>449</v>
      </c>
      <c r="D10" s="14">
        <v>423</v>
      </c>
      <c r="E10" s="31">
        <v>0</v>
      </c>
      <c r="F10" s="14">
        <v>1456</v>
      </c>
      <c r="G10" s="14">
        <v>1116</v>
      </c>
      <c r="H10" s="14">
        <v>251</v>
      </c>
      <c r="I10" s="14">
        <v>259</v>
      </c>
      <c r="J10" s="14">
        <v>0</v>
      </c>
      <c r="K10" s="14">
        <v>0</v>
      </c>
      <c r="L10" s="14">
        <v>0</v>
      </c>
      <c r="M10" s="14">
        <v>0</v>
      </c>
      <c r="N10" s="14">
        <v>83</v>
      </c>
      <c r="O10" s="14">
        <v>1</v>
      </c>
      <c r="P10" s="24">
        <v>1532</v>
      </c>
    </row>
    <row r="11" spans="1:16" ht="45" x14ac:dyDescent="0.25">
      <c r="A11" s="47" t="s">
        <v>678</v>
      </c>
      <c r="B11" s="47" t="s">
        <v>679</v>
      </c>
      <c r="C11" s="14">
        <v>5</v>
      </c>
      <c r="D11" s="14">
        <v>3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12</v>
      </c>
      <c r="O11" s="14">
        <v>0</v>
      </c>
      <c r="P11" s="24">
        <v>0</v>
      </c>
    </row>
  </sheetData>
  <sheetProtection algorithmName="SHA-512" hashValue="DIJvpF05xZ+G0kRVFEKkDBlVxDIeNZIXSYTNJJkVBwU7grB3p8Cy86iCzgRFwp0G5QjKZ6TJZdPbRNP3Uw6M/A==" saltValue="0g9x88gKmhunWmaHjIDhw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2022-05-25T12:41:07Z</dcterms:created>
  <dcterms:modified xsi:type="dcterms:W3CDTF">2022-06-06T10:48:47Z</dcterms:modified>
</cp:coreProperties>
</file>