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61EDB72-84CD-45A4-B034-F440FC4C45BA}" xr6:coauthVersionLast="46" xr6:coauthVersionMax="46" xr10:uidLastSave="{00000000-0000-0000-0000-000000000000}"/>
  <workbookProtection workbookAlgorithmName="SHA-512" workbookHashValue="SZ5lht2vZzmvx8n1wm55wGO5klG/tni79yD5Wn52ZwS6vhOGbb3rEozA55fOeIVjGkbsumZw87w93WuTr6sTFA==" workbookSaltValue="Yu4QCN6+v1g5G1yMyvOfz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33F52B4-C06B-420B-9F60-A9B1CAC6E0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8784524-A9A5-4049-A075-FC086D8204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931DD96-C7B0-4484-8387-43DDA5A2EC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F2F7EC7-7266-4323-804A-13399D867C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7166367-ED18-4D4E-ACAA-8661F92B32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48E4376-9557-4DF1-9087-8A52E58535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EB6C26A-C3B2-4574-8445-170CD1010E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53ACE33-9146-41DF-BF39-7EED586DA9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D7B96D1-0142-4E72-A913-47710C6E8C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D6C8B51-8C81-495B-A496-8F762EDCF5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93D2D86-3B64-4603-9405-A372FDA29C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A2DD32F-B454-4F1B-A154-BA957BE728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0D37330-C658-40F3-8742-1B375707CB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EC6A28-4500-44E8-B167-ACA2B22E07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9C78DFF-D122-4214-B0C0-AF32B819DD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6C56030-A0C9-489C-9569-BB6B5FBCA6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E547AFC-FB24-4C0B-93A3-3696632FFA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D1B261A-B252-4F01-85FD-A1BF62A82D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3DC0ADA-29CA-4F7E-B92F-DB06589B39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A250DB5-051C-43D2-B4BD-94E4E6148E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2C247CE-3477-4350-A210-4014F1DD44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AACF967-55A6-4FBC-8642-CAC30AC4C4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6747DA7-7F95-464C-A01C-D35EAD3A96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2927ADB-C2E8-4657-A524-11AD874267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1550CE5-954A-467C-AC81-3ED875AFE6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CBC53E8-BBDF-43F6-8E55-61326FB56F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3104EBD-82F5-4462-8838-BA1428778E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27CB0C5-9588-4F4B-892B-15DF2A395D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4651A98-F47A-40F9-9D3C-59D1DD95FF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A0DFFAE-9DF1-47B9-ADE2-A0182364C2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64E6F9A-EDA0-4F38-89FF-E818D97957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20D62DB-4470-4AD1-9D93-FF2129E495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<sst xmlns="http://schemas.openxmlformats.org/spreadsheetml/2006/main" count="2640" uniqueCount="1441">
  <si>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</si>
  <si>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</si>
  <si>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</si>
  <si>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</si>
  <si>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</si>
  <si>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</si>
  <si>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</si>
  <si>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Valencia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</si>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</sst>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CF4D8E69-FB99-4F80-A4EB-1673D02DA277}"/>
    <cellStyle name="Normal" xfId="0" builtinId="0"/>
    <cellStyle name="Normal 2" xfId="1" xr:uid="{0CABA0B2-33D0-4F80-BEDC-CBAF137DB4D0}"/>
    <cellStyle name="Normal 3" xfId="3" xr:uid="{5ADB08D8-9750-4D85-BDF6-ADA8CECAAD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69-41CB-9590-445A47CA9B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69-41CB-9590-445A47CA9B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11425</c:v>
                </c:pt>
                <c:pt idx="1">
                  <c:v>45930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9-41CB-9590-445A47CA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B0-4725-9350-60231E90D8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B0-4725-9350-60231E90D8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B0-4725-9350-60231E90D8B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141</c:v>
                </c:pt>
                <c:pt idx="1">
                  <c:v>3372</c:v>
                </c:pt>
                <c:pt idx="2">
                  <c:v>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0-4725-9350-60231E90D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97-421A-8E2B-C5A3F1F2BC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97-421A-8E2B-C5A3F1F2BC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97-421A-8E2B-C5A3F1F2BC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6342</c:v>
                </c:pt>
                <c:pt idx="1">
                  <c:v>1194</c:v>
                </c:pt>
                <c:pt idx="2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97-421A-8E2B-C5A3F1F2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D5-4466-BE89-EFB6518F89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D5-4466-BE89-EFB6518F89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1023</c:v>
                </c:pt>
                <c:pt idx="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5-4466-BE89-EFB6518F8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7-460E-81EA-FC6602C0F5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07-460E-81EA-FC6602C0F5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16944</c:v>
                </c:pt>
                <c:pt idx="1">
                  <c:v>15262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7-460E-81EA-FC6602C0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1585</c:v>
              </c:pt>
              <c:pt idx="1">
                <c:v>8917</c:v>
              </c:pt>
              <c:pt idx="2">
                <c:v>150</c:v>
              </c:pt>
              <c:pt idx="3">
                <c:v>35</c:v>
              </c:pt>
              <c:pt idx="4">
                <c:v>738</c:v>
              </c:pt>
            </c:numLit>
          </c:val>
          <c:extLst>
            <c:ext xmlns:c16="http://schemas.microsoft.com/office/drawing/2014/chart" uri="{C3380CC4-5D6E-409C-BE32-E72D297353CC}">
              <c16:uniqueId val="{00000003-C709-4257-B081-FCF6FE01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5452</c:v>
              </c:pt>
              <c:pt idx="1">
                <c:v>7102</c:v>
              </c:pt>
              <c:pt idx="2">
                <c:v>368</c:v>
              </c:pt>
              <c:pt idx="3">
                <c:v>146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FB17-4935-8C4F-965A6CCC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183</c:v>
              </c:pt>
              <c:pt idx="2">
                <c:v>130</c:v>
              </c:pt>
              <c:pt idx="3">
                <c:v>24</c:v>
              </c:pt>
              <c:pt idx="4">
                <c:v>149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C556-4207-9670-44F64FB9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194</c:v>
              </c:pt>
              <c:pt idx="1">
                <c:v>265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3-3D77-42C1-AB52-D0228891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9580</c:v>
              </c:pt>
              <c:pt idx="1">
                <c:v>107</c:v>
              </c:pt>
              <c:pt idx="2">
                <c:v>744</c:v>
              </c:pt>
              <c:pt idx="3">
                <c:v>130</c:v>
              </c:pt>
              <c:pt idx="4">
                <c:v>69</c:v>
              </c:pt>
              <c:pt idx="5">
                <c:v>20</c:v>
              </c:pt>
              <c:pt idx="6">
                <c:v>136</c:v>
              </c:pt>
              <c:pt idx="7">
                <c:v>2325</c:v>
              </c:pt>
              <c:pt idx="8">
                <c:v>50</c:v>
              </c:pt>
              <c:pt idx="9">
                <c:v>414</c:v>
              </c:pt>
              <c:pt idx="10">
                <c:v>7307</c:v>
              </c:pt>
            </c:numLit>
          </c:val>
          <c:extLst>
            <c:ext xmlns:c16="http://schemas.microsoft.com/office/drawing/2014/chart" uri="{C3380CC4-5D6E-409C-BE32-E72D297353CC}">
              <c16:uniqueId val="{00000003-AA6C-4B1B-BEFF-39F3C0B1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142</c:v>
              </c:pt>
              <c:pt idx="1">
                <c:v>1173</c:v>
              </c:pt>
              <c:pt idx="2">
                <c:v>2199</c:v>
              </c:pt>
              <c:pt idx="3">
                <c:v>506</c:v>
              </c:pt>
              <c:pt idx="4">
                <c:v>1535</c:v>
              </c:pt>
              <c:pt idx="5">
                <c:v>464</c:v>
              </c:pt>
              <c:pt idx="6">
                <c:v>1339</c:v>
              </c:pt>
              <c:pt idx="7">
                <c:v>1163</c:v>
              </c:pt>
              <c:pt idx="8">
                <c:v>898</c:v>
              </c:pt>
              <c:pt idx="9">
                <c:v>31</c:v>
              </c:pt>
              <c:pt idx="10">
                <c:v>110</c:v>
              </c:pt>
              <c:pt idx="1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3AC1-4D1D-A1F8-B62B4BBB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0D-4EF8-9A1E-FAA62C9FFB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0D-4EF8-9A1E-FAA62C9FFB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0D-4EF8-9A1E-FAA62C9FF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556</c:v>
                </c:pt>
                <c:pt idx="1">
                  <c:v>561</c:v>
                </c:pt>
                <c:pt idx="2">
                  <c:v>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0D-4EF8-9A1E-FAA62C9FF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14484</c:v>
              </c:pt>
              <c:pt idx="1">
                <c:v>5436</c:v>
              </c:pt>
              <c:pt idx="2">
                <c:v>2052</c:v>
              </c:pt>
              <c:pt idx="3">
                <c:v>744</c:v>
              </c:pt>
              <c:pt idx="4">
                <c:v>148</c:v>
              </c:pt>
              <c:pt idx="5">
                <c:v>445</c:v>
              </c:pt>
              <c:pt idx="6">
                <c:v>1047</c:v>
              </c:pt>
              <c:pt idx="7">
                <c:v>12363</c:v>
              </c:pt>
              <c:pt idx="8">
                <c:v>147</c:v>
              </c:pt>
              <c:pt idx="9">
                <c:v>329</c:v>
              </c:pt>
              <c:pt idx="10">
                <c:v>771</c:v>
              </c:pt>
              <c:pt idx="11">
                <c:v>1260</c:v>
              </c:pt>
              <c:pt idx="12">
                <c:v>581</c:v>
              </c:pt>
              <c:pt idx="13">
                <c:v>282</c:v>
              </c:pt>
              <c:pt idx="14">
                <c:v>1921</c:v>
              </c:pt>
              <c:pt idx="15">
                <c:v>850</c:v>
              </c:pt>
              <c:pt idx="16">
                <c:v>11759</c:v>
              </c:pt>
              <c:pt idx="17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6EB4-41B7-810A-CA6FE225D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157</c:v>
              </c:pt>
              <c:pt idx="1">
                <c:v>1579</c:v>
              </c:pt>
              <c:pt idx="2">
                <c:v>220</c:v>
              </c:pt>
              <c:pt idx="3">
                <c:v>424</c:v>
              </c:pt>
              <c:pt idx="4">
                <c:v>87</c:v>
              </c:pt>
              <c:pt idx="5">
                <c:v>3257</c:v>
              </c:pt>
              <c:pt idx="6">
                <c:v>64</c:v>
              </c:pt>
              <c:pt idx="7">
                <c:v>583</c:v>
              </c:pt>
              <c:pt idx="8">
                <c:v>293</c:v>
              </c:pt>
              <c:pt idx="9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6B04-48E8-9FE4-ABAFAC89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119</c:v>
              </c:pt>
              <c:pt idx="1">
                <c:v>422</c:v>
              </c:pt>
              <c:pt idx="2">
                <c:v>206</c:v>
              </c:pt>
              <c:pt idx="3">
                <c:v>12</c:v>
              </c:pt>
              <c:pt idx="4">
                <c:v>12</c:v>
              </c:pt>
              <c:pt idx="5">
                <c:v>326</c:v>
              </c:pt>
              <c:pt idx="6">
                <c:v>29</c:v>
              </c:pt>
              <c:pt idx="7">
                <c:v>653</c:v>
              </c:pt>
              <c:pt idx="8">
                <c:v>2699</c:v>
              </c:pt>
              <c:pt idx="9">
                <c:v>44</c:v>
              </c:pt>
              <c:pt idx="10">
                <c:v>41</c:v>
              </c:pt>
              <c:pt idx="11">
                <c:v>355</c:v>
              </c:pt>
              <c:pt idx="12">
                <c:v>209</c:v>
              </c:pt>
              <c:pt idx="1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83B-4B9E-A2DB-4B06B9720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690</c:v>
              </c:pt>
              <c:pt idx="1">
                <c:v>1612</c:v>
              </c:pt>
              <c:pt idx="2">
                <c:v>234</c:v>
              </c:pt>
              <c:pt idx="3">
                <c:v>198</c:v>
              </c:pt>
              <c:pt idx="4">
                <c:v>579</c:v>
              </c:pt>
              <c:pt idx="5">
                <c:v>3094</c:v>
              </c:pt>
              <c:pt idx="6">
                <c:v>52</c:v>
              </c:pt>
              <c:pt idx="7">
                <c:v>608</c:v>
              </c:pt>
              <c:pt idx="8">
                <c:v>563</c:v>
              </c:pt>
              <c:pt idx="9">
                <c:v>237</c:v>
              </c:pt>
              <c:pt idx="10">
                <c:v>67</c:v>
              </c:pt>
              <c:pt idx="11">
                <c:v>1039</c:v>
              </c:pt>
              <c:pt idx="12">
                <c:v>488</c:v>
              </c:pt>
              <c:pt idx="13">
                <c:v>458</c:v>
              </c:pt>
              <c:pt idx="1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58DD-497C-8BE8-D6FB52D3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788</c:v>
              </c:pt>
              <c:pt idx="1">
                <c:v>161</c:v>
              </c:pt>
              <c:pt idx="2">
                <c:v>453</c:v>
              </c:pt>
              <c:pt idx="3">
                <c:v>140</c:v>
              </c:pt>
              <c:pt idx="4">
                <c:v>63</c:v>
              </c:pt>
              <c:pt idx="5">
                <c:v>420</c:v>
              </c:pt>
              <c:pt idx="6">
                <c:v>2402</c:v>
              </c:pt>
              <c:pt idx="7">
                <c:v>448</c:v>
              </c:pt>
              <c:pt idx="8">
                <c:v>585</c:v>
              </c:pt>
              <c:pt idx="9">
                <c:v>333</c:v>
              </c:pt>
              <c:pt idx="10">
                <c:v>59</c:v>
              </c:pt>
              <c:pt idx="11">
                <c:v>756</c:v>
              </c:pt>
              <c:pt idx="12">
                <c:v>484</c:v>
              </c:pt>
              <c:pt idx="13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C2E4-445E-B8EF-D362A1EA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</c:v>
              </c:pt>
              <c:pt idx="1">
                <c:v>16</c:v>
              </c:pt>
              <c:pt idx="2">
                <c:v>3</c:v>
              </c:pt>
              <c:pt idx="3">
                <c:v>75</c:v>
              </c:pt>
              <c:pt idx="4">
                <c:v>5</c:v>
              </c:pt>
              <c:pt idx="5">
                <c:v>4</c:v>
              </c:pt>
              <c:pt idx="6">
                <c:v>2</c:v>
              </c:pt>
              <c:pt idx="7">
                <c:v>1</c:v>
              </c:pt>
              <c:pt idx="8">
                <c:v>4</c:v>
              </c:pt>
              <c:pt idx="9">
                <c:v>4</c:v>
              </c:pt>
              <c:pt idx="10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385C-48C1-851D-772E1B19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33</c:v>
              </c:pt>
              <c:pt idx="1">
                <c:v>7</c:v>
              </c:pt>
              <c:pt idx="2">
                <c:v>17</c:v>
              </c:pt>
              <c:pt idx="3">
                <c:v>93</c:v>
              </c:pt>
              <c:pt idx="4">
                <c:v>1</c:v>
              </c:pt>
              <c:pt idx="5">
                <c:v>13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8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3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09A-410B-804A-AFA979D0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Honor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10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64C-4E89-B23E-A225DC209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</c:v>
              </c:pt>
              <c:pt idx="1">
                <c:v>1</c:v>
              </c:pt>
              <c:pt idx="2">
                <c:v>9</c:v>
              </c:pt>
              <c:pt idx="3">
                <c:v>13</c:v>
              </c:pt>
              <c:pt idx="4">
                <c:v>4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BB0-4CDF-9258-B2595420C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Aux!$F$2:$F$21</c:f>
              <c:strCache>
                <c:ptCount val="20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Derechos trabajadores</c:v>
                </c:pt>
                <c:pt idx="7">
                  <c:v>Ordenación territorio</c:v>
                </c:pt>
                <c:pt idx="8">
                  <c:v>Patrimonio histórico</c:v>
                </c:pt>
                <c:pt idx="9">
                  <c:v>Medio ambiente</c:v>
                </c:pt>
                <c:pt idx="10">
                  <c:v>Incendios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Constitución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16</c:v>
              </c:pt>
              <c:pt idx="1">
                <c:v>20</c:v>
              </c:pt>
              <c:pt idx="2">
                <c:v>14</c:v>
              </c:pt>
              <c:pt idx="3">
                <c:v>11</c:v>
              </c:pt>
              <c:pt idx="4">
                <c:v>88</c:v>
              </c:pt>
              <c:pt idx="5">
                <c:v>40</c:v>
              </c:pt>
              <c:pt idx="6">
                <c:v>11</c:v>
              </c:pt>
              <c:pt idx="7">
                <c:v>32</c:v>
              </c:pt>
              <c:pt idx="8">
                <c:v>17</c:v>
              </c:pt>
              <c:pt idx="9">
                <c:v>172</c:v>
              </c:pt>
              <c:pt idx="10">
                <c:v>121</c:v>
              </c:pt>
              <c:pt idx="11">
                <c:v>138</c:v>
              </c:pt>
              <c:pt idx="12">
                <c:v>94</c:v>
              </c:pt>
              <c:pt idx="13">
                <c:v>30</c:v>
              </c:pt>
              <c:pt idx="14">
                <c:v>35</c:v>
              </c:pt>
              <c:pt idx="15">
                <c:v>16</c:v>
              </c:pt>
              <c:pt idx="16">
                <c:v>25</c:v>
              </c:pt>
              <c:pt idx="17">
                <c:v>13</c:v>
              </c:pt>
              <c:pt idx="18">
                <c:v>38</c:v>
              </c:pt>
              <c:pt idx="19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852-4848-AE63-C47A2452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BC-4EA6-B027-7504DC775E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BC-4EA6-B027-7504DC775E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4671</c:v>
                </c:pt>
                <c:pt idx="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BC-4EA6-B027-7504DC775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35</c:v>
              </c:pt>
              <c:pt idx="1">
                <c:v>33</c:v>
              </c:pt>
              <c:pt idx="2">
                <c:v>2</c:v>
              </c:pt>
              <c:pt idx="3">
                <c:v>27</c:v>
              </c:pt>
              <c:pt idx="4">
                <c:v>153</c:v>
              </c:pt>
              <c:pt idx="5">
                <c:v>3</c:v>
              </c:pt>
              <c:pt idx="6">
                <c:v>133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51</c:v>
              </c:pt>
              <c:pt idx="11">
                <c:v>9</c:v>
              </c:pt>
              <c:pt idx="12">
                <c:v>6</c:v>
              </c:pt>
              <c:pt idx="1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CFC-4EF6-A49A-47690A85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944</c:v>
              </c:pt>
              <c:pt idx="1">
                <c:v>995</c:v>
              </c:pt>
              <c:pt idx="2">
                <c:v>642</c:v>
              </c:pt>
              <c:pt idx="3">
                <c:v>177</c:v>
              </c:pt>
              <c:pt idx="4">
                <c:v>94</c:v>
              </c:pt>
              <c:pt idx="5">
                <c:v>332</c:v>
              </c:pt>
              <c:pt idx="6">
                <c:v>1978</c:v>
              </c:pt>
              <c:pt idx="7">
                <c:v>397</c:v>
              </c:pt>
              <c:pt idx="8">
                <c:v>3675</c:v>
              </c:pt>
              <c:pt idx="9">
                <c:v>304</c:v>
              </c:pt>
              <c:pt idx="10">
                <c:v>92</c:v>
              </c:pt>
              <c:pt idx="11">
                <c:v>998</c:v>
              </c:pt>
              <c:pt idx="12">
                <c:v>616</c:v>
              </c:pt>
              <c:pt idx="13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DBE6-46FD-B838-CD1F2C8D9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E0-4744-9485-3C9309C62E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E0-4744-9485-3C9309C62E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E0-4744-9485-3C9309C62E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E0-4744-9485-3C9309C62E6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0-4744-9485-3C9309C62E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0-4744-9485-3C9309C62E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9</c:v>
                </c:pt>
                <c:pt idx="1">
                  <c:v>77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0-4744-9485-3C9309C62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31-4F97-85D4-3EFFDE46F9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31-4F97-85D4-3EFFDE46F9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31-4F97-85D4-3EFFDE46F9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31-4F97-85D4-3EFFDE46F91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31-4F97-85D4-3EFFDE46F91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1-4F97-85D4-3EFFDE46F91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1-4F97-85D4-3EFFDE46F9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1-4F97-85D4-3EFFDE46F9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1-4F97-85D4-3EFFDE46F9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128</c:v>
                </c:pt>
                <c:pt idx="2" formatCode="#,##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31-4F97-85D4-3EFFDE46F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3466</c:v>
              </c:pt>
              <c:pt idx="1">
                <c:v>473</c:v>
              </c:pt>
              <c:pt idx="2">
                <c:v>261</c:v>
              </c:pt>
              <c:pt idx="3">
                <c:v>1257</c:v>
              </c:pt>
              <c:pt idx="4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45CE-4808-9F54-AC9D8CD16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1338</c:v>
              </c:pt>
              <c:pt idx="1">
                <c:v>364</c:v>
              </c:pt>
              <c:pt idx="2">
                <c:v>29</c:v>
              </c:pt>
              <c:pt idx="3">
                <c:v>806</c:v>
              </c:pt>
              <c:pt idx="4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0-0706-4F84-A2A1-A2447D457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</c:v>
              </c:pt>
              <c:pt idx="1">
                <c:v>130</c:v>
              </c:pt>
              <c:pt idx="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0-AC97-4F41-BEC7-9E848EC1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3CA-4239-A77B-8B3A9506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762</c:v>
              </c:pt>
              <c:pt idx="1">
                <c:v>93</c:v>
              </c:pt>
              <c:pt idx="2">
                <c:v>2</c:v>
              </c:pt>
              <c:pt idx="3">
                <c:v>383</c:v>
              </c:pt>
              <c:pt idx="4">
                <c:v>123</c:v>
              </c:pt>
              <c:pt idx="5">
                <c:v>22</c:v>
              </c:pt>
              <c:pt idx="6">
                <c:v>19</c:v>
              </c:pt>
              <c:pt idx="7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CD57-44DD-AF59-95384EE2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</c:v>
              </c:pt>
              <c:pt idx="1">
                <c:v>683</c:v>
              </c:pt>
              <c:pt idx="2">
                <c:v>97</c:v>
              </c:pt>
              <c:pt idx="3">
                <c:v>32</c:v>
              </c:pt>
              <c:pt idx="4">
                <c:v>172</c:v>
              </c:pt>
              <c:pt idx="5">
                <c:v>159</c:v>
              </c:pt>
              <c:pt idx="6">
                <c:v>571</c:v>
              </c:pt>
              <c:pt idx="7">
                <c:v>203</c:v>
              </c:pt>
              <c:pt idx="8">
                <c:v>58</c:v>
              </c:pt>
              <c:pt idx="9">
                <c:v>2</c:v>
              </c:pt>
              <c:pt idx="10">
                <c:v>5</c:v>
              </c:pt>
              <c:pt idx="11">
                <c:v>111</c:v>
              </c:pt>
              <c:pt idx="12">
                <c:v>478</c:v>
              </c:pt>
              <c:pt idx="13">
                <c:v>24</c:v>
              </c:pt>
              <c:pt idx="14">
                <c:v>1083</c:v>
              </c:pt>
              <c:pt idx="1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EC06-47BF-B553-B987F385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97-462B-9954-4E75FD323A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97-462B-9954-4E75FD323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4134</c:v>
                </c:pt>
                <c:pt idx="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97-462B-9954-4E75FD32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  <c:pt idx="9">
                  <c:v>Ensayos Clínicos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71</c:v>
              </c:pt>
              <c:pt idx="1">
                <c:v>217</c:v>
              </c:pt>
              <c:pt idx="2">
                <c:v>1060</c:v>
              </c:pt>
              <c:pt idx="3">
                <c:v>97</c:v>
              </c:pt>
              <c:pt idx="4">
                <c:v>1</c:v>
              </c:pt>
              <c:pt idx="5">
                <c:v>78</c:v>
              </c:pt>
              <c:pt idx="6">
                <c:v>1</c:v>
              </c:pt>
              <c:pt idx="7">
                <c:v>12</c:v>
              </c:pt>
              <c:pt idx="8">
                <c:v>3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A43-4DAC-A926-AC552A20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47-415C-AFB5-74F81130A6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47-415C-AFB5-74F81130A6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68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7-415C-AFB5-74F81130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14-4AEA-9BAF-7B9D1341E6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14-4AEA-9BAF-7B9D1341E6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14-4AEA-9BAF-7B9D1341E68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14-4AEA-9BAF-7B9D1341E68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17</c:v>
                </c:pt>
                <c:pt idx="1">
                  <c:v>37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14-4AEA-9BAF-7B9D1341E6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876</c:v>
              </c:pt>
              <c:pt idx="1">
                <c:v>25</c:v>
              </c:pt>
              <c:pt idx="2">
                <c:v>1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E1DD-491C-AC56-1D0D11D5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252</c:v>
              </c:pt>
              <c:pt idx="1">
                <c:v>27</c:v>
              </c:pt>
              <c:pt idx="2">
                <c:v>1</c:v>
              </c:pt>
              <c:pt idx="3">
                <c:v>2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9514-4E54-8919-B7A1D01AE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57</c:v>
              </c:pt>
              <c:pt idx="1">
                <c:v>68</c:v>
              </c:pt>
              <c:pt idx="2">
                <c:v>123</c:v>
              </c:pt>
              <c:pt idx="3">
                <c:v>104</c:v>
              </c:pt>
              <c:pt idx="4">
                <c:v>380</c:v>
              </c:pt>
              <c:pt idx="5">
                <c:v>167</c:v>
              </c:pt>
              <c:pt idx="6">
                <c:v>98</c:v>
              </c:pt>
              <c:pt idx="7">
                <c:v>3</c:v>
              </c:pt>
              <c:pt idx="8">
                <c:v>5</c:v>
              </c:pt>
              <c:pt idx="9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1-3C5D-4E93-8655-31384707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15-455B-A79C-8139821CB2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15-455B-A79C-8139821CB2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386</c:v>
                </c:pt>
                <c:pt idx="1">
                  <c:v>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5-455B-A79C-8139821C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BA-4A12-BB34-2CE3E283FD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BA-4A12-BB34-2CE3E283FD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BA-4A12-BB34-2CE3E283FD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2BA-4A12-BB34-2CE3E283FDD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A-4A12-BB34-2CE3E283FD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221</c:v>
                </c:pt>
                <c:pt idx="1">
                  <c:v>378</c:v>
                </c:pt>
                <c:pt idx="2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A-4A12-BB34-2CE3E283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4358</c:v>
              </c:pt>
              <c:pt idx="1">
                <c:v>51</c:v>
              </c:pt>
              <c:pt idx="2">
                <c:v>2</c:v>
              </c:pt>
              <c:pt idx="3">
                <c:v>12</c:v>
              </c:pt>
              <c:pt idx="4">
                <c:v>1</c:v>
              </c:pt>
              <c:pt idx="5">
                <c:v>804</c:v>
              </c:pt>
            </c:numLit>
          </c:val>
          <c:extLst>
            <c:ext xmlns:c16="http://schemas.microsoft.com/office/drawing/2014/chart" uri="{C3380CC4-5D6E-409C-BE32-E72D297353CC}">
              <c16:uniqueId val="{00000000-7A10-4459-86C0-A6F530B8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895</c:v>
              </c:pt>
              <c:pt idx="1">
                <c:v>82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  <c:pt idx="5">
                <c:v>5</c:v>
              </c:pt>
              <c:pt idx="6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0-A0C2-4390-B183-AE937B2D9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A9-491F-AF78-B99F00B131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A9-491F-AF78-B99F00B131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3343</c:v>
                </c:pt>
                <c:pt idx="1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9-491F-AF78-B99F00B1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4EC-45D3-800D-6E8434A2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85-4E0B-872A-99BECE23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B30-49B0-B77E-7C13CEBF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97-4B68-BDAF-2C535ADD1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626-4242-97E6-13D07430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6A-4579-9CB5-A9D17BCB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</c:v>
              </c:pt>
              <c:pt idx="1">
                <c:v>693</c:v>
              </c:pt>
              <c:pt idx="2">
                <c:v>84</c:v>
              </c:pt>
              <c:pt idx="3">
                <c:v>18</c:v>
              </c:pt>
              <c:pt idx="4">
                <c:v>14</c:v>
              </c:pt>
              <c:pt idx="5">
                <c:v>423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B35-4E50-9670-F7E8203B3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2113</c:v>
              </c:pt>
              <c:pt idx="2">
                <c:v>40</c:v>
              </c:pt>
              <c:pt idx="3">
                <c:v>2</c:v>
              </c:pt>
              <c:pt idx="4">
                <c:v>15</c:v>
              </c:pt>
              <c:pt idx="5">
                <c:v>1063</c:v>
              </c:pt>
            </c:numLit>
          </c:val>
          <c:extLst>
            <c:ext xmlns:c16="http://schemas.microsoft.com/office/drawing/2014/chart" uri="{C3380CC4-5D6E-409C-BE32-E72D297353CC}">
              <c16:uniqueId val="{00000000-92AE-4760-8465-B3FE517D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1E-4A12-A720-CFC733EEBF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1E-4A12-A720-CFC733EEBF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246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1E-4A12-A720-CFC733EEB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1755</c:v>
              </c:pt>
              <c:pt idx="2">
                <c:v>34</c:v>
              </c:pt>
              <c:pt idx="3">
                <c:v>2</c:v>
              </c:pt>
              <c:pt idx="4">
                <c:v>41</c:v>
              </c:pt>
              <c:pt idx="5">
                <c:v>842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CA-4BAA-834D-4FD2CF724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325</c:v>
              </c:pt>
              <c:pt idx="2">
                <c:v>39</c:v>
              </c:pt>
              <c:pt idx="3">
                <c:v>7</c:v>
              </c:pt>
              <c:pt idx="4">
                <c:v>19</c:v>
              </c:pt>
              <c:pt idx="5">
                <c:v>165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CC-4F84-B0A9-381E1C49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298</c:v>
              </c:pt>
              <c:pt idx="2">
                <c:v>55</c:v>
              </c:pt>
              <c:pt idx="3">
                <c:v>5</c:v>
              </c:pt>
              <c:pt idx="4">
                <c:v>40</c:v>
              </c:pt>
              <c:pt idx="5">
                <c:v>182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F4-42B8-90BC-159E0F713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05-46E3-9B5C-3221DDE5B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90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67-430A-97F2-343CE0FD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2E-4B88-92D0-123B788B3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2318</c:v>
              </c:pt>
              <c:pt idx="2">
                <c:v>82</c:v>
              </c:pt>
              <c:pt idx="3">
                <c:v>2</c:v>
              </c:pt>
              <c:pt idx="4">
                <c:v>133</c:v>
              </c:pt>
              <c:pt idx="5">
                <c:v>1110</c:v>
              </c:pt>
            </c:numLit>
          </c:val>
          <c:extLst>
            <c:ext xmlns:c16="http://schemas.microsoft.com/office/drawing/2014/chart" uri="{C3380CC4-5D6E-409C-BE32-E72D297353CC}">
              <c16:uniqueId val="{00000000-E100-42A2-9B58-6E1CE05E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74</c:v>
              </c:pt>
              <c:pt idx="2">
                <c:v>15</c:v>
              </c:pt>
              <c:pt idx="3">
                <c:v>69</c:v>
              </c:pt>
              <c:pt idx="4">
                <c:v>118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1-90EC-46EA-B628-389A23221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195</c:v>
              </c:pt>
              <c:pt idx="2">
                <c:v>21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079F-43F2-A3CC-7B2098FD1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3</c:v>
              </c:pt>
              <c:pt idx="3">
                <c:v>6</c:v>
              </c:pt>
              <c:pt idx="4">
                <c:v>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A13A-413C-9AFE-D6B33B99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B1-4DC4-8F60-AC019D437C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B1-4DC4-8F60-AC019D437C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321</c:v>
                </c:pt>
                <c:pt idx="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1-4DC4-8F60-AC019D437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099-4574-B1F9-2B8A731F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3F-4C51-856D-2D7435CC03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3F-4C51-856D-2D7435CC03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23F-4C51-856D-2D7435CC03C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464</c:v>
                </c:pt>
                <c:pt idx="1">
                  <c:v>3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F-4C51-856D-2D7435CC03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4C-46FD-91E2-DC81BC4725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4C-46FD-91E2-DC81BC4725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2367</c:v>
                </c:pt>
                <c:pt idx="1">
                  <c:v>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4C-46FD-91E2-DC81BC47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66674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55A8C69-DA6F-4132-9A94-81BF0524F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371527D-E112-4F0A-8D99-3EC678711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DCD4ECD-BBF2-4D19-9A13-CED8E8271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23</xdr:row>
      <xdr:rowOff>152399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0C655DA-809B-47FA-8CAE-716FA7FE6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98CCEAE-CB30-4D18-B8C1-B446C38D6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5A0D51B-D199-4D70-AEAC-5D262FCE3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23</xdr:row>
      <xdr:rowOff>133349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79EF688-E421-4C2A-815F-4A1046635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C61B811-27B3-4A33-BA04-E0E4E2E48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889E6C4-AB22-425B-8A25-29FD9BF5A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1936809-1A72-497E-B0BB-A9AF4CFBF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881B483-E269-45B3-A5D9-89013AB88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3E06C91-743E-48E1-BB9E-92A8305EC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843498-3A63-4857-BC57-1D28864AC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C9C479-A44E-44D4-91ED-135A19CC2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A8861CE-855A-48C0-89DA-9C6ED8BCA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FCD256B-0C75-42DB-80C8-CB7AA10D2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7830B15-E6F0-4178-9E41-90F4AB07C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8D320BF-8FDD-4C04-A985-AD47C258F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17431E4-6A7B-495C-9B98-907245EAD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0CBAFB9-1A50-454F-AFE2-B6B1E637C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DA6B403-42F2-4ED0-85CD-F110D0714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BC74636-8502-4AF4-B73D-4FBBCF6D2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C599A63-C18D-43B0-8B3A-2A09FC6E5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BECB114-1AFA-4AF9-9CAA-0FFD361D3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3EFE0CF-8838-45E9-8AC8-DE13E80B9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7C65215-CC07-40F9-BE86-A5A0B69F2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519838A-8824-4E12-A64D-135655125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A59277F-E6E0-473D-A9F2-1BE3B833C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BD12D88-B36C-4131-AE7B-912C341ED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D1899BE-8B94-449A-B83B-4E98E197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71999AB-482F-47BF-95EE-734660218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34CC4FD-D563-45A7-80A8-C613C96E3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1DF60BE-81CD-408A-A8B9-559AA3409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DA4281E-36E3-4370-97ED-85BC5C018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FF1EE92-818B-4421-9F68-1FAC781D2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441325</xdr:colOff>
      <xdr:row>6</xdr:row>
      <xdr:rowOff>133350</xdr:rowOff>
    </xdr:from>
    <xdr:to>
      <xdr:col>22</xdr:col>
      <xdr:colOff>123825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BEF3F75-6F43-4C17-9F30-AB09D7193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212725</xdr:colOff>
      <xdr:row>7</xdr:row>
      <xdr:rowOff>152400</xdr:rowOff>
    </xdr:from>
    <xdr:to>
      <xdr:col>53</xdr:col>
      <xdr:colOff>336550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01AF628-7AA1-43C1-B8AB-892320A89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F4B539A-9738-4A54-9E29-610DACFC8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0061813-F1C2-40F8-ACF4-FD0299792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41</xdr:row>
      <xdr:rowOff>66675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B3F22BE-8B11-4159-9045-71E76689D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6D8BBEB-D54C-4733-AEBB-C5ABCACF8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FC48BAC-FFC6-43AB-90A1-C3F4F7FD8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93792A4-5AEC-4456-AA9B-E24F8B414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D4C2B6D-0FDA-42F0-A24C-6E2006B60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DAFC01D-63B3-4756-9255-26CBC8C28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853322A-974B-4B96-8E51-B03FB9BCB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DB7A08F-835E-44C9-840D-735C70055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90DBB31-2797-40CB-96A0-1932C3AA7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C13A7B3-9988-44CA-A3BC-909D90A50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5123A33-E470-40A1-9D72-0DAEA7637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54C8572-7F24-402B-BCE8-7514CA119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CDC74EE-8D3D-424F-AA4C-5C8D5DCC8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790C615-BDBD-493C-AE04-8BE087D0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D68536C-F363-44D2-AEA0-D0D642B1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B98BB6A-C217-4004-95ED-DDFA7474C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7B2033D-4825-4877-8411-312DB19C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FD6A967-F449-4CDF-A33A-19C8707CD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BF7375F-7CC8-475B-B915-49C2A7F16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B7378E6-1802-44F9-9429-743000C5C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D2AFA47-CA9D-4178-A29A-20D3E1559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91DE0A1-FDCD-44D6-AC99-38586DE9C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B3952C6-AAF8-49B7-9F12-61057BD39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81FB8527-2558-4F40-B189-264BD67F2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F354579D-91BF-44B6-9786-DF65350BD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D8195033-2184-49EA-895E-A49D7A69D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4D9F6D85-9315-4251-9805-473461853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19DC714-4A93-44AA-A51E-5581911A2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C0D8F1A-EA48-494E-B1CA-AEF8EC4A1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4A2779D-4E61-479C-AE3E-F083F329E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C0657D5-20B1-47CB-8F66-F3A53C059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xLlxpbM+ZH4s4TBa/mvbyXOO04sT2BdgCQbfUpO7clGLy/mx8QfbdPfGaivU7hjJF/0UxRy68zXqb8Tt+TWBBA==" saltValue="D4+IZbiSd5xUuz4253RuZ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35</v>
      </c>
      <c r="D5" s="15">
        <v>5</v>
      </c>
      <c r="E5" s="25">
        <v>19</v>
      </c>
    </row>
    <row r="6" spans="1:5" x14ac:dyDescent="0.25">
      <c r="A6" s="23" t="s">
        <v>1174</v>
      </c>
      <c r="B6" s="18"/>
      <c r="C6" s="15">
        <v>74</v>
      </c>
      <c r="D6" s="15">
        <v>16</v>
      </c>
      <c r="E6" s="25">
        <v>27</v>
      </c>
    </row>
    <row r="7" spans="1:5" x14ac:dyDescent="0.25">
      <c r="A7" s="23" t="s">
        <v>1175</v>
      </c>
      <c r="B7" s="18"/>
      <c r="C7" s="15">
        <v>15</v>
      </c>
      <c r="D7" s="15">
        <v>4</v>
      </c>
      <c r="E7" s="25">
        <v>7</v>
      </c>
    </row>
    <row r="8" spans="1:5" x14ac:dyDescent="0.25">
      <c r="A8" s="23" t="s">
        <v>1176</v>
      </c>
      <c r="B8" s="18"/>
      <c r="C8" s="15">
        <v>69</v>
      </c>
      <c r="D8" s="15">
        <v>22</v>
      </c>
      <c r="E8" s="25">
        <v>26</v>
      </c>
    </row>
    <row r="9" spans="1:5" x14ac:dyDescent="0.25">
      <c r="A9" s="23" t="s">
        <v>606</v>
      </c>
      <c r="B9" s="18"/>
      <c r="C9" s="15">
        <v>118</v>
      </c>
      <c r="D9" s="15">
        <v>3</v>
      </c>
      <c r="E9" s="25">
        <v>84</v>
      </c>
    </row>
    <row r="10" spans="1:5" x14ac:dyDescent="0.25">
      <c r="A10" s="23" t="s">
        <v>1177</v>
      </c>
      <c r="B10" s="18"/>
      <c r="C10" s="15">
        <v>60</v>
      </c>
      <c r="D10" s="15">
        <v>35</v>
      </c>
      <c r="E10" s="25">
        <v>15</v>
      </c>
    </row>
    <row r="11" spans="1:5" x14ac:dyDescent="0.25">
      <c r="A11" s="193" t="s">
        <v>947</v>
      </c>
      <c r="B11" s="194"/>
      <c r="C11" s="33">
        <v>371</v>
      </c>
      <c r="D11" s="33">
        <v>85</v>
      </c>
      <c r="E11" s="33">
        <v>178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3" t="s">
        <v>947</v>
      </c>
      <c r="B17" s="194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8</v>
      </c>
    </row>
    <row r="22" spans="1:3" x14ac:dyDescent="0.25">
      <c r="A22" s="23" t="s">
        <v>1174</v>
      </c>
      <c r="B22" s="18"/>
      <c r="C22" s="25">
        <v>4</v>
      </c>
    </row>
    <row r="23" spans="1:3" x14ac:dyDescent="0.25">
      <c r="A23" s="23" t="s">
        <v>1175</v>
      </c>
      <c r="B23" s="18"/>
      <c r="C23" s="25">
        <v>27</v>
      </c>
    </row>
    <row r="24" spans="1:3" x14ac:dyDescent="0.25">
      <c r="A24" s="23" t="s">
        <v>1176</v>
      </c>
      <c r="B24" s="18"/>
      <c r="C24" s="25">
        <v>22</v>
      </c>
    </row>
    <row r="25" spans="1:3" x14ac:dyDescent="0.25">
      <c r="A25" s="23" t="s">
        <v>606</v>
      </c>
      <c r="B25" s="18"/>
      <c r="C25" s="25">
        <v>34</v>
      </c>
    </row>
    <row r="26" spans="1:3" x14ac:dyDescent="0.25">
      <c r="A26" s="23" t="s">
        <v>1177</v>
      </c>
      <c r="B26" s="18"/>
      <c r="C26" s="25">
        <v>38</v>
      </c>
    </row>
    <row r="27" spans="1:3" x14ac:dyDescent="0.25">
      <c r="A27" s="193" t="s">
        <v>947</v>
      </c>
      <c r="B27" s="194"/>
      <c r="C27" s="33">
        <v>133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7</v>
      </c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195</v>
      </c>
    </row>
    <row r="34" spans="1:3" x14ac:dyDescent="0.25">
      <c r="A34" s="23" t="s">
        <v>1116</v>
      </c>
      <c r="B34" s="18"/>
      <c r="C34" s="25">
        <v>21</v>
      </c>
    </row>
    <row r="35" spans="1:3" x14ac:dyDescent="0.25">
      <c r="A35" s="23" t="s">
        <v>1184</v>
      </c>
      <c r="B35" s="18"/>
      <c r="C35" s="25">
        <v>42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3" t="s">
        <v>947</v>
      </c>
      <c r="B40" s="194"/>
      <c r="C40" s="33">
        <v>265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3</v>
      </c>
    </row>
    <row r="45" spans="1:3" x14ac:dyDescent="0.25">
      <c r="A45" s="23" t="s">
        <v>1174</v>
      </c>
      <c r="B45" s="18"/>
      <c r="C45" s="25">
        <v>7</v>
      </c>
    </row>
    <row r="46" spans="1:3" x14ac:dyDescent="0.25">
      <c r="A46" s="23" t="s">
        <v>1175</v>
      </c>
      <c r="B46" s="18"/>
      <c r="C46" s="25">
        <v>4</v>
      </c>
    </row>
    <row r="47" spans="1:3" x14ac:dyDescent="0.25">
      <c r="A47" s="23" t="s">
        <v>1176</v>
      </c>
      <c r="B47" s="18"/>
      <c r="C47" s="25">
        <v>14</v>
      </c>
    </row>
    <row r="48" spans="1:3" x14ac:dyDescent="0.25">
      <c r="A48" s="23" t="s">
        <v>606</v>
      </c>
      <c r="B48" s="18"/>
      <c r="C48" s="25">
        <v>3</v>
      </c>
    </row>
    <row r="49" spans="1:3" x14ac:dyDescent="0.25">
      <c r="A49" s="23" t="s">
        <v>1177</v>
      </c>
      <c r="B49" s="18"/>
      <c r="C49" s="25">
        <v>18</v>
      </c>
    </row>
    <row r="50" spans="1:3" x14ac:dyDescent="0.25">
      <c r="A50" s="193" t="s">
        <v>947</v>
      </c>
      <c r="B50" s="194"/>
      <c r="C50" s="33">
        <v>49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5">
        <v>2</v>
      </c>
    </row>
    <row r="54" spans="1:3" x14ac:dyDescent="0.25">
      <c r="A54" s="172"/>
      <c r="B54" s="14" t="s">
        <v>79</v>
      </c>
      <c r="C54" s="25">
        <v>1</v>
      </c>
    </row>
    <row r="55" spans="1:3" x14ac:dyDescent="0.25">
      <c r="A55" s="170" t="s">
        <v>1174</v>
      </c>
      <c r="B55" s="14" t="s">
        <v>78</v>
      </c>
      <c r="C55" s="25">
        <v>3</v>
      </c>
    </row>
    <row r="56" spans="1:3" x14ac:dyDescent="0.25">
      <c r="A56" s="172"/>
      <c r="B56" s="14" t="s">
        <v>79</v>
      </c>
      <c r="C56" s="25">
        <v>2</v>
      </c>
    </row>
    <row r="57" spans="1:3" x14ac:dyDescent="0.25">
      <c r="A57" s="170" t="s">
        <v>1175</v>
      </c>
      <c r="B57" s="14" t="s">
        <v>78</v>
      </c>
      <c r="C57" s="25">
        <v>3</v>
      </c>
    </row>
    <row r="58" spans="1:3" x14ac:dyDescent="0.25">
      <c r="A58" s="172"/>
      <c r="B58" s="14" t="s">
        <v>79</v>
      </c>
      <c r="C58" s="24"/>
    </row>
    <row r="59" spans="1:3" x14ac:dyDescent="0.25">
      <c r="A59" s="170" t="s">
        <v>1176</v>
      </c>
      <c r="B59" s="14" t="s">
        <v>78</v>
      </c>
      <c r="C59" s="25">
        <v>6</v>
      </c>
    </row>
    <row r="60" spans="1:3" x14ac:dyDescent="0.25">
      <c r="A60" s="172"/>
      <c r="B60" s="14" t="s">
        <v>79</v>
      </c>
      <c r="C60" s="25">
        <v>0</v>
      </c>
    </row>
    <row r="61" spans="1:3" x14ac:dyDescent="0.25">
      <c r="A61" s="170" t="s">
        <v>606</v>
      </c>
      <c r="B61" s="14" t="s">
        <v>78</v>
      </c>
      <c r="C61" s="25">
        <v>4</v>
      </c>
    </row>
    <row r="62" spans="1:3" x14ac:dyDescent="0.25">
      <c r="A62" s="172"/>
      <c r="B62" s="14" t="s">
        <v>79</v>
      </c>
      <c r="C62" s="25">
        <v>0</v>
      </c>
    </row>
    <row r="63" spans="1:3" x14ac:dyDescent="0.25">
      <c r="A63" s="170" t="s">
        <v>1177</v>
      </c>
      <c r="B63" s="14" t="s">
        <v>78</v>
      </c>
      <c r="C63" s="25">
        <v>14</v>
      </c>
    </row>
    <row r="64" spans="1:3" x14ac:dyDescent="0.25">
      <c r="A64" s="172"/>
      <c r="B64" s="14" t="s">
        <v>79</v>
      </c>
      <c r="C64" s="25">
        <v>1</v>
      </c>
    </row>
    <row r="65" spans="1:3" x14ac:dyDescent="0.25">
      <c r="A65" s="193" t="s">
        <v>947</v>
      </c>
      <c r="B65" s="194"/>
      <c r="C65" s="33">
        <v>36</v>
      </c>
    </row>
  </sheetData>
  <sheetProtection algorithmName="SHA-512" hashValue="qKqIm37R6sgoPLJX8xaLXkZrvQP59cfCOnazoAPLfCr8gm7AkX3RINYUtcVycpo9VRqmXFx9ubHwbYNE6dmwbA==" saltValue="O5WnuLltrBBA6R1Y1vBxW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1</v>
      </c>
      <c r="D5" s="15">
        <v>0</v>
      </c>
      <c r="E5" s="15">
        <v>1</v>
      </c>
      <c r="F5" s="25">
        <v>0</v>
      </c>
    </row>
    <row r="6" spans="1:6" x14ac:dyDescent="0.25">
      <c r="A6" s="175"/>
      <c r="B6" s="49" t="s">
        <v>1193</v>
      </c>
      <c r="C6" s="15">
        <v>0</v>
      </c>
      <c r="D6" s="15">
        <v>0</v>
      </c>
      <c r="E6" s="15">
        <v>0</v>
      </c>
      <c r="F6" s="25">
        <v>1</v>
      </c>
    </row>
    <row r="7" spans="1:6" x14ac:dyDescent="0.25">
      <c r="A7" s="13" t="s">
        <v>1194</v>
      </c>
      <c r="B7" s="49" t="s">
        <v>1195</v>
      </c>
      <c r="C7" s="15">
        <v>0</v>
      </c>
      <c r="D7" s="15">
        <v>1</v>
      </c>
      <c r="E7" s="15">
        <v>0</v>
      </c>
      <c r="F7" s="25">
        <v>0</v>
      </c>
    </row>
    <row r="8" spans="1:6" ht="22.5" x14ac:dyDescent="0.25">
      <c r="A8" s="173" t="s">
        <v>1196</v>
      </c>
      <c r="B8" s="49" t="s">
        <v>1197</v>
      </c>
      <c r="C8" s="15">
        <v>23</v>
      </c>
      <c r="D8" s="15">
        <v>19</v>
      </c>
      <c r="E8" s="15">
        <v>13</v>
      </c>
      <c r="F8" s="25">
        <v>1</v>
      </c>
    </row>
    <row r="9" spans="1:6" x14ac:dyDescent="0.25">
      <c r="A9" s="174"/>
      <c r="B9" s="49" t="s">
        <v>1198</v>
      </c>
      <c r="C9" s="15">
        <v>6</v>
      </c>
      <c r="D9" s="15">
        <v>1</v>
      </c>
      <c r="E9" s="15">
        <v>0</v>
      </c>
      <c r="F9" s="25">
        <v>0</v>
      </c>
    </row>
    <row r="10" spans="1:6" ht="22.5" x14ac:dyDescent="0.25">
      <c r="A10" s="175"/>
      <c r="B10" s="49" t="s">
        <v>1199</v>
      </c>
      <c r="C10" s="15">
        <v>24</v>
      </c>
      <c r="D10" s="15">
        <v>18</v>
      </c>
      <c r="E10" s="15">
        <v>16</v>
      </c>
      <c r="F10" s="25">
        <v>7</v>
      </c>
    </row>
    <row r="11" spans="1:6" ht="22.5" x14ac:dyDescent="0.25">
      <c r="A11" s="173" t="s">
        <v>1200</v>
      </c>
      <c r="B11" s="49" t="s">
        <v>1201</v>
      </c>
      <c r="C11" s="15">
        <v>1</v>
      </c>
      <c r="D11" s="15">
        <v>0</v>
      </c>
      <c r="E11" s="15">
        <v>0</v>
      </c>
      <c r="F11" s="25">
        <v>0</v>
      </c>
    </row>
    <row r="12" spans="1:6" ht="22.5" x14ac:dyDescent="0.25">
      <c r="A12" s="175"/>
      <c r="B12" s="49" t="s">
        <v>1202</v>
      </c>
      <c r="C12" s="15">
        <v>3</v>
      </c>
      <c r="D12" s="15">
        <v>0</v>
      </c>
      <c r="E12" s="15">
        <v>1</v>
      </c>
      <c r="F12" s="25">
        <v>1</v>
      </c>
    </row>
    <row r="13" spans="1:6" ht="22.5" x14ac:dyDescent="0.25">
      <c r="A13" s="13" t="s">
        <v>1203</v>
      </c>
      <c r="B13" s="49" t="s">
        <v>1204</v>
      </c>
      <c r="C13" s="15">
        <v>3</v>
      </c>
      <c r="D13" s="15">
        <v>0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144</v>
      </c>
      <c r="D14" s="15">
        <v>17</v>
      </c>
      <c r="E14" s="15">
        <v>24</v>
      </c>
      <c r="F14" s="25">
        <v>46</v>
      </c>
    </row>
    <row r="15" spans="1:6" x14ac:dyDescent="0.25">
      <c r="A15" s="174"/>
      <c r="B15" s="49" t="s">
        <v>1207</v>
      </c>
      <c r="C15" s="15">
        <v>1</v>
      </c>
      <c r="D15" s="15">
        <v>0</v>
      </c>
      <c r="E15" s="15">
        <v>0</v>
      </c>
      <c r="F15" s="25">
        <v>0</v>
      </c>
    </row>
    <row r="16" spans="1:6" ht="22.5" x14ac:dyDescent="0.25">
      <c r="A16" s="174"/>
      <c r="B16" s="49" t="s">
        <v>1208</v>
      </c>
      <c r="C16" s="15">
        <v>1</v>
      </c>
      <c r="D16" s="15">
        <v>11</v>
      </c>
      <c r="E16" s="15">
        <v>2</v>
      </c>
      <c r="F16" s="25">
        <v>0</v>
      </c>
    </row>
    <row r="17" spans="1:6" x14ac:dyDescent="0.25">
      <c r="A17" s="174"/>
      <c r="B17" s="49" t="s">
        <v>1209</v>
      </c>
      <c r="C17" s="15">
        <v>3</v>
      </c>
      <c r="D17" s="15">
        <v>0</v>
      </c>
      <c r="E17" s="15">
        <v>1</v>
      </c>
      <c r="F17" s="25">
        <v>0</v>
      </c>
    </row>
    <row r="18" spans="1:6" ht="22.5" x14ac:dyDescent="0.25">
      <c r="A18" s="175"/>
      <c r="B18" s="49" t="s">
        <v>1210</v>
      </c>
      <c r="C18" s="15">
        <v>0</v>
      </c>
      <c r="D18" s="15">
        <v>2</v>
      </c>
      <c r="E18" s="15">
        <v>1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0</v>
      </c>
      <c r="E19" s="15">
        <v>2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5">
        <v>0</v>
      </c>
      <c r="D20" s="15">
        <v>0</v>
      </c>
      <c r="E20" s="15">
        <v>1</v>
      </c>
      <c r="F20" s="25">
        <v>0</v>
      </c>
    </row>
    <row r="21" spans="1:6" x14ac:dyDescent="0.25">
      <c r="A21" s="193" t="s">
        <v>947</v>
      </c>
      <c r="B21" s="194"/>
      <c r="C21" s="33">
        <v>210</v>
      </c>
      <c r="D21" s="33">
        <v>69</v>
      </c>
      <c r="E21" s="33">
        <v>62</v>
      </c>
      <c r="F21" s="33">
        <v>56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56</v>
      </c>
    </row>
    <row r="25" spans="1:6" x14ac:dyDescent="0.25">
      <c r="A25" s="23" t="s">
        <v>111</v>
      </c>
      <c r="B25" s="18"/>
      <c r="C25" s="25">
        <v>30</v>
      </c>
    </row>
    <row r="26" spans="1:6" x14ac:dyDescent="0.25">
      <c r="A26" s="23" t="s">
        <v>1050</v>
      </c>
      <c r="B26" s="18"/>
      <c r="C26" s="25">
        <v>3</v>
      </c>
    </row>
    <row r="27" spans="1:6" x14ac:dyDescent="0.25">
      <c r="A27" s="193" t="s">
        <v>947</v>
      </c>
      <c r="B27" s="194"/>
      <c r="C27" s="33">
        <v>89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12</v>
      </c>
    </row>
    <row r="32" spans="1:6" x14ac:dyDescent="0.25">
      <c r="A32" s="23" t="s">
        <v>1217</v>
      </c>
      <c r="B32" s="18"/>
      <c r="C32" s="25">
        <v>37</v>
      </c>
    </row>
    <row r="33" spans="1:3" x14ac:dyDescent="0.25">
      <c r="A33" s="23" t="s">
        <v>79</v>
      </c>
      <c r="B33" s="18"/>
      <c r="C33" s="25">
        <v>13</v>
      </c>
    </row>
    <row r="34" spans="1:3" x14ac:dyDescent="0.25">
      <c r="A34" s="193" t="s">
        <v>947</v>
      </c>
      <c r="B34" s="194"/>
      <c r="C34" s="33">
        <v>62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146</v>
      </c>
    </row>
    <row r="39" spans="1:3" x14ac:dyDescent="0.25">
      <c r="A39" s="23" t="s">
        <v>1220</v>
      </c>
      <c r="B39" s="18"/>
      <c r="C39" s="25">
        <v>43</v>
      </c>
    </row>
    <row r="40" spans="1:3" x14ac:dyDescent="0.25">
      <c r="A40" s="193" t="s">
        <v>947</v>
      </c>
      <c r="B40" s="194"/>
      <c r="C40" s="33">
        <v>189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3tErqyex5OQ+NRa68ON+J8zF6nrCAhND1Y5oqxfSIlbx4K20bAGktsIgaPC3j41ySm9QwqkTIwCgfQd7G8IF6A==" saltValue="vJZgqdV9osX6Pg6erGBGS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842F-6504-4447-AD3C-EDBD3DEECE10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55791</v>
      </c>
      <c r="D7" s="116">
        <f>SUM(DatosGenerales!C15:C19)</f>
        <v>11425</v>
      </c>
      <c r="E7" s="115">
        <f>SUM(DatosGenerales!C12:C14)</f>
        <v>45930</v>
      </c>
      <c r="I7" s="117">
        <f>DatosGenerales!C28</f>
        <v>6935</v>
      </c>
      <c r="J7" s="116">
        <f>DatosGenerales!C29</f>
        <v>556</v>
      </c>
      <c r="K7" s="115">
        <f>SUM(DatosGenerales!C30:C31)</f>
        <v>561</v>
      </c>
      <c r="L7" s="116">
        <f>DatosGenerales!C33</f>
        <v>5452</v>
      </c>
      <c r="M7" s="115">
        <f>DatosGenerales!C89</f>
        <v>4671</v>
      </c>
      <c r="N7" s="118">
        <f>L7-M7</f>
        <v>781</v>
      </c>
      <c r="O7" s="118"/>
      <c r="Q7" s="117">
        <f>DatosGenerales!C33</f>
        <v>5452</v>
      </c>
      <c r="R7" s="116">
        <f>DatosGenerales!C46</f>
        <v>7102</v>
      </c>
      <c r="S7" s="116">
        <f>DatosGenerales!C47</f>
        <v>368</v>
      </c>
      <c r="T7" s="116">
        <f>DatosGenerales!C59</f>
        <v>146</v>
      </c>
      <c r="U7" s="116">
        <f>DatosGenerales!C72</f>
        <v>24</v>
      </c>
      <c r="V7" s="119">
        <f>SUM(Q7:U7)</f>
        <v>13092</v>
      </c>
      <c r="Z7" s="117">
        <f>SUM(DatosGenerales!C100,DatosGenerales!C101,DatosGenerales!C103)</f>
        <v>4134</v>
      </c>
      <c r="AA7" s="116">
        <f>SUM(DatosGenerales!C102,DatosGenerales!C104)</f>
        <v>1307</v>
      </c>
      <c r="AB7" s="116">
        <f>DatosGenerales!C100</f>
        <v>3343</v>
      </c>
      <c r="AC7" s="119">
        <f>DatosGenerales!C101</f>
        <v>553</v>
      </c>
      <c r="AH7" s="117">
        <f>SUM(DatosGenerales!C109,DatosGenerales!C110,DatosGenerales!C112)</f>
        <v>321</v>
      </c>
      <c r="AI7" s="116">
        <f>SUM(DatosGenerales!C111,DatosGenerales!C113)</f>
        <v>165</v>
      </c>
      <c r="AJ7" s="116">
        <f>DatosGenerales!C109</f>
        <v>246</v>
      </c>
      <c r="AK7" s="119">
        <f>DatosGenerales!C110</f>
        <v>57</v>
      </c>
      <c r="AP7" s="117">
        <f>SUM(DatosGenerales!C129:C130)</f>
        <v>464</v>
      </c>
      <c r="AQ7" s="116">
        <f>SUM(DatosGenerales!C131:C132)</f>
        <v>3</v>
      </c>
      <c r="AR7" s="119">
        <f>SUM(DatosGenerales!C133:C134)</f>
        <v>19</v>
      </c>
      <c r="AV7" s="117">
        <f>DatosGenerales!C139</f>
        <v>29</v>
      </c>
      <c r="AW7" s="116">
        <f>DatosGenerales!C140</f>
        <v>183</v>
      </c>
      <c r="AX7" s="116">
        <f>DatosGenerales!C141</f>
        <v>130</v>
      </c>
      <c r="AY7" s="116">
        <f>DatosGenerales!C142</f>
        <v>24</v>
      </c>
      <c r="AZ7" s="116">
        <f>DatosGenerales!C143</f>
        <v>149</v>
      </c>
      <c r="BA7" s="119">
        <f>DatosGenerales!C144</f>
        <v>10</v>
      </c>
      <c r="BE7" s="117">
        <f>DatosGenerales!C145</f>
        <v>194</v>
      </c>
      <c r="BF7" s="116">
        <f>DatosGenerales!C146</f>
        <v>265</v>
      </c>
      <c r="BG7" s="119">
        <f>DatosGenerales!C148</f>
        <v>93</v>
      </c>
      <c r="BK7" s="117">
        <f>SUM(DatosGenerales!C258:C272)</f>
        <v>9580</v>
      </c>
      <c r="BL7" s="116">
        <f>SUM(DatosGenerales!C255:C257)</f>
        <v>107</v>
      </c>
      <c r="BM7" s="116">
        <f>SUM(DatosGenerales!C273:C305)</f>
        <v>744</v>
      </c>
      <c r="BN7" s="116">
        <f>SUM(DatosGenerales!C250)</f>
        <v>130</v>
      </c>
      <c r="BO7" s="116">
        <f>SUM(DatosGenerales!C317:C325)</f>
        <v>69</v>
      </c>
      <c r="BP7" s="116">
        <f>SUM(DatosGenerales!C247:C249)</f>
        <v>0</v>
      </c>
      <c r="BQ7" s="116">
        <f>SUM(DatosGenerales!C306:C316)</f>
        <v>20</v>
      </c>
      <c r="BR7" s="116">
        <f>SUM(DatosGenerales!C251:C253)</f>
        <v>136</v>
      </c>
      <c r="BS7" s="119">
        <f>SUM(DatosGenerales!C244:C246)</f>
        <v>2325</v>
      </c>
      <c r="BT7" s="119">
        <f>SUM(DatosGenerales!C254)</f>
        <v>50</v>
      </c>
      <c r="BU7" s="119">
        <f>SUM(DatosGenerales!C326:C338)</f>
        <v>414</v>
      </c>
      <c r="BV7" s="119">
        <f>SUM(DatosGenerales!C339:C360)</f>
        <v>7307</v>
      </c>
      <c r="BY7" s="117">
        <f>DatosGenerales!C197</f>
        <v>6342</v>
      </c>
      <c r="BZ7" s="116">
        <f>DatosGenerales!C198</f>
        <v>1194</v>
      </c>
      <c r="CA7" s="119">
        <f>DatosGenerales!C199</f>
        <v>1631</v>
      </c>
      <c r="CF7" s="117">
        <f>DatosGenerales!C206</f>
        <v>1023</v>
      </c>
      <c r="CG7" s="119">
        <f>DatosGenerales!C209</f>
        <v>537</v>
      </c>
      <c r="CM7" s="117">
        <f>DatosGenerales!C37</f>
        <v>16944</v>
      </c>
      <c r="CN7" s="119">
        <f>DatosGenerales!C38</f>
        <v>15262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2367</v>
      </c>
      <c r="BL53" s="127">
        <f>SUM(DatosGenerales!C272,DatosGenerales!C261,DatosGenerales!C270)</f>
        <v>3207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141</v>
      </c>
      <c r="BL66" s="127">
        <f>SUM(DatosGenerales!C260:C261)</f>
        <v>3372</v>
      </c>
      <c r="BM66" s="127">
        <f>SUM(DatosGenerales!C269:C270)</f>
        <v>2061</v>
      </c>
      <c r="BN66" s="127"/>
      <c r="BO66" s="114"/>
      <c r="BP66" s="114"/>
      <c r="BQ66" s="114"/>
      <c r="BR66" s="114"/>
      <c r="BS66" s="114"/>
    </row>
  </sheetData>
  <sheetProtection algorithmName="SHA-512" hashValue="5oHM1jn80SszavhojKgwi2sSjBEdmAo6hwfSYiOK5nFUqAVBrN6j2zXr7eDxFStpSCH71Y9M9u1EDjKpj7GuHA==" saltValue="ZQ4oQ2jZaCk0BmTT8mymy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ADD9-8AD8-40F8-9802-59D964CE30A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UuDxPsmxeJaolNW3mwiIb+WvqA04XuVdUsMGqrL+Jv1c9oPBSbyaNdSA3FN3qqSz/qbJ7vUXUQHayKerZeMf2A==" saltValue="EZdNOxE4pyVyclJb2eJqk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5876-F663-4B94-8897-8AC584D587FA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71</v>
      </c>
    </row>
    <row r="8" spans="1:50" s="114" customFormat="1" ht="14.85" customHeight="1" x14ac:dyDescent="0.25">
      <c r="C8" s="201"/>
      <c r="D8" s="116">
        <f>DatosMenores!C56</f>
        <v>3466</v>
      </c>
      <c r="E8" s="116">
        <f>DatosMenores!C57</f>
        <v>473</v>
      </c>
      <c r="F8" s="116">
        <f>DatosMenores!C58</f>
        <v>261</v>
      </c>
      <c r="G8" s="116">
        <f>DatosMenores!C59</f>
        <v>1257</v>
      </c>
      <c r="H8" s="115">
        <f>DatosMenores!C60</f>
        <v>137</v>
      </c>
      <c r="I8" s="98"/>
      <c r="L8" s="115">
        <f>DatosMenores!C48</f>
        <v>70</v>
      </c>
      <c r="M8" s="116">
        <f>DatosMenores!C49</f>
        <v>130</v>
      </c>
      <c r="N8" s="116">
        <f>DatosMenores!C50</f>
        <v>402</v>
      </c>
      <c r="O8" s="116">
        <f>DatosMenores!C51</f>
        <v>2</v>
      </c>
      <c r="P8" s="115">
        <f>DatosMenores!C52</f>
        <v>0</v>
      </c>
      <c r="S8" s="115">
        <f>DatosMenores!C28</f>
        <v>762</v>
      </c>
      <c r="T8" s="116">
        <f>SUM(DatosMenores!C29:C32)</f>
        <v>93</v>
      </c>
      <c r="U8" s="116">
        <f>DatosMenores!C33</f>
        <v>2</v>
      </c>
      <c r="V8" s="116">
        <f>DatosMenores!C34</f>
        <v>383</v>
      </c>
      <c r="W8" s="116">
        <f>DatosMenores!C35</f>
        <v>123</v>
      </c>
      <c r="X8" s="116">
        <f>DatosMenores!C36</f>
        <v>0</v>
      </c>
      <c r="Y8" s="116">
        <f>DatosMenores!C38</f>
        <v>22</v>
      </c>
      <c r="Z8" s="116">
        <f>DatosMenores!C37</f>
        <v>19</v>
      </c>
      <c r="AA8" s="115">
        <f>DatosMenores!C39</f>
        <v>242</v>
      </c>
      <c r="AC8" s="100"/>
      <c r="AE8" s="117">
        <f>DatosMenores!C5</f>
        <v>4</v>
      </c>
      <c r="AF8" s="116">
        <f>DatosMenores!C6</f>
        <v>683</v>
      </c>
      <c r="AG8" s="116">
        <f>DatosMenores!C7</f>
        <v>97</v>
      </c>
      <c r="AH8" s="116">
        <f>DatosMenores!C8</f>
        <v>32</v>
      </c>
      <c r="AI8" s="116">
        <f>DatosMenores!C9</f>
        <v>172</v>
      </c>
      <c r="AJ8" s="115">
        <f>DatosMenores!C10</f>
        <v>159</v>
      </c>
      <c r="AK8" s="116">
        <f>DatosMenores!C11</f>
        <v>571</v>
      </c>
      <c r="AL8" s="116">
        <f>DatosMenores!C12</f>
        <v>203</v>
      </c>
      <c r="AM8" s="115">
        <f>DatosMenores!C13</f>
        <v>58</v>
      </c>
      <c r="AN8" s="100"/>
      <c r="AP8" s="117">
        <f>DatosMenores!C69</f>
        <v>71</v>
      </c>
      <c r="AQ8" s="117">
        <f>DatosMenores!C70</f>
        <v>217</v>
      </c>
      <c r="AR8" s="116">
        <f>DatosMenores!C71</f>
        <v>1060</v>
      </c>
      <c r="AS8" s="116">
        <f>DatosMenores!C74</f>
        <v>1</v>
      </c>
      <c r="AT8" s="116">
        <f>DatosMenores!C75</f>
        <v>78</v>
      </c>
      <c r="AU8" s="115">
        <f>DatosMenores!C76</f>
        <v>1</v>
      </c>
      <c r="AW8" s="138" t="s">
        <v>1271</v>
      </c>
      <c r="AX8" s="139">
        <f>DatosMenores!C70</f>
        <v>217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1060</v>
      </c>
    </row>
    <row r="10" spans="1:50" ht="29.85" customHeight="1" x14ac:dyDescent="0.25">
      <c r="C10" s="201"/>
      <c r="D10" s="115">
        <f>DatosMenores!C61</f>
        <v>1338</v>
      </c>
      <c r="E10" s="116">
        <f>DatosMenores!C62</f>
        <v>364</v>
      </c>
      <c r="F10" s="119">
        <f>DatosMenores!C63</f>
        <v>29</v>
      </c>
      <c r="G10" s="119">
        <f>DatosMenores!C64</f>
        <v>806</v>
      </c>
      <c r="H10" s="119">
        <f>DatosMenores!C65</f>
        <v>321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2</v>
      </c>
      <c r="AF11" s="116">
        <f>DatosMenores!C15</f>
        <v>5</v>
      </c>
      <c r="AG11" s="116">
        <f>DatosMenores!C16</f>
        <v>111</v>
      </c>
      <c r="AH11" s="116">
        <f>DatosMenores!C17</f>
        <v>478</v>
      </c>
      <c r="AI11" s="116">
        <f>DatosMenores!C18</f>
        <v>24</v>
      </c>
      <c r="AJ11" s="116">
        <f>DatosMenores!C20</f>
        <v>84</v>
      </c>
      <c r="AK11" s="116">
        <f>DatosMenores!C21</f>
        <v>0</v>
      </c>
      <c r="AL11" s="115">
        <f>DatosMenores!C19</f>
        <v>1083</v>
      </c>
      <c r="AP11" s="117">
        <f>DatosMenores!C78</f>
        <v>3</v>
      </c>
      <c r="AQ11" s="116">
        <f>DatosMenores!C77</f>
        <v>12</v>
      </c>
      <c r="AR11" s="116">
        <f>DatosMenores!C79</f>
        <v>2</v>
      </c>
      <c r="AS11" s="117">
        <f>DatosMenores!C72</f>
        <v>0</v>
      </c>
      <c r="AT11" s="115">
        <f>DatosMenores!C73</f>
        <v>97</v>
      </c>
      <c r="AW11" s="138" t="s">
        <v>1414</v>
      </c>
      <c r="AX11" s="139">
        <f>DatosMenores!C73</f>
        <v>97</v>
      </c>
    </row>
    <row r="12" spans="1:50" ht="12.75" customHeight="1" x14ac:dyDescent="0.25">
      <c r="AW12" s="138" t="s">
        <v>1273</v>
      </c>
      <c r="AX12" s="139">
        <f>DatosMenores!C74</f>
        <v>1</v>
      </c>
    </row>
    <row r="13" spans="1:50" ht="12.75" customHeight="1" x14ac:dyDescent="0.25">
      <c r="AW13" s="138" t="s">
        <v>1011</v>
      </c>
      <c r="AX13" s="139">
        <f>DatosMenores!C75</f>
        <v>78</v>
      </c>
    </row>
    <row r="14" spans="1:50" ht="12.75" customHeight="1" x14ac:dyDescent="0.25">
      <c r="AW14" s="138" t="s">
        <v>1274</v>
      </c>
      <c r="AX14" s="139">
        <f>DatosMenores!C76</f>
        <v>1</v>
      </c>
    </row>
    <row r="15" spans="1:50" ht="12.75" customHeight="1" x14ac:dyDescent="0.25">
      <c r="AW15" s="138" t="s">
        <v>1275</v>
      </c>
      <c r="AX15" s="139">
        <f>DatosMenores!C77</f>
        <v>12</v>
      </c>
    </row>
    <row r="16" spans="1:50" ht="12.75" customHeight="1" x14ac:dyDescent="0.25">
      <c r="AW16" s="138" t="s">
        <v>243</v>
      </c>
      <c r="AX16" s="139">
        <f>DatosMenores!C78</f>
        <v>3</v>
      </c>
    </row>
    <row r="17" spans="49:50" ht="12.75" customHeight="1" x14ac:dyDescent="0.25">
      <c r="AW17" s="138" t="s">
        <v>1276</v>
      </c>
      <c r="AX17" s="139">
        <f>DatosMenores!C79</f>
        <v>2</v>
      </c>
    </row>
  </sheetData>
  <sheetProtection algorithmName="SHA-512" hashValue="gwZstcq1YQPDUw3Kdonf9U1N4b2xaClQu3X0izvT9PNEPIfbbZS+jM0DV/SglHNWdeeGBfG/QZXyXyprld9S1A==" saltValue="8sYt9IdGgAjLbV2GOA4C1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756C-85AF-4AFA-B4EB-10E920169EF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21</v>
      </c>
      <c r="F4" s="152" t="s">
        <v>1422</v>
      </c>
      <c r="G4" s="154">
        <f>DatosViolenciaDoméstica!E67</f>
        <v>76</v>
      </c>
      <c r="H4" s="155"/>
    </row>
    <row r="5" spans="1:30" x14ac:dyDescent="0.2">
      <c r="C5" s="152" t="s">
        <v>13</v>
      </c>
      <c r="D5" s="153">
        <f>DatosViolenciaDoméstica!C6</f>
        <v>896</v>
      </c>
      <c r="F5" s="152" t="s">
        <v>1423</v>
      </c>
      <c r="G5" s="156">
        <f>DatosViolenciaDoméstica!F67</f>
        <v>79</v>
      </c>
      <c r="H5" s="155"/>
    </row>
    <row r="6" spans="1:30" x14ac:dyDescent="0.2">
      <c r="C6" s="152" t="s">
        <v>1424</v>
      </c>
      <c r="D6" s="153">
        <f>DatosViolenciaDoméstica!C7</f>
        <v>210</v>
      </c>
    </row>
    <row r="7" spans="1:30" x14ac:dyDescent="0.2">
      <c r="C7" s="152" t="s">
        <v>57</v>
      </c>
      <c r="D7" s="153">
        <f>DatosViolenciaDoméstica!C8</f>
        <v>1</v>
      </c>
    </row>
    <row r="8" spans="1:30" x14ac:dyDescent="0.2">
      <c r="C8" s="152" t="s">
        <v>1425</v>
      </c>
      <c r="D8" s="153">
        <f>DatosViolenciaDoméstica!C9</f>
        <v>1</v>
      </c>
    </row>
    <row r="9" spans="1:30" x14ac:dyDescent="0.2">
      <c r="C9" s="152" t="s">
        <v>1426</v>
      </c>
      <c r="D9" s="157">
        <f>SUM(DatosViolenciaDoméstica!C10:C11)</f>
        <v>3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TEATycPs7reiPv2ITAE9swuiojmHd17nnmbT2qF5gzpGxJlIztOoptAFYDAq3STzKpdwKM4ZFATSXApTxEa12g==" saltValue="PAuT6wHMw9AJAn4cZNgWk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E2131-BAFF-47A6-832A-5FB522634C8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4462</v>
      </c>
      <c r="F4" s="152" t="s">
        <v>1422</v>
      </c>
      <c r="G4" s="154">
        <f>DatosViolenciaGénero!E82</f>
        <v>365</v>
      </c>
      <c r="H4" s="155"/>
    </row>
    <row r="5" spans="1:30" x14ac:dyDescent="0.2">
      <c r="C5" s="152" t="s">
        <v>37</v>
      </c>
      <c r="D5" s="153">
        <f>DatosViolenciaGénero!C5</f>
        <v>1782</v>
      </c>
      <c r="F5" s="152" t="s">
        <v>1423</v>
      </c>
      <c r="G5" s="154">
        <f>DatosViolenciaGénero!F82</f>
        <v>914</v>
      </c>
      <c r="H5" s="155"/>
    </row>
    <row r="6" spans="1:30" x14ac:dyDescent="0.2">
      <c r="C6" s="152" t="s">
        <v>1424</v>
      </c>
      <c r="D6" s="163">
        <f>DatosViolenciaGénero!C8</f>
        <v>1101</v>
      </c>
    </row>
    <row r="7" spans="1:30" x14ac:dyDescent="0.2">
      <c r="C7" s="152" t="s">
        <v>57</v>
      </c>
      <c r="D7" s="163">
        <f>DatosViolenciaGénero!C9</f>
        <v>21</v>
      </c>
    </row>
    <row r="8" spans="1:30" x14ac:dyDescent="0.2">
      <c r="C8" s="152" t="s">
        <v>1428</v>
      </c>
      <c r="D8" s="153">
        <f>DatosViolenciaGénero!C11</f>
        <v>12</v>
      </c>
    </row>
    <row r="9" spans="1:30" x14ac:dyDescent="0.2">
      <c r="C9" s="152" t="s">
        <v>1429</v>
      </c>
      <c r="D9" s="153">
        <f>DatosViolenciaGénero!C12</f>
        <v>5</v>
      </c>
    </row>
    <row r="10" spans="1:30" x14ac:dyDescent="0.2">
      <c r="C10" s="152" t="s">
        <v>1421</v>
      </c>
      <c r="D10" s="163">
        <f>DatosViolenciaGénero!C6</f>
        <v>198</v>
      </c>
    </row>
    <row r="11" spans="1:30" x14ac:dyDescent="0.2">
      <c r="C11" s="152" t="s">
        <v>1425</v>
      </c>
      <c r="D11" s="163">
        <f>DatosViolenciaGénero!C10</f>
        <v>25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m2GkUoLaqhP9QzHp4Xc1ite7oalLevIp++wdujIkyINUvtlmtVcQWsw9e4L42DFSi/u81qtz0Rsfb1mZzQi9CA==" saltValue="4hOyTBF561hqxEWp1VE4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BD48-AE4C-4D7F-A96B-89B27247013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p0qkDr2a944SHneDgExL54KG5/5bNyN3dOuuRD8Jyg1Ylx0Lde2NHunkDqQ4AtFmdbWRMPg7qgfp1IAt5dchjA==" saltValue="VlHO4XkTUvPjfo+oBKE7w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13C2-EFAB-4B8B-B92A-7522525EEC6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E8ufEHjpI5z6MkRIsB6LRksKTCYatOKgsFlpuHxCNn8cvlwc0LHkVGohZuBB4tIIgsw6+4KizFdo4D5b86uR3w==" saltValue="jQcigT1nRpdNWRHVgIFG5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E832-87DB-4C52-8629-32F5D7AF34F0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2</v>
      </c>
      <c r="N6" s="168">
        <f>DatosMedioAmbiente!C55</f>
        <v>3</v>
      </c>
      <c r="O6" s="168">
        <f>DatosMedioAmbiente!C57</f>
        <v>3</v>
      </c>
      <c r="P6" s="168">
        <f>DatosMedioAmbiente!C59</f>
        <v>6</v>
      </c>
      <c r="Q6" s="168">
        <f>DatosMedioAmbiente!C61</f>
        <v>4</v>
      </c>
      <c r="R6" s="168">
        <f>DatosMedioAmbiente!C63</f>
        <v>14</v>
      </c>
      <c r="S6" s="166"/>
      <c r="U6" s="169">
        <f>DatosMedioAmbiente!C54</f>
        <v>1</v>
      </c>
      <c r="V6" s="169">
        <f>DatosMedioAmbiente!C56</f>
        <v>2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1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adz/PTqyIJiaEwBzJa+FZb32MTImOTcd7cpiQEyOVtzPDTldluS71GtpjRD93mjYSojbc8ypvE1SbOhQCAWoEg==" saltValue="/kSoOCy/PU7uucbVz7lKp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38272</v>
      </c>
      <c r="D7" s="15">
        <v>33480</v>
      </c>
      <c r="E7" s="16">
        <v>0.14313022700119499</v>
      </c>
    </row>
    <row r="8" spans="1:5" x14ac:dyDescent="0.25">
      <c r="A8" s="174"/>
      <c r="B8" s="14" t="s">
        <v>20</v>
      </c>
      <c r="C8" s="15">
        <v>55791</v>
      </c>
      <c r="D8" s="15">
        <v>68238</v>
      </c>
      <c r="E8" s="16">
        <v>-0.18240569770509099</v>
      </c>
    </row>
    <row r="9" spans="1:5" x14ac:dyDescent="0.25">
      <c r="A9" s="174"/>
      <c r="B9" s="14" t="s">
        <v>21</v>
      </c>
      <c r="C9" s="15">
        <v>52224</v>
      </c>
      <c r="D9" s="15">
        <v>64902</v>
      </c>
      <c r="E9" s="16">
        <v>-0.19534066746787501</v>
      </c>
    </row>
    <row r="10" spans="1:5" x14ac:dyDescent="0.25">
      <c r="A10" s="174"/>
      <c r="B10" s="14" t="s">
        <v>22</v>
      </c>
      <c r="C10" s="15">
        <v>138</v>
      </c>
      <c r="D10" s="15">
        <v>238</v>
      </c>
      <c r="E10" s="16">
        <v>-0.42016806722689098</v>
      </c>
    </row>
    <row r="11" spans="1:5" x14ac:dyDescent="0.25">
      <c r="A11" s="175"/>
      <c r="B11" s="14" t="s">
        <v>23</v>
      </c>
      <c r="C11" s="15">
        <v>36476</v>
      </c>
      <c r="D11" s="15">
        <v>32590</v>
      </c>
      <c r="E11" s="16">
        <v>0.119239030377416</v>
      </c>
    </row>
    <row r="12" spans="1:5" x14ac:dyDescent="0.25">
      <c r="A12" s="173" t="s">
        <v>24</v>
      </c>
      <c r="B12" s="14" t="s">
        <v>25</v>
      </c>
      <c r="C12" s="15">
        <v>8777</v>
      </c>
      <c r="D12" s="15">
        <v>10574</v>
      </c>
      <c r="E12" s="16">
        <v>-0.169945148477397</v>
      </c>
    </row>
    <row r="13" spans="1:5" x14ac:dyDescent="0.25">
      <c r="A13" s="174"/>
      <c r="B13" s="14" t="s">
        <v>26</v>
      </c>
      <c r="C13" s="15">
        <v>5946</v>
      </c>
      <c r="D13" s="15">
        <v>7314</v>
      </c>
      <c r="E13" s="16">
        <v>-0.18703855619360099</v>
      </c>
    </row>
    <row r="14" spans="1:5" x14ac:dyDescent="0.25">
      <c r="A14" s="175"/>
      <c r="B14" s="14" t="s">
        <v>27</v>
      </c>
      <c r="C14" s="15">
        <v>31207</v>
      </c>
      <c r="D14" s="15">
        <v>38420</v>
      </c>
      <c r="E14" s="16">
        <v>-0.18774076002082199</v>
      </c>
    </row>
    <row r="15" spans="1:5" x14ac:dyDescent="0.25">
      <c r="A15" s="173" t="s">
        <v>28</v>
      </c>
      <c r="B15" s="14" t="s">
        <v>29</v>
      </c>
      <c r="C15" s="15">
        <v>1585</v>
      </c>
      <c r="D15" s="15">
        <v>1988</v>
      </c>
      <c r="E15" s="16">
        <v>-0.20271629778672001</v>
      </c>
    </row>
    <row r="16" spans="1:5" x14ac:dyDescent="0.25">
      <c r="A16" s="174"/>
      <c r="B16" s="14" t="s">
        <v>30</v>
      </c>
      <c r="C16" s="15">
        <v>8917</v>
      </c>
      <c r="D16" s="15">
        <v>10481</v>
      </c>
      <c r="E16" s="16">
        <v>-0.149222402442515</v>
      </c>
    </row>
    <row r="17" spans="1:5" x14ac:dyDescent="0.25">
      <c r="A17" s="174"/>
      <c r="B17" s="14" t="s">
        <v>31</v>
      </c>
      <c r="C17" s="15">
        <v>150</v>
      </c>
      <c r="D17" s="15">
        <v>154</v>
      </c>
      <c r="E17" s="16">
        <v>-2.5974025974026E-2</v>
      </c>
    </row>
    <row r="18" spans="1:5" x14ac:dyDescent="0.25">
      <c r="A18" s="174"/>
      <c r="B18" s="14" t="s">
        <v>32</v>
      </c>
      <c r="C18" s="15">
        <v>35</v>
      </c>
      <c r="D18" s="15">
        <v>32</v>
      </c>
      <c r="E18" s="16">
        <v>9.375E-2</v>
      </c>
    </row>
    <row r="19" spans="1:5" x14ac:dyDescent="0.25">
      <c r="A19" s="175"/>
      <c r="B19" s="14" t="s">
        <v>33</v>
      </c>
      <c r="C19" s="15">
        <v>738</v>
      </c>
      <c r="D19" s="15">
        <v>691</v>
      </c>
      <c r="E19" s="16">
        <v>6.8017366136034693E-2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191</v>
      </c>
      <c r="D23" s="15">
        <v>414</v>
      </c>
      <c r="E23" s="16">
        <v>-0.53864734299516903</v>
      </c>
    </row>
    <row r="24" spans="1:5" x14ac:dyDescent="0.25">
      <c r="A24" s="13" t="s">
        <v>36</v>
      </c>
      <c r="B24" s="18"/>
      <c r="C24" s="15">
        <v>116</v>
      </c>
      <c r="D24" s="15">
        <v>309</v>
      </c>
      <c r="E24" s="16">
        <v>-0.62459546925566301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6935</v>
      </c>
      <c r="D28" s="15">
        <v>9361</v>
      </c>
      <c r="E28" s="16">
        <v>-0.259160346116868</v>
      </c>
    </row>
    <row r="29" spans="1:5" x14ac:dyDescent="0.25">
      <c r="A29" s="173" t="s">
        <v>39</v>
      </c>
      <c r="B29" s="14" t="s">
        <v>40</v>
      </c>
      <c r="C29" s="15">
        <v>556</v>
      </c>
      <c r="D29" s="15">
        <v>802</v>
      </c>
      <c r="E29" s="16">
        <v>-0.30673316708229398</v>
      </c>
    </row>
    <row r="30" spans="1:5" x14ac:dyDescent="0.25">
      <c r="A30" s="174"/>
      <c r="B30" s="14" t="s">
        <v>41</v>
      </c>
      <c r="C30" s="15">
        <v>561</v>
      </c>
      <c r="D30" s="15">
        <v>820</v>
      </c>
      <c r="E30" s="16">
        <v>-0.31585365853658498</v>
      </c>
    </row>
    <row r="31" spans="1:5" x14ac:dyDescent="0.25">
      <c r="A31" s="174"/>
      <c r="B31" s="14" t="s">
        <v>42</v>
      </c>
      <c r="C31" s="19"/>
      <c r="D31" s="15">
        <v>226</v>
      </c>
      <c r="E31" s="16">
        <v>0</v>
      </c>
    </row>
    <row r="32" spans="1:5" x14ac:dyDescent="0.25">
      <c r="A32" s="174"/>
      <c r="B32" s="14" t="s">
        <v>43</v>
      </c>
      <c r="C32" s="15">
        <v>74</v>
      </c>
      <c r="D32" s="15">
        <v>89</v>
      </c>
      <c r="E32" s="16">
        <v>-0.16853932584269701</v>
      </c>
    </row>
    <row r="33" spans="1:5" x14ac:dyDescent="0.25">
      <c r="A33" s="175"/>
      <c r="B33" s="14" t="s">
        <v>44</v>
      </c>
      <c r="C33" s="15">
        <v>5452</v>
      </c>
      <c r="D33" s="15">
        <v>7071</v>
      </c>
      <c r="E33" s="16">
        <v>-0.22896337151746601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16944</v>
      </c>
      <c r="D37" s="15">
        <v>16591</v>
      </c>
      <c r="E37" s="16">
        <v>2.1276595744680899E-2</v>
      </c>
    </row>
    <row r="38" spans="1:5" x14ac:dyDescent="0.25">
      <c r="A38" s="13" t="s">
        <v>47</v>
      </c>
      <c r="B38" s="18"/>
      <c r="C38" s="15">
        <v>15262</v>
      </c>
      <c r="D38" s="15">
        <v>7064</v>
      </c>
      <c r="E38" s="16">
        <v>1.16053227633069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5473</v>
      </c>
      <c r="D42" s="15">
        <v>4772</v>
      </c>
      <c r="E42" s="16">
        <v>0.14689857502095499</v>
      </c>
    </row>
    <row r="43" spans="1:5" x14ac:dyDescent="0.25">
      <c r="A43" s="174"/>
      <c r="B43" s="14" t="s">
        <v>50</v>
      </c>
      <c r="C43" s="15">
        <v>42</v>
      </c>
      <c r="D43" s="15">
        <v>51</v>
      </c>
      <c r="E43" s="16">
        <v>-0.17647058823529399</v>
      </c>
    </row>
    <row r="44" spans="1:5" x14ac:dyDescent="0.25">
      <c r="A44" s="174"/>
      <c r="B44" s="14" t="s">
        <v>51</v>
      </c>
      <c r="C44" s="15">
        <v>8733</v>
      </c>
      <c r="D44" s="15">
        <v>10481</v>
      </c>
      <c r="E44" s="16">
        <v>-0.166777979200458</v>
      </c>
    </row>
    <row r="45" spans="1:5" x14ac:dyDescent="0.25">
      <c r="A45" s="175"/>
      <c r="B45" s="14" t="s">
        <v>23</v>
      </c>
      <c r="C45" s="15">
        <v>4767</v>
      </c>
      <c r="D45" s="15">
        <v>4712</v>
      </c>
      <c r="E45" s="16">
        <v>1.1672325976230901E-2</v>
      </c>
    </row>
    <row r="46" spans="1:5" x14ac:dyDescent="0.25">
      <c r="A46" s="173" t="s">
        <v>52</v>
      </c>
      <c r="B46" s="14" t="s">
        <v>53</v>
      </c>
      <c r="C46" s="15">
        <v>7102</v>
      </c>
      <c r="D46" s="15">
        <v>8105</v>
      </c>
      <c r="E46" s="16">
        <v>-0.123750771128933</v>
      </c>
    </row>
    <row r="47" spans="1:5" x14ac:dyDescent="0.25">
      <c r="A47" s="174"/>
      <c r="B47" s="14" t="s">
        <v>54</v>
      </c>
      <c r="C47" s="15">
        <v>368</v>
      </c>
      <c r="D47" s="15">
        <v>453</v>
      </c>
      <c r="E47" s="16">
        <v>-0.187637969094923</v>
      </c>
    </row>
    <row r="48" spans="1:5" x14ac:dyDescent="0.25">
      <c r="A48" s="174"/>
      <c r="B48" s="14" t="s">
        <v>55</v>
      </c>
      <c r="C48" s="15">
        <v>1070</v>
      </c>
      <c r="D48" s="15">
        <v>1265</v>
      </c>
      <c r="E48" s="16">
        <v>-0.154150197628458</v>
      </c>
    </row>
    <row r="49" spans="1:5" x14ac:dyDescent="0.25">
      <c r="A49" s="175"/>
      <c r="B49" s="14" t="s">
        <v>56</v>
      </c>
      <c r="C49" s="15">
        <v>190</v>
      </c>
      <c r="D49" s="15">
        <v>227</v>
      </c>
      <c r="E49" s="16">
        <v>-0.16299559471365599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207</v>
      </c>
      <c r="D53" s="15">
        <v>223</v>
      </c>
      <c r="E53" s="16">
        <v>-7.1748878923766801E-2</v>
      </c>
    </row>
    <row r="54" spans="1:5" x14ac:dyDescent="0.25">
      <c r="A54" s="174"/>
      <c r="B54" s="14" t="s">
        <v>50</v>
      </c>
      <c r="C54" s="19"/>
      <c r="D54" s="19"/>
      <c r="E54" s="16">
        <v>0</v>
      </c>
    </row>
    <row r="55" spans="1:5" x14ac:dyDescent="0.25">
      <c r="A55" s="174"/>
      <c r="B55" s="14" t="s">
        <v>19</v>
      </c>
      <c r="C55" s="15">
        <v>250</v>
      </c>
      <c r="D55" s="15">
        <v>237</v>
      </c>
      <c r="E55" s="16">
        <v>5.4852320675105502E-2</v>
      </c>
    </row>
    <row r="56" spans="1:5" x14ac:dyDescent="0.25">
      <c r="A56" s="174"/>
      <c r="B56" s="14" t="s">
        <v>23</v>
      </c>
      <c r="C56" s="15">
        <v>208</v>
      </c>
      <c r="D56" s="15">
        <v>205</v>
      </c>
      <c r="E56" s="16">
        <v>1.46341463414634E-2</v>
      </c>
    </row>
    <row r="57" spans="1:5" x14ac:dyDescent="0.25">
      <c r="A57" s="174"/>
      <c r="B57" s="14" t="s">
        <v>59</v>
      </c>
      <c r="C57" s="15">
        <v>111</v>
      </c>
      <c r="D57" s="15">
        <v>124</v>
      </c>
      <c r="E57" s="16">
        <v>-0.104838709677419</v>
      </c>
    </row>
    <row r="58" spans="1:5" x14ac:dyDescent="0.25">
      <c r="A58" s="175"/>
      <c r="B58" s="14" t="s">
        <v>60</v>
      </c>
      <c r="C58" s="15">
        <v>7</v>
      </c>
      <c r="D58" s="15">
        <v>10</v>
      </c>
      <c r="E58" s="16">
        <v>-0.3</v>
      </c>
    </row>
    <row r="59" spans="1:5" x14ac:dyDescent="0.25">
      <c r="A59" s="173" t="s">
        <v>61</v>
      </c>
      <c r="B59" s="14" t="s">
        <v>62</v>
      </c>
      <c r="C59" s="15">
        <v>146</v>
      </c>
      <c r="D59" s="15">
        <v>129</v>
      </c>
      <c r="E59" s="16">
        <v>0.13178294573643401</v>
      </c>
    </row>
    <row r="60" spans="1:5" x14ac:dyDescent="0.25">
      <c r="A60" s="174"/>
      <c r="B60" s="14" t="s">
        <v>55</v>
      </c>
      <c r="C60" s="15">
        <v>50</v>
      </c>
      <c r="D60" s="15">
        <v>69</v>
      </c>
      <c r="E60" s="16">
        <v>-0.27536231884057999</v>
      </c>
    </row>
    <row r="61" spans="1:5" x14ac:dyDescent="0.25">
      <c r="A61" s="175"/>
      <c r="B61" s="14" t="s">
        <v>63</v>
      </c>
      <c r="C61" s="15">
        <v>5</v>
      </c>
      <c r="D61" s="15">
        <v>8</v>
      </c>
      <c r="E61" s="16">
        <v>-0.375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9</v>
      </c>
      <c r="D65" s="15">
        <v>1</v>
      </c>
      <c r="E65" s="16">
        <v>8</v>
      </c>
    </row>
    <row r="66" spans="1:5" x14ac:dyDescent="0.25">
      <c r="A66" s="13" t="s">
        <v>36</v>
      </c>
      <c r="B66" s="18"/>
      <c r="C66" s="15">
        <v>26</v>
      </c>
      <c r="D66" s="15">
        <v>1</v>
      </c>
      <c r="E66" s="16">
        <v>25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35</v>
      </c>
      <c r="D70" s="15">
        <v>41</v>
      </c>
      <c r="E70" s="16">
        <v>-0.146341463414634</v>
      </c>
    </row>
    <row r="71" spans="1:5" x14ac:dyDescent="0.25">
      <c r="A71" s="177"/>
      <c r="B71" s="14" t="s">
        <v>55</v>
      </c>
      <c r="C71" s="15">
        <v>2</v>
      </c>
      <c r="D71" s="15">
        <v>2</v>
      </c>
      <c r="E71" s="16">
        <v>0</v>
      </c>
    </row>
    <row r="72" spans="1:5" x14ac:dyDescent="0.25">
      <c r="A72" s="177"/>
      <c r="B72" s="14" t="s">
        <v>62</v>
      </c>
      <c r="C72" s="15">
        <v>24</v>
      </c>
      <c r="D72" s="15">
        <v>26</v>
      </c>
      <c r="E72" s="16">
        <v>-7.69230769230769E-2</v>
      </c>
    </row>
    <row r="73" spans="1:5" x14ac:dyDescent="0.25">
      <c r="A73" s="177"/>
      <c r="B73" s="14" t="s">
        <v>66</v>
      </c>
      <c r="C73" s="15">
        <v>30</v>
      </c>
      <c r="D73" s="15">
        <v>30</v>
      </c>
      <c r="E73" s="16">
        <v>0</v>
      </c>
    </row>
    <row r="74" spans="1:5" x14ac:dyDescent="0.25">
      <c r="A74" s="178"/>
      <c r="B74" s="14" t="s">
        <v>67</v>
      </c>
      <c r="C74" s="15">
        <v>18</v>
      </c>
      <c r="D74" s="15">
        <v>11</v>
      </c>
      <c r="E74" s="16">
        <v>0.63636363636363602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15262</v>
      </c>
      <c r="D78" s="15">
        <v>7064</v>
      </c>
      <c r="E78" s="16">
        <v>1.16053227633069</v>
      </c>
    </row>
    <row r="79" spans="1:5" x14ac:dyDescent="0.25">
      <c r="A79" s="175"/>
      <c r="B79" s="14" t="s">
        <v>71</v>
      </c>
      <c r="C79" s="15">
        <v>220</v>
      </c>
      <c r="D79" s="15">
        <v>208</v>
      </c>
      <c r="E79" s="16">
        <v>5.7692307692307702E-2</v>
      </c>
    </row>
    <row r="80" spans="1:5" x14ac:dyDescent="0.25">
      <c r="A80" s="173" t="s">
        <v>72</v>
      </c>
      <c r="B80" s="14" t="s">
        <v>70</v>
      </c>
      <c r="C80" s="15">
        <v>6288</v>
      </c>
      <c r="D80" s="15">
        <v>8094</v>
      </c>
      <c r="E80" s="16">
        <v>-0.223128243143069</v>
      </c>
    </row>
    <row r="81" spans="1:5" x14ac:dyDescent="0.25">
      <c r="A81" s="175"/>
      <c r="B81" s="14" t="s">
        <v>71</v>
      </c>
      <c r="C81" s="15">
        <v>7515</v>
      </c>
      <c r="D81" s="15">
        <v>5398</v>
      </c>
      <c r="E81" s="16">
        <v>0.39218228973694003</v>
      </c>
    </row>
    <row r="82" spans="1:5" x14ac:dyDescent="0.25">
      <c r="A82" s="173" t="s">
        <v>73</v>
      </c>
      <c r="B82" s="14" t="s">
        <v>70</v>
      </c>
      <c r="C82" s="15">
        <v>552</v>
      </c>
      <c r="D82" s="15">
        <v>650</v>
      </c>
      <c r="E82" s="16">
        <v>-0.15076923076923099</v>
      </c>
    </row>
    <row r="83" spans="1:5" x14ac:dyDescent="0.25">
      <c r="A83" s="175"/>
      <c r="B83" s="14" t="s">
        <v>71</v>
      </c>
      <c r="C83" s="15">
        <v>441</v>
      </c>
      <c r="D83" s="15">
        <v>266</v>
      </c>
      <c r="E83" s="16">
        <v>0.65789473684210498</v>
      </c>
    </row>
    <row r="84" spans="1:5" x14ac:dyDescent="0.25">
      <c r="A84" s="173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5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4671</v>
      </c>
      <c r="D89" s="15">
        <v>6234</v>
      </c>
      <c r="E89" s="16">
        <v>-0.25072184793070301</v>
      </c>
    </row>
    <row r="90" spans="1:5" x14ac:dyDescent="0.25">
      <c r="A90" s="13" t="s">
        <v>76</v>
      </c>
      <c r="B90" s="18"/>
      <c r="C90" s="19"/>
      <c r="D90" s="15">
        <v>4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2301</v>
      </c>
      <c r="D94" s="15">
        <v>3063</v>
      </c>
      <c r="E94" s="16">
        <v>-0.248775710088149</v>
      </c>
    </row>
    <row r="95" spans="1:5" x14ac:dyDescent="0.25">
      <c r="A95" s="13" t="s">
        <v>79</v>
      </c>
      <c r="B95" s="18"/>
      <c r="C95" s="15">
        <v>2449</v>
      </c>
      <c r="D95" s="15">
        <v>3329</v>
      </c>
      <c r="E95" s="16">
        <v>-0.26434364674076299</v>
      </c>
    </row>
    <row r="96" spans="1:5" x14ac:dyDescent="0.25">
      <c r="A96" s="13" t="s">
        <v>76</v>
      </c>
      <c r="B96" s="18"/>
      <c r="C96" s="15">
        <v>73</v>
      </c>
      <c r="D96" s="15">
        <v>70</v>
      </c>
      <c r="E96" s="16">
        <v>4.2857142857142899E-2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3343</v>
      </c>
      <c r="D100" s="15">
        <v>4268</v>
      </c>
      <c r="E100" s="16">
        <v>-0.216729147141518</v>
      </c>
    </row>
    <row r="101" spans="1:5" x14ac:dyDescent="0.25">
      <c r="A101" s="174"/>
      <c r="B101" s="14" t="s">
        <v>82</v>
      </c>
      <c r="C101" s="15">
        <v>553</v>
      </c>
      <c r="D101" s="15">
        <v>705</v>
      </c>
      <c r="E101" s="16">
        <v>-0.21560283687943299</v>
      </c>
    </row>
    <row r="102" spans="1:5" x14ac:dyDescent="0.25">
      <c r="A102" s="175"/>
      <c r="B102" s="14" t="s">
        <v>83</v>
      </c>
      <c r="C102" s="15">
        <v>681</v>
      </c>
      <c r="D102" s="15">
        <v>1082</v>
      </c>
      <c r="E102" s="16">
        <v>-0.37060998151571201</v>
      </c>
    </row>
    <row r="103" spans="1:5" x14ac:dyDescent="0.25">
      <c r="A103" s="173" t="s">
        <v>79</v>
      </c>
      <c r="B103" s="14" t="s">
        <v>84</v>
      </c>
      <c r="C103" s="15">
        <v>238</v>
      </c>
      <c r="D103" s="15">
        <v>303</v>
      </c>
      <c r="E103" s="16">
        <v>-0.21452145214521401</v>
      </c>
    </row>
    <row r="104" spans="1:5" x14ac:dyDescent="0.25">
      <c r="A104" s="175"/>
      <c r="B104" s="14" t="s">
        <v>83</v>
      </c>
      <c r="C104" s="15">
        <v>626</v>
      </c>
      <c r="D104" s="15">
        <v>1116</v>
      </c>
      <c r="E104" s="16">
        <v>-0.43906810035842297</v>
      </c>
    </row>
    <row r="105" spans="1:5" x14ac:dyDescent="0.25">
      <c r="A105" s="13" t="s">
        <v>76</v>
      </c>
      <c r="B105" s="18"/>
      <c r="C105" s="15">
        <v>75</v>
      </c>
      <c r="D105" s="15">
        <v>130</v>
      </c>
      <c r="E105" s="16">
        <v>-0.42307692307692302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246</v>
      </c>
      <c r="D109" s="15">
        <v>266</v>
      </c>
      <c r="E109" s="16">
        <v>-7.5187969924811998E-2</v>
      </c>
    </row>
    <row r="110" spans="1:5" x14ac:dyDescent="0.25">
      <c r="A110" s="174"/>
      <c r="B110" s="14" t="s">
        <v>82</v>
      </c>
      <c r="C110" s="15">
        <v>57</v>
      </c>
      <c r="D110" s="15">
        <v>90</v>
      </c>
      <c r="E110" s="16">
        <v>-0.36666666666666697</v>
      </c>
    </row>
    <row r="111" spans="1:5" x14ac:dyDescent="0.25">
      <c r="A111" s="175"/>
      <c r="B111" s="14" t="s">
        <v>83</v>
      </c>
      <c r="C111" s="15">
        <v>123</v>
      </c>
      <c r="D111" s="15">
        <v>136</v>
      </c>
      <c r="E111" s="16">
        <v>-9.5588235294117599E-2</v>
      </c>
    </row>
    <row r="112" spans="1:5" x14ac:dyDescent="0.25">
      <c r="A112" s="173" t="s">
        <v>79</v>
      </c>
      <c r="B112" s="14" t="s">
        <v>84</v>
      </c>
      <c r="C112" s="15">
        <v>18</v>
      </c>
      <c r="D112" s="15">
        <v>21</v>
      </c>
      <c r="E112" s="16">
        <v>-0.14285714285714299</v>
      </c>
    </row>
    <row r="113" spans="1:5" x14ac:dyDescent="0.25">
      <c r="A113" s="175"/>
      <c r="B113" s="14" t="s">
        <v>83</v>
      </c>
      <c r="C113" s="15">
        <v>42</v>
      </c>
      <c r="D113" s="15">
        <v>68</v>
      </c>
      <c r="E113" s="16">
        <v>-0.38235294117647001</v>
      </c>
    </row>
    <row r="114" spans="1:5" x14ac:dyDescent="0.25">
      <c r="A114" s="13" t="s">
        <v>76</v>
      </c>
      <c r="B114" s="18"/>
      <c r="C114" s="15">
        <v>10</v>
      </c>
      <c r="D114" s="15">
        <v>19</v>
      </c>
      <c r="E114" s="16">
        <v>-0.47368421052631599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5"/>
      <c r="B119" s="14" t="s">
        <v>89</v>
      </c>
      <c r="C119" s="19"/>
      <c r="D119" s="19"/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447</v>
      </c>
      <c r="D120" s="15">
        <v>1446</v>
      </c>
      <c r="E120" s="16">
        <v>-0.69087136929460602</v>
      </c>
    </row>
    <row r="121" spans="1:5" x14ac:dyDescent="0.25">
      <c r="A121" s="175"/>
      <c r="B121" s="14" t="s">
        <v>89</v>
      </c>
      <c r="C121" s="15">
        <v>544</v>
      </c>
      <c r="D121" s="15">
        <v>2988</v>
      </c>
      <c r="E121" s="16">
        <v>-0.81793842034805897</v>
      </c>
    </row>
    <row r="122" spans="1:5" x14ac:dyDescent="0.25">
      <c r="A122" s="173" t="s">
        <v>91</v>
      </c>
      <c r="B122" s="14" t="s">
        <v>88</v>
      </c>
      <c r="C122" s="15">
        <v>8779</v>
      </c>
      <c r="D122" s="15">
        <v>12586</v>
      </c>
      <c r="E122" s="16">
        <v>-0.30247894485936699</v>
      </c>
    </row>
    <row r="123" spans="1:5" x14ac:dyDescent="0.25">
      <c r="A123" s="175"/>
      <c r="B123" s="14" t="s">
        <v>89</v>
      </c>
      <c r="C123" s="15">
        <v>12524</v>
      </c>
      <c r="D123" s="15">
        <v>18151</v>
      </c>
      <c r="E123" s="16">
        <v>-0.31001046774282398</v>
      </c>
    </row>
    <row r="124" spans="1:5" x14ac:dyDescent="0.25">
      <c r="A124" s="173" t="s">
        <v>92</v>
      </c>
      <c r="B124" s="14" t="s">
        <v>88</v>
      </c>
      <c r="C124" s="15">
        <v>447</v>
      </c>
      <c r="D124" s="15">
        <v>426</v>
      </c>
      <c r="E124" s="16">
        <v>4.92957746478873E-2</v>
      </c>
    </row>
    <row r="125" spans="1:5" x14ac:dyDescent="0.25">
      <c r="A125" s="175"/>
      <c r="B125" s="14" t="s">
        <v>89</v>
      </c>
      <c r="C125" s="15">
        <v>544</v>
      </c>
      <c r="D125" s="15">
        <v>549</v>
      </c>
      <c r="E125" s="16">
        <v>-9.1074681238615708E-3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462</v>
      </c>
      <c r="D129" s="15">
        <v>555</v>
      </c>
      <c r="E129" s="16">
        <v>-0.16756756756756799</v>
      </c>
    </row>
    <row r="130" spans="1:5" x14ac:dyDescent="0.25">
      <c r="A130" s="175"/>
      <c r="B130" s="14" t="s">
        <v>96</v>
      </c>
      <c r="C130" s="15">
        <v>2</v>
      </c>
      <c r="D130" s="15">
        <v>5</v>
      </c>
      <c r="E130" s="16">
        <v>-0.6</v>
      </c>
    </row>
    <row r="131" spans="1:5" x14ac:dyDescent="0.25">
      <c r="A131" s="173" t="s">
        <v>97</v>
      </c>
      <c r="B131" s="14" t="s">
        <v>95</v>
      </c>
      <c r="C131" s="15">
        <v>1</v>
      </c>
      <c r="D131" s="15">
        <v>3</v>
      </c>
      <c r="E131" s="16">
        <v>-0.66666666666666696</v>
      </c>
    </row>
    <row r="132" spans="1:5" x14ac:dyDescent="0.25">
      <c r="A132" s="175"/>
      <c r="B132" s="14" t="s">
        <v>96</v>
      </c>
      <c r="C132" s="15">
        <v>2</v>
      </c>
      <c r="D132" s="19"/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18</v>
      </c>
      <c r="D133" s="15">
        <v>17</v>
      </c>
      <c r="E133" s="16">
        <v>5.8823529411764698E-2</v>
      </c>
    </row>
    <row r="134" spans="1:5" x14ac:dyDescent="0.25">
      <c r="A134" s="175"/>
      <c r="B134" s="14" t="s">
        <v>99</v>
      </c>
      <c r="C134" s="15">
        <v>1</v>
      </c>
      <c r="D134" s="15">
        <v>1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525</v>
      </c>
      <c r="D138" s="15">
        <v>1015</v>
      </c>
      <c r="E138" s="16">
        <v>-0.48275862068965503</v>
      </c>
    </row>
    <row r="139" spans="1:5" x14ac:dyDescent="0.25">
      <c r="A139" s="173" t="s">
        <v>102</v>
      </c>
      <c r="B139" s="14" t="s">
        <v>103</v>
      </c>
      <c r="C139" s="15">
        <v>29</v>
      </c>
      <c r="D139" s="15">
        <v>79</v>
      </c>
      <c r="E139" s="16">
        <v>-0.632911392405063</v>
      </c>
    </row>
    <row r="140" spans="1:5" x14ac:dyDescent="0.25">
      <c r="A140" s="174"/>
      <c r="B140" s="14" t="s">
        <v>104</v>
      </c>
      <c r="C140" s="15">
        <v>183</v>
      </c>
      <c r="D140" s="15">
        <v>386</v>
      </c>
      <c r="E140" s="16">
        <v>-0.52590673575129498</v>
      </c>
    </row>
    <row r="141" spans="1:5" x14ac:dyDescent="0.25">
      <c r="A141" s="174"/>
      <c r="B141" s="14" t="s">
        <v>105</v>
      </c>
      <c r="C141" s="15">
        <v>130</v>
      </c>
      <c r="D141" s="15">
        <v>259</v>
      </c>
      <c r="E141" s="16">
        <v>-0.49806949806949802</v>
      </c>
    </row>
    <row r="142" spans="1:5" x14ac:dyDescent="0.25">
      <c r="A142" s="174"/>
      <c r="B142" s="14" t="s">
        <v>106</v>
      </c>
      <c r="C142" s="15">
        <v>24</v>
      </c>
      <c r="D142" s="15">
        <v>42</v>
      </c>
      <c r="E142" s="16">
        <v>-0.42857142857142799</v>
      </c>
    </row>
    <row r="143" spans="1:5" x14ac:dyDescent="0.25">
      <c r="A143" s="174"/>
      <c r="B143" s="14" t="s">
        <v>107</v>
      </c>
      <c r="C143" s="15">
        <v>149</v>
      </c>
      <c r="D143" s="15">
        <v>246</v>
      </c>
      <c r="E143" s="16">
        <v>-0.39430894308943099</v>
      </c>
    </row>
    <row r="144" spans="1:5" x14ac:dyDescent="0.25">
      <c r="A144" s="175"/>
      <c r="B144" s="14" t="s">
        <v>108</v>
      </c>
      <c r="C144" s="15">
        <v>10</v>
      </c>
      <c r="D144" s="15">
        <v>3</v>
      </c>
      <c r="E144" s="16">
        <v>2.3333333333333299</v>
      </c>
    </row>
    <row r="145" spans="1:5" x14ac:dyDescent="0.25">
      <c r="A145" s="173" t="s">
        <v>109</v>
      </c>
      <c r="B145" s="14" t="s">
        <v>110</v>
      </c>
      <c r="C145" s="15">
        <v>194</v>
      </c>
      <c r="D145" s="15">
        <v>462</v>
      </c>
      <c r="E145" s="16">
        <v>-0.58008658008657998</v>
      </c>
    </row>
    <row r="146" spans="1:5" x14ac:dyDescent="0.25">
      <c r="A146" s="175"/>
      <c r="B146" s="14" t="s">
        <v>111</v>
      </c>
      <c r="C146" s="15">
        <v>265</v>
      </c>
      <c r="D146" s="15">
        <v>1010</v>
      </c>
      <c r="E146" s="16">
        <v>-0.73762376237623795</v>
      </c>
    </row>
    <row r="147" spans="1:5" x14ac:dyDescent="0.25">
      <c r="A147" s="173" t="s">
        <v>112</v>
      </c>
      <c r="B147" s="14" t="s">
        <v>19</v>
      </c>
      <c r="C147" s="15">
        <v>227</v>
      </c>
      <c r="D147" s="15">
        <v>214</v>
      </c>
      <c r="E147" s="16">
        <v>6.0747663551401897E-2</v>
      </c>
    </row>
    <row r="148" spans="1:5" x14ac:dyDescent="0.25">
      <c r="A148" s="175"/>
      <c r="B148" s="14" t="s">
        <v>23</v>
      </c>
      <c r="C148" s="15">
        <v>93</v>
      </c>
      <c r="D148" s="15">
        <v>228</v>
      </c>
      <c r="E148" s="16">
        <v>-0.59210526315789502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1293</v>
      </c>
      <c r="D153" s="15">
        <v>1499</v>
      </c>
      <c r="E153" s="16">
        <v>-0.13742494996664401</v>
      </c>
    </row>
    <row r="154" spans="1:5" x14ac:dyDescent="0.25">
      <c r="A154" s="174"/>
      <c r="B154" s="14" t="s">
        <v>117</v>
      </c>
      <c r="C154" s="15">
        <v>348</v>
      </c>
      <c r="D154" s="15">
        <v>409</v>
      </c>
      <c r="E154" s="16">
        <v>-0.14914425427872899</v>
      </c>
    </row>
    <row r="155" spans="1:5" x14ac:dyDescent="0.25">
      <c r="A155" s="174"/>
      <c r="B155" s="14" t="s">
        <v>118</v>
      </c>
      <c r="C155" s="15">
        <v>136</v>
      </c>
      <c r="D155" s="15">
        <v>101</v>
      </c>
      <c r="E155" s="16">
        <v>0.34653465346534601</v>
      </c>
    </row>
    <row r="156" spans="1:5" x14ac:dyDescent="0.25">
      <c r="A156" s="174"/>
      <c r="B156" s="14" t="s">
        <v>119</v>
      </c>
      <c r="C156" s="15">
        <v>204</v>
      </c>
      <c r="D156" s="15">
        <v>212</v>
      </c>
      <c r="E156" s="16">
        <v>-3.77358490566038E-2</v>
      </c>
    </row>
    <row r="157" spans="1:5" x14ac:dyDescent="0.25">
      <c r="A157" s="174"/>
      <c r="B157" s="14" t="s">
        <v>120</v>
      </c>
      <c r="C157" s="19"/>
      <c r="D157" s="19"/>
      <c r="E157" s="16">
        <v>0</v>
      </c>
    </row>
    <row r="158" spans="1:5" x14ac:dyDescent="0.25">
      <c r="A158" s="174"/>
      <c r="B158" s="14" t="s">
        <v>121</v>
      </c>
      <c r="C158" s="15">
        <v>12</v>
      </c>
      <c r="D158" s="15">
        <v>8</v>
      </c>
      <c r="E158" s="16">
        <v>0.5</v>
      </c>
    </row>
    <row r="159" spans="1:5" x14ac:dyDescent="0.25">
      <c r="A159" s="174"/>
      <c r="B159" s="14" t="s">
        <v>122</v>
      </c>
      <c r="C159" s="19"/>
      <c r="D159" s="19"/>
      <c r="E159" s="16">
        <v>0</v>
      </c>
    </row>
    <row r="160" spans="1:5" x14ac:dyDescent="0.25">
      <c r="A160" s="174"/>
      <c r="B160" s="14" t="s">
        <v>123</v>
      </c>
      <c r="C160" s="15">
        <v>1</v>
      </c>
      <c r="D160" s="15">
        <v>2</v>
      </c>
      <c r="E160" s="16">
        <v>-0.5</v>
      </c>
    </row>
    <row r="161" spans="1:5" x14ac:dyDescent="0.25">
      <c r="A161" s="174"/>
      <c r="B161" s="14" t="s">
        <v>124</v>
      </c>
      <c r="C161" s="15">
        <v>254</v>
      </c>
      <c r="D161" s="15">
        <v>283</v>
      </c>
      <c r="E161" s="16">
        <v>-0.102473498233215</v>
      </c>
    </row>
    <row r="162" spans="1:5" x14ac:dyDescent="0.25">
      <c r="A162" s="174"/>
      <c r="B162" s="14" t="s">
        <v>125</v>
      </c>
      <c r="C162" s="15">
        <v>439</v>
      </c>
      <c r="D162" s="15">
        <v>523</v>
      </c>
      <c r="E162" s="16">
        <v>-0.160611854684512</v>
      </c>
    </row>
    <row r="163" spans="1:5" x14ac:dyDescent="0.25">
      <c r="A163" s="174"/>
      <c r="B163" s="14" t="s">
        <v>126</v>
      </c>
      <c r="C163" s="15">
        <v>38</v>
      </c>
      <c r="D163" s="15">
        <v>20</v>
      </c>
      <c r="E163" s="16">
        <v>0.9</v>
      </c>
    </row>
    <row r="164" spans="1:5" x14ac:dyDescent="0.25">
      <c r="A164" s="174"/>
      <c r="B164" s="14" t="s">
        <v>127</v>
      </c>
      <c r="C164" s="15">
        <v>227</v>
      </c>
      <c r="D164" s="15">
        <v>444</v>
      </c>
      <c r="E164" s="16">
        <v>-0.48873873873873902</v>
      </c>
    </row>
    <row r="165" spans="1:5" x14ac:dyDescent="0.25">
      <c r="A165" s="174"/>
      <c r="B165" s="14" t="s">
        <v>128</v>
      </c>
      <c r="C165" s="15">
        <v>4</v>
      </c>
      <c r="D165" s="15">
        <v>3</v>
      </c>
      <c r="E165" s="16">
        <v>0.33333333333333298</v>
      </c>
    </row>
    <row r="166" spans="1:5" x14ac:dyDescent="0.25">
      <c r="A166" s="174"/>
      <c r="B166" s="14" t="s">
        <v>129</v>
      </c>
      <c r="C166" s="15">
        <v>1</v>
      </c>
      <c r="D166" s="15">
        <v>2</v>
      </c>
      <c r="E166" s="16">
        <v>-0.5</v>
      </c>
    </row>
    <row r="167" spans="1:5" x14ac:dyDescent="0.25">
      <c r="A167" s="174"/>
      <c r="B167" s="14" t="s">
        <v>130</v>
      </c>
      <c r="C167" s="15">
        <v>10</v>
      </c>
      <c r="D167" s="15">
        <v>12</v>
      </c>
      <c r="E167" s="16">
        <v>-0.16666666666666699</v>
      </c>
    </row>
    <row r="168" spans="1:5" x14ac:dyDescent="0.25">
      <c r="A168" s="174"/>
      <c r="B168" s="14" t="s">
        <v>131</v>
      </c>
      <c r="C168" s="19"/>
      <c r="D168" s="19"/>
      <c r="E168" s="16">
        <v>0</v>
      </c>
    </row>
    <row r="169" spans="1:5" x14ac:dyDescent="0.25">
      <c r="A169" s="174"/>
      <c r="B169" s="14" t="s">
        <v>132</v>
      </c>
      <c r="C169" s="19"/>
      <c r="D169" s="19"/>
      <c r="E169" s="16">
        <v>0</v>
      </c>
    </row>
    <row r="170" spans="1:5" x14ac:dyDescent="0.25">
      <c r="A170" s="174"/>
      <c r="B170" s="14" t="s">
        <v>133</v>
      </c>
      <c r="C170" s="19"/>
      <c r="D170" s="19"/>
      <c r="E170" s="16">
        <v>0</v>
      </c>
    </row>
    <row r="171" spans="1:5" x14ac:dyDescent="0.25">
      <c r="A171" s="174"/>
      <c r="B171" s="14" t="s">
        <v>134</v>
      </c>
      <c r="C171" s="15">
        <v>1</v>
      </c>
      <c r="D171" s="19"/>
      <c r="E171" s="16">
        <v>0</v>
      </c>
    </row>
    <row r="172" spans="1:5" x14ac:dyDescent="0.25">
      <c r="A172" s="175"/>
      <c r="B172" s="14" t="s">
        <v>135</v>
      </c>
      <c r="C172" s="19"/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2713</v>
      </c>
      <c r="D173" s="15">
        <v>2014</v>
      </c>
      <c r="E173" s="16">
        <v>0.34707050645481602</v>
      </c>
    </row>
    <row r="174" spans="1:5" x14ac:dyDescent="0.25">
      <c r="A174" s="174"/>
      <c r="B174" s="14" t="s">
        <v>117</v>
      </c>
      <c r="C174" s="15">
        <v>793</v>
      </c>
      <c r="D174" s="15">
        <v>657</v>
      </c>
      <c r="E174" s="16">
        <v>0.20700152207001499</v>
      </c>
    </row>
    <row r="175" spans="1:5" x14ac:dyDescent="0.25">
      <c r="A175" s="174"/>
      <c r="B175" s="14" t="s">
        <v>118</v>
      </c>
      <c r="C175" s="15">
        <v>304</v>
      </c>
      <c r="D175" s="15">
        <v>141</v>
      </c>
      <c r="E175" s="16">
        <v>1.15602836879433</v>
      </c>
    </row>
    <row r="176" spans="1:5" x14ac:dyDescent="0.25">
      <c r="A176" s="174"/>
      <c r="B176" s="14" t="s">
        <v>119</v>
      </c>
      <c r="C176" s="15">
        <v>615</v>
      </c>
      <c r="D176" s="15">
        <v>356</v>
      </c>
      <c r="E176" s="16">
        <v>0.72752808988764095</v>
      </c>
    </row>
    <row r="177" spans="1:5" x14ac:dyDescent="0.25">
      <c r="A177" s="174"/>
      <c r="B177" s="14" t="s">
        <v>120</v>
      </c>
      <c r="C177" s="19"/>
      <c r="D177" s="19"/>
      <c r="E177" s="16">
        <v>0</v>
      </c>
    </row>
    <row r="178" spans="1:5" x14ac:dyDescent="0.25">
      <c r="A178" s="174"/>
      <c r="B178" s="14" t="s">
        <v>121</v>
      </c>
      <c r="C178" s="15">
        <v>162</v>
      </c>
      <c r="D178" s="15">
        <v>125</v>
      </c>
      <c r="E178" s="16">
        <v>0.29599999999999999</v>
      </c>
    </row>
    <row r="179" spans="1:5" x14ac:dyDescent="0.25">
      <c r="A179" s="174"/>
      <c r="B179" s="14" t="s">
        <v>122</v>
      </c>
      <c r="C179" s="15">
        <v>4895</v>
      </c>
      <c r="D179" s="15">
        <v>9280</v>
      </c>
      <c r="E179" s="16">
        <v>-0.47252155172413801</v>
      </c>
    </row>
    <row r="180" spans="1:5" x14ac:dyDescent="0.25">
      <c r="A180" s="174"/>
      <c r="B180" s="14" t="s">
        <v>123</v>
      </c>
      <c r="C180" s="15">
        <v>3</v>
      </c>
      <c r="D180" s="19"/>
      <c r="E180" s="16">
        <v>0</v>
      </c>
    </row>
    <row r="181" spans="1:5" x14ac:dyDescent="0.25">
      <c r="A181" s="174"/>
      <c r="B181" s="14" t="s">
        <v>124</v>
      </c>
      <c r="C181" s="15">
        <v>483</v>
      </c>
      <c r="D181" s="15">
        <v>205</v>
      </c>
      <c r="E181" s="16">
        <v>1.3560975609756101</v>
      </c>
    </row>
    <row r="182" spans="1:5" x14ac:dyDescent="0.25">
      <c r="A182" s="174"/>
      <c r="B182" s="14" t="s">
        <v>125</v>
      </c>
      <c r="C182" s="15">
        <v>1142</v>
      </c>
      <c r="D182" s="15">
        <v>1145</v>
      </c>
      <c r="E182" s="16">
        <v>-2.6200873362445401E-3</v>
      </c>
    </row>
    <row r="183" spans="1:5" x14ac:dyDescent="0.25">
      <c r="A183" s="174"/>
      <c r="B183" s="14" t="s">
        <v>126</v>
      </c>
      <c r="C183" s="15">
        <v>47</v>
      </c>
      <c r="D183" s="15">
        <v>65</v>
      </c>
      <c r="E183" s="16">
        <v>-0.27692307692307699</v>
      </c>
    </row>
    <row r="184" spans="1:5" x14ac:dyDescent="0.25">
      <c r="A184" s="174"/>
      <c r="B184" s="14" t="s">
        <v>127</v>
      </c>
      <c r="C184" s="15">
        <v>335</v>
      </c>
      <c r="D184" s="15">
        <v>835</v>
      </c>
      <c r="E184" s="16">
        <v>-0.59880239520958101</v>
      </c>
    </row>
    <row r="185" spans="1:5" x14ac:dyDescent="0.25">
      <c r="A185" s="174"/>
      <c r="B185" s="14" t="s">
        <v>128</v>
      </c>
      <c r="C185" s="15">
        <v>15</v>
      </c>
      <c r="D185" s="15">
        <v>12</v>
      </c>
      <c r="E185" s="16">
        <v>0.25</v>
      </c>
    </row>
    <row r="186" spans="1:5" x14ac:dyDescent="0.25">
      <c r="A186" s="174"/>
      <c r="B186" s="14" t="s">
        <v>129</v>
      </c>
      <c r="C186" s="15">
        <v>6</v>
      </c>
      <c r="D186" s="15">
        <v>2</v>
      </c>
      <c r="E186" s="16">
        <v>2</v>
      </c>
    </row>
    <row r="187" spans="1:5" x14ac:dyDescent="0.25">
      <c r="A187" s="174"/>
      <c r="B187" s="14" t="s">
        <v>130</v>
      </c>
      <c r="C187" s="15">
        <v>28</v>
      </c>
      <c r="D187" s="15">
        <v>25</v>
      </c>
      <c r="E187" s="16">
        <v>0.12</v>
      </c>
    </row>
    <row r="188" spans="1:5" x14ac:dyDescent="0.25">
      <c r="A188" s="174"/>
      <c r="B188" s="14" t="s">
        <v>131</v>
      </c>
      <c r="C188" s="15">
        <v>1</v>
      </c>
      <c r="D188" s="19"/>
      <c r="E188" s="16">
        <v>0</v>
      </c>
    </row>
    <row r="189" spans="1:5" x14ac:dyDescent="0.25">
      <c r="A189" s="174"/>
      <c r="B189" s="14" t="s">
        <v>132</v>
      </c>
      <c r="C189" s="15">
        <v>60</v>
      </c>
      <c r="D189" s="15">
        <v>76</v>
      </c>
      <c r="E189" s="16">
        <v>-0.21052631578947401</v>
      </c>
    </row>
    <row r="190" spans="1:5" x14ac:dyDescent="0.25">
      <c r="A190" s="174"/>
      <c r="B190" s="14" t="s">
        <v>133</v>
      </c>
      <c r="C190" s="19"/>
      <c r="D190" s="19"/>
      <c r="E190" s="16">
        <v>0</v>
      </c>
    </row>
    <row r="191" spans="1:5" x14ac:dyDescent="0.25">
      <c r="A191" s="174"/>
      <c r="B191" s="14" t="s">
        <v>137</v>
      </c>
      <c r="C191" s="19"/>
      <c r="D191" s="19"/>
      <c r="E191" s="16">
        <v>0</v>
      </c>
    </row>
    <row r="192" spans="1:5" x14ac:dyDescent="0.25">
      <c r="A192" s="174"/>
      <c r="B192" s="14" t="s">
        <v>134</v>
      </c>
      <c r="C192" s="15">
        <v>1</v>
      </c>
      <c r="D192" s="19"/>
      <c r="E192" s="16">
        <v>0</v>
      </c>
    </row>
    <row r="193" spans="1:5" x14ac:dyDescent="0.25">
      <c r="A193" s="175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6342</v>
      </c>
      <c r="D197" s="15">
        <v>7468</v>
      </c>
      <c r="E197" s="16">
        <v>-0.150776647027316</v>
      </c>
    </row>
    <row r="198" spans="1:5" x14ac:dyDescent="0.25">
      <c r="A198" s="13" t="s">
        <v>140</v>
      </c>
      <c r="B198" s="18"/>
      <c r="C198" s="15">
        <v>1194</v>
      </c>
      <c r="D198" s="15">
        <v>1671</v>
      </c>
      <c r="E198" s="16">
        <v>-0.28545780969479301</v>
      </c>
    </row>
    <row r="199" spans="1:5" x14ac:dyDescent="0.25">
      <c r="A199" s="13" t="s">
        <v>141</v>
      </c>
      <c r="B199" s="18"/>
      <c r="C199" s="15">
        <v>1631</v>
      </c>
      <c r="D199" s="15">
        <v>1947</v>
      </c>
      <c r="E199" s="16">
        <v>-0.16230097586029801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1328</v>
      </c>
      <c r="D203" s="15">
        <v>1662</v>
      </c>
      <c r="E203" s="16">
        <v>-0.20096269554753299</v>
      </c>
    </row>
    <row r="204" spans="1:5" x14ac:dyDescent="0.25">
      <c r="A204" s="174"/>
      <c r="B204" s="14" t="s">
        <v>19</v>
      </c>
      <c r="C204" s="15">
        <v>1308</v>
      </c>
      <c r="D204" s="15">
        <v>1034</v>
      </c>
      <c r="E204" s="16">
        <v>0.26499032882011597</v>
      </c>
    </row>
    <row r="205" spans="1:5" x14ac:dyDescent="0.25">
      <c r="A205" s="175"/>
      <c r="B205" s="14" t="s">
        <v>23</v>
      </c>
      <c r="C205" s="15">
        <v>1369</v>
      </c>
      <c r="D205" s="15">
        <v>1266</v>
      </c>
      <c r="E205" s="16">
        <v>8.1358609794628806E-2</v>
      </c>
    </row>
    <row r="206" spans="1:5" x14ac:dyDescent="0.25">
      <c r="A206" s="173" t="s">
        <v>145</v>
      </c>
      <c r="B206" s="14" t="s">
        <v>146</v>
      </c>
      <c r="C206" s="15">
        <v>1023</v>
      </c>
      <c r="D206" s="15">
        <v>1308</v>
      </c>
      <c r="E206" s="16">
        <v>-0.21788990825688101</v>
      </c>
    </row>
    <row r="207" spans="1:5" x14ac:dyDescent="0.25">
      <c r="A207" s="174"/>
      <c r="B207" s="14" t="s">
        <v>147</v>
      </c>
      <c r="C207" s="15">
        <v>596</v>
      </c>
      <c r="D207" s="15">
        <v>817</v>
      </c>
      <c r="E207" s="16">
        <v>-0.27050183598531202</v>
      </c>
    </row>
    <row r="208" spans="1:5" x14ac:dyDescent="0.25">
      <c r="A208" s="175"/>
      <c r="B208" s="14" t="s">
        <v>148</v>
      </c>
      <c r="C208" s="15">
        <v>29</v>
      </c>
      <c r="D208" s="15">
        <v>38</v>
      </c>
      <c r="E208" s="16">
        <v>-0.23684210526315799</v>
      </c>
    </row>
    <row r="209" spans="1:5" x14ac:dyDescent="0.25">
      <c r="A209" s="13" t="s">
        <v>149</v>
      </c>
      <c r="B209" s="18"/>
      <c r="C209" s="15">
        <v>537</v>
      </c>
      <c r="D209" s="15">
        <v>643</v>
      </c>
      <c r="E209" s="16">
        <v>-0.16485225505443199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172</v>
      </c>
      <c r="D213" s="15">
        <v>239</v>
      </c>
      <c r="E213" s="16">
        <v>-0.28033472803347298</v>
      </c>
    </row>
    <row r="214" spans="1:5" x14ac:dyDescent="0.25">
      <c r="A214" s="173" t="s">
        <v>152</v>
      </c>
      <c r="B214" s="14" t="s">
        <v>153</v>
      </c>
      <c r="C214" s="19"/>
      <c r="D214" s="19"/>
      <c r="E214" s="16">
        <v>0</v>
      </c>
    </row>
    <row r="215" spans="1:5" x14ac:dyDescent="0.25">
      <c r="A215" s="174"/>
      <c r="B215" s="14" t="s">
        <v>154</v>
      </c>
      <c r="C215" s="19"/>
      <c r="D215" s="19"/>
      <c r="E215" s="16">
        <v>0</v>
      </c>
    </row>
    <row r="216" spans="1:5" x14ac:dyDescent="0.25">
      <c r="A216" s="175"/>
      <c r="B216" s="14" t="s">
        <v>155</v>
      </c>
      <c r="C216" s="15">
        <v>5</v>
      </c>
      <c r="D216" s="15">
        <v>3</v>
      </c>
      <c r="E216" s="16">
        <v>0.66666666666666696</v>
      </c>
    </row>
    <row r="217" spans="1:5" x14ac:dyDescent="0.25">
      <c r="A217" s="13" t="s">
        <v>156</v>
      </c>
      <c r="B217" s="18"/>
      <c r="C217" s="19"/>
      <c r="D217" s="15">
        <v>10</v>
      </c>
      <c r="E217" s="16">
        <v>0</v>
      </c>
    </row>
    <row r="218" spans="1:5" x14ac:dyDescent="0.25">
      <c r="A218" s="13" t="s">
        <v>157</v>
      </c>
      <c r="B218" s="18"/>
      <c r="C218" s="15">
        <v>42</v>
      </c>
      <c r="D218" s="15">
        <v>127</v>
      </c>
      <c r="E218" s="16">
        <v>-0.66929133858267698</v>
      </c>
    </row>
    <row r="219" spans="1:5" x14ac:dyDescent="0.25">
      <c r="A219" s="13" t="s">
        <v>108</v>
      </c>
      <c r="B219" s="18"/>
      <c r="C219" s="15">
        <v>715</v>
      </c>
      <c r="D219" s="15">
        <v>722</v>
      </c>
      <c r="E219" s="16">
        <v>-9.6952908587257594E-3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85</v>
      </c>
      <c r="D223" s="15">
        <v>128</v>
      </c>
      <c r="E223" s="16">
        <v>-0.3359375</v>
      </c>
    </row>
    <row r="224" spans="1:5" x14ac:dyDescent="0.25">
      <c r="A224" s="173" t="s">
        <v>66</v>
      </c>
      <c r="B224" s="14" t="s">
        <v>160</v>
      </c>
      <c r="C224" s="15">
        <v>425</v>
      </c>
      <c r="D224" s="15">
        <v>588</v>
      </c>
      <c r="E224" s="16">
        <v>-0.27721088435374103</v>
      </c>
    </row>
    <row r="225" spans="1:5" x14ac:dyDescent="0.25">
      <c r="A225" s="175"/>
      <c r="B225" s="14" t="s">
        <v>108</v>
      </c>
      <c r="C225" s="15">
        <v>4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4</v>
      </c>
      <c r="D226" s="15">
        <v>13</v>
      </c>
      <c r="E226" s="16">
        <v>-0.69230769230769196</v>
      </c>
    </row>
    <row r="227" spans="1:5" x14ac:dyDescent="0.25">
      <c r="A227" s="13" t="s">
        <v>162</v>
      </c>
      <c r="B227" s="18"/>
      <c r="C227" s="15">
        <v>1</v>
      </c>
      <c r="D227" s="15">
        <v>2</v>
      </c>
      <c r="E227" s="16">
        <v>-0.5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5"/>
      <c r="B233" s="14" t="s">
        <v>167</v>
      </c>
      <c r="C233" s="15">
        <v>185</v>
      </c>
      <c r="D233" s="15">
        <v>232</v>
      </c>
      <c r="E233" s="16">
        <v>-0.20258620689655199</v>
      </c>
    </row>
    <row r="234" spans="1:5" x14ac:dyDescent="0.25">
      <c r="A234" s="13" t="s">
        <v>168</v>
      </c>
      <c r="B234" s="18"/>
      <c r="C234" s="15">
        <v>16</v>
      </c>
      <c r="D234" s="15">
        <v>44</v>
      </c>
      <c r="E234" s="16">
        <v>-0.63636363636363602</v>
      </c>
    </row>
    <row r="235" spans="1:5" x14ac:dyDescent="0.25">
      <c r="A235" s="13" t="s">
        <v>169</v>
      </c>
      <c r="B235" s="18"/>
      <c r="C235" s="15">
        <v>7</v>
      </c>
      <c r="D235" s="15">
        <v>4</v>
      </c>
      <c r="E235" s="16">
        <v>0.75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5">
        <v>1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2284</v>
      </c>
      <c r="D245" s="15">
        <v>2374</v>
      </c>
      <c r="E245" s="25">
        <v>0</v>
      </c>
    </row>
    <row r="246" spans="1:5" x14ac:dyDescent="0.25">
      <c r="A246" s="172"/>
      <c r="B246" s="14" t="s">
        <v>179</v>
      </c>
      <c r="C246" s="15">
        <v>41</v>
      </c>
      <c r="D246" s="15">
        <v>53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5">
        <v>0</v>
      </c>
      <c r="D247" s="15">
        <v>1</v>
      </c>
      <c r="E247" s="25">
        <v>0</v>
      </c>
    </row>
    <row r="248" spans="1:5" x14ac:dyDescent="0.25">
      <c r="A248" s="171"/>
      <c r="B248" s="14" t="s">
        <v>182</v>
      </c>
      <c r="C248" s="19"/>
      <c r="D248" s="19"/>
      <c r="E248" s="24"/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130</v>
      </c>
      <c r="D250" s="15">
        <v>214</v>
      </c>
      <c r="E250" s="25">
        <v>117</v>
      </c>
    </row>
    <row r="251" spans="1:5" x14ac:dyDescent="0.25">
      <c r="A251" s="170" t="s">
        <v>186</v>
      </c>
      <c r="B251" s="14" t="s">
        <v>187</v>
      </c>
      <c r="C251" s="15">
        <v>55</v>
      </c>
      <c r="D251" s="15">
        <v>61</v>
      </c>
      <c r="E251" s="25">
        <v>10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81</v>
      </c>
      <c r="D253" s="15">
        <v>108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5">
        <v>50</v>
      </c>
      <c r="D254" s="15">
        <v>21</v>
      </c>
      <c r="E254" s="25">
        <v>29</v>
      </c>
    </row>
    <row r="255" spans="1:5" x14ac:dyDescent="0.25">
      <c r="A255" s="170" t="s">
        <v>192</v>
      </c>
      <c r="B255" s="14" t="s">
        <v>183</v>
      </c>
      <c r="C255" s="15">
        <v>6</v>
      </c>
      <c r="D255" s="15">
        <v>4</v>
      </c>
      <c r="E255" s="25">
        <v>2</v>
      </c>
    </row>
    <row r="256" spans="1:5" x14ac:dyDescent="0.25">
      <c r="A256" s="171"/>
      <c r="B256" s="14" t="s">
        <v>193</v>
      </c>
      <c r="C256" s="15">
        <v>88</v>
      </c>
      <c r="D256" s="15">
        <v>164</v>
      </c>
      <c r="E256" s="25">
        <v>31</v>
      </c>
    </row>
    <row r="257" spans="1:5" x14ac:dyDescent="0.25">
      <c r="A257" s="172"/>
      <c r="B257" s="14" t="s">
        <v>194</v>
      </c>
      <c r="C257" s="15">
        <v>13</v>
      </c>
      <c r="D257" s="15">
        <v>36</v>
      </c>
      <c r="E257" s="25">
        <v>9</v>
      </c>
    </row>
    <row r="258" spans="1:5" x14ac:dyDescent="0.25">
      <c r="A258" s="170" t="s">
        <v>195</v>
      </c>
      <c r="B258" s="14" t="s">
        <v>196</v>
      </c>
      <c r="C258" s="15">
        <v>142</v>
      </c>
      <c r="D258" s="15">
        <v>140</v>
      </c>
      <c r="E258" s="25">
        <v>61</v>
      </c>
    </row>
    <row r="259" spans="1:5" x14ac:dyDescent="0.25">
      <c r="A259" s="171"/>
      <c r="B259" s="14" t="s">
        <v>197</v>
      </c>
      <c r="C259" s="19"/>
      <c r="D259" s="19"/>
      <c r="E259" s="24"/>
    </row>
    <row r="260" spans="1:5" x14ac:dyDescent="0.25">
      <c r="A260" s="171"/>
      <c r="B260" s="14" t="s">
        <v>198</v>
      </c>
      <c r="C260" s="15">
        <v>1173</v>
      </c>
      <c r="D260" s="15">
        <v>1863</v>
      </c>
      <c r="E260" s="25">
        <v>557</v>
      </c>
    </row>
    <row r="261" spans="1:5" x14ac:dyDescent="0.25">
      <c r="A261" s="171"/>
      <c r="B261" s="14" t="s">
        <v>199</v>
      </c>
      <c r="C261" s="15">
        <v>2199</v>
      </c>
      <c r="D261" s="15">
        <v>2300</v>
      </c>
      <c r="E261" s="25">
        <v>0</v>
      </c>
    </row>
    <row r="262" spans="1:5" x14ac:dyDescent="0.25">
      <c r="A262" s="171"/>
      <c r="B262" s="14" t="s">
        <v>200</v>
      </c>
      <c r="C262" s="15">
        <v>506</v>
      </c>
      <c r="D262" s="15">
        <v>466</v>
      </c>
      <c r="E262" s="25">
        <v>89</v>
      </c>
    </row>
    <row r="263" spans="1:5" x14ac:dyDescent="0.25">
      <c r="A263" s="171"/>
      <c r="B263" s="14" t="s">
        <v>201</v>
      </c>
      <c r="C263" s="15">
        <v>1535</v>
      </c>
      <c r="D263" s="15">
        <v>2543</v>
      </c>
      <c r="E263" s="25">
        <v>823</v>
      </c>
    </row>
    <row r="264" spans="1:5" x14ac:dyDescent="0.25">
      <c r="A264" s="171"/>
      <c r="B264" s="14" t="s">
        <v>202</v>
      </c>
      <c r="C264" s="15">
        <v>464</v>
      </c>
      <c r="D264" s="15">
        <v>479</v>
      </c>
      <c r="E264" s="25">
        <v>0</v>
      </c>
    </row>
    <row r="265" spans="1:5" x14ac:dyDescent="0.25">
      <c r="A265" s="171"/>
      <c r="B265" s="14" t="s">
        <v>203</v>
      </c>
      <c r="C265" s="15">
        <v>6</v>
      </c>
      <c r="D265" s="15">
        <v>9</v>
      </c>
      <c r="E265" s="25">
        <v>0</v>
      </c>
    </row>
    <row r="266" spans="1:5" x14ac:dyDescent="0.25">
      <c r="A266" s="171"/>
      <c r="B266" s="14" t="s">
        <v>204</v>
      </c>
      <c r="C266" s="15">
        <v>1339</v>
      </c>
      <c r="D266" s="15">
        <v>239</v>
      </c>
      <c r="E266" s="25">
        <v>735</v>
      </c>
    </row>
    <row r="267" spans="1:5" x14ac:dyDescent="0.25">
      <c r="A267" s="171"/>
      <c r="B267" s="14" t="s">
        <v>205</v>
      </c>
      <c r="C267" s="15">
        <v>5</v>
      </c>
      <c r="D267" s="15">
        <v>15</v>
      </c>
      <c r="E267" s="25">
        <v>4</v>
      </c>
    </row>
    <row r="268" spans="1:5" x14ac:dyDescent="0.25">
      <c r="A268" s="171"/>
      <c r="B268" s="14" t="s">
        <v>206</v>
      </c>
      <c r="C268" s="15">
        <v>9</v>
      </c>
      <c r="D268" s="15">
        <v>14</v>
      </c>
      <c r="E268" s="25">
        <v>0</v>
      </c>
    </row>
    <row r="269" spans="1:5" x14ac:dyDescent="0.25">
      <c r="A269" s="171"/>
      <c r="B269" s="14" t="s">
        <v>207</v>
      </c>
      <c r="C269" s="15">
        <v>1163</v>
      </c>
      <c r="D269" s="15">
        <v>1762</v>
      </c>
      <c r="E269" s="25">
        <v>597</v>
      </c>
    </row>
    <row r="270" spans="1:5" x14ac:dyDescent="0.25">
      <c r="A270" s="171"/>
      <c r="B270" s="14" t="s">
        <v>208</v>
      </c>
      <c r="C270" s="15">
        <v>898</v>
      </c>
      <c r="D270" s="15">
        <v>948</v>
      </c>
      <c r="E270" s="25">
        <v>0</v>
      </c>
    </row>
    <row r="271" spans="1:5" x14ac:dyDescent="0.25">
      <c r="A271" s="171"/>
      <c r="B271" s="14" t="s">
        <v>209</v>
      </c>
      <c r="C271" s="15">
        <v>31</v>
      </c>
      <c r="D271" s="15">
        <v>48</v>
      </c>
      <c r="E271" s="25">
        <v>12</v>
      </c>
    </row>
    <row r="272" spans="1:5" x14ac:dyDescent="0.25">
      <c r="A272" s="172"/>
      <c r="B272" s="14" t="s">
        <v>210</v>
      </c>
      <c r="C272" s="15">
        <v>110</v>
      </c>
      <c r="D272" s="15">
        <v>117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9"/>
      <c r="D273" s="19"/>
      <c r="E273" s="24"/>
    </row>
    <row r="274" spans="1:5" x14ac:dyDescent="0.25">
      <c r="A274" s="171"/>
      <c r="B274" s="14" t="s">
        <v>213</v>
      </c>
      <c r="C274" s="15">
        <v>1</v>
      </c>
      <c r="D274" s="15">
        <v>1</v>
      </c>
      <c r="E274" s="24"/>
    </row>
    <row r="275" spans="1:5" x14ac:dyDescent="0.25">
      <c r="A275" s="171"/>
      <c r="B275" s="14" t="s">
        <v>214</v>
      </c>
      <c r="C275" s="19"/>
      <c r="D275" s="19"/>
      <c r="E275" s="24"/>
    </row>
    <row r="276" spans="1:5" x14ac:dyDescent="0.25">
      <c r="A276" s="171"/>
      <c r="B276" s="14" t="s">
        <v>215</v>
      </c>
      <c r="C276" s="19"/>
      <c r="D276" s="19"/>
      <c r="E276" s="24"/>
    </row>
    <row r="277" spans="1:5" x14ac:dyDescent="0.25">
      <c r="A277" s="171"/>
      <c r="B277" s="14" t="s">
        <v>216</v>
      </c>
      <c r="C277" s="15">
        <v>63</v>
      </c>
      <c r="D277" s="15">
        <v>94</v>
      </c>
      <c r="E277" s="25">
        <v>7</v>
      </c>
    </row>
    <row r="278" spans="1:5" x14ac:dyDescent="0.25">
      <c r="A278" s="171"/>
      <c r="B278" s="14" t="s">
        <v>217</v>
      </c>
      <c r="C278" s="15">
        <v>3</v>
      </c>
      <c r="D278" s="15">
        <v>1</v>
      </c>
      <c r="E278" s="25">
        <v>3</v>
      </c>
    </row>
    <row r="279" spans="1:5" x14ac:dyDescent="0.25">
      <c r="A279" s="171"/>
      <c r="B279" s="14" t="s">
        <v>218</v>
      </c>
      <c r="C279" s="19"/>
      <c r="D279" s="19"/>
      <c r="E279" s="24"/>
    </row>
    <row r="280" spans="1:5" x14ac:dyDescent="0.25">
      <c r="A280" s="171"/>
      <c r="B280" s="14" t="s">
        <v>219</v>
      </c>
      <c r="C280" s="15">
        <v>106</v>
      </c>
      <c r="D280" s="15">
        <v>181</v>
      </c>
      <c r="E280" s="25">
        <v>36</v>
      </c>
    </row>
    <row r="281" spans="1:5" x14ac:dyDescent="0.25">
      <c r="A281" s="171"/>
      <c r="B281" s="14" t="s">
        <v>220</v>
      </c>
      <c r="C281" s="19"/>
      <c r="D281" s="19"/>
      <c r="E281" s="24"/>
    </row>
    <row r="282" spans="1:5" x14ac:dyDescent="0.25">
      <c r="A282" s="171"/>
      <c r="B282" s="14" t="s">
        <v>221</v>
      </c>
      <c r="C282" s="15">
        <v>45</v>
      </c>
      <c r="D282" s="15">
        <v>34</v>
      </c>
      <c r="E282" s="25">
        <v>9</v>
      </c>
    </row>
    <row r="283" spans="1:5" x14ac:dyDescent="0.25">
      <c r="A283" s="171"/>
      <c r="B283" s="14" t="s">
        <v>222</v>
      </c>
      <c r="C283" s="15">
        <v>71</v>
      </c>
      <c r="D283" s="15">
        <v>130</v>
      </c>
      <c r="E283" s="25">
        <v>38</v>
      </c>
    </row>
    <row r="284" spans="1:5" x14ac:dyDescent="0.25">
      <c r="A284" s="171"/>
      <c r="B284" s="14" t="s">
        <v>223</v>
      </c>
      <c r="C284" s="19"/>
      <c r="D284" s="19"/>
      <c r="E284" s="24"/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5">
        <v>2</v>
      </c>
      <c r="D286" s="15">
        <v>3</v>
      </c>
      <c r="E286" s="25">
        <v>0</v>
      </c>
    </row>
    <row r="287" spans="1:5" x14ac:dyDescent="0.25">
      <c r="A287" s="171"/>
      <c r="B287" s="14" t="s">
        <v>226</v>
      </c>
      <c r="C287" s="15">
        <v>58</v>
      </c>
      <c r="D287" s="15">
        <v>69</v>
      </c>
      <c r="E287" s="25">
        <v>5</v>
      </c>
    </row>
    <row r="288" spans="1:5" x14ac:dyDescent="0.25">
      <c r="A288" s="171"/>
      <c r="B288" s="14" t="s">
        <v>227</v>
      </c>
      <c r="C288" s="19"/>
      <c r="D288" s="19"/>
      <c r="E288" s="24"/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9"/>
      <c r="D290" s="19"/>
      <c r="E290" s="24"/>
    </row>
    <row r="291" spans="1:5" x14ac:dyDescent="0.25">
      <c r="A291" s="171"/>
      <c r="B291" s="14" t="s">
        <v>230</v>
      </c>
      <c r="C291" s="15">
        <v>4</v>
      </c>
      <c r="D291" s="15">
        <v>3</v>
      </c>
      <c r="E291" s="25">
        <v>0</v>
      </c>
    </row>
    <row r="292" spans="1:5" x14ac:dyDescent="0.25">
      <c r="A292" s="171"/>
      <c r="B292" s="14" t="s">
        <v>231</v>
      </c>
      <c r="C292" s="19"/>
      <c r="D292" s="19"/>
      <c r="E292" s="24"/>
    </row>
    <row r="293" spans="1:5" x14ac:dyDescent="0.25">
      <c r="A293" s="171"/>
      <c r="B293" s="14" t="s">
        <v>232</v>
      </c>
      <c r="C293" s="15">
        <v>1</v>
      </c>
      <c r="D293" s="15">
        <v>1</v>
      </c>
      <c r="E293" s="25">
        <v>0</v>
      </c>
    </row>
    <row r="294" spans="1:5" x14ac:dyDescent="0.25">
      <c r="A294" s="171"/>
      <c r="B294" s="14" t="s">
        <v>233</v>
      </c>
      <c r="C294" s="15">
        <v>95</v>
      </c>
      <c r="D294" s="15">
        <v>61</v>
      </c>
      <c r="E294" s="25">
        <v>41</v>
      </c>
    </row>
    <row r="295" spans="1:5" x14ac:dyDescent="0.25">
      <c r="A295" s="171"/>
      <c r="B295" s="14" t="s">
        <v>234</v>
      </c>
      <c r="C295" s="15">
        <v>0</v>
      </c>
      <c r="D295" s="15">
        <v>3</v>
      </c>
      <c r="E295" s="25">
        <v>0</v>
      </c>
    </row>
    <row r="296" spans="1:5" x14ac:dyDescent="0.25">
      <c r="A296" s="171"/>
      <c r="B296" s="14" t="s">
        <v>235</v>
      </c>
      <c r="C296" s="15">
        <v>78</v>
      </c>
      <c r="D296" s="15">
        <v>65</v>
      </c>
      <c r="E296" s="25">
        <v>52</v>
      </c>
    </row>
    <row r="297" spans="1:5" x14ac:dyDescent="0.25">
      <c r="A297" s="171"/>
      <c r="B297" s="14" t="s">
        <v>236</v>
      </c>
      <c r="C297" s="15">
        <v>190</v>
      </c>
      <c r="D297" s="15">
        <v>245</v>
      </c>
      <c r="E297" s="25">
        <v>97</v>
      </c>
    </row>
    <row r="298" spans="1:5" x14ac:dyDescent="0.25">
      <c r="A298" s="171"/>
      <c r="B298" s="14" t="s">
        <v>237</v>
      </c>
      <c r="C298" s="19"/>
      <c r="D298" s="19"/>
      <c r="E298" s="24"/>
    </row>
    <row r="299" spans="1:5" x14ac:dyDescent="0.25">
      <c r="A299" s="171"/>
      <c r="B299" s="14" t="s">
        <v>238</v>
      </c>
      <c r="C299" s="15">
        <v>5</v>
      </c>
      <c r="D299" s="15">
        <v>6</v>
      </c>
      <c r="E299" s="25">
        <v>0</v>
      </c>
    </row>
    <row r="300" spans="1:5" x14ac:dyDescent="0.25">
      <c r="A300" s="171"/>
      <c r="B300" s="14" t="s">
        <v>239</v>
      </c>
      <c r="C300" s="15">
        <v>2</v>
      </c>
      <c r="D300" s="15">
        <v>3</v>
      </c>
      <c r="E300" s="24"/>
    </row>
    <row r="301" spans="1:5" x14ac:dyDescent="0.25">
      <c r="A301" s="171"/>
      <c r="B301" s="14" t="s">
        <v>240</v>
      </c>
      <c r="C301" s="19"/>
      <c r="D301" s="19"/>
      <c r="E301" s="24"/>
    </row>
    <row r="302" spans="1:5" x14ac:dyDescent="0.25">
      <c r="A302" s="171"/>
      <c r="B302" s="14" t="s">
        <v>241</v>
      </c>
      <c r="C302" s="19"/>
      <c r="D302" s="19"/>
      <c r="E302" s="24"/>
    </row>
    <row r="303" spans="1:5" x14ac:dyDescent="0.25">
      <c r="A303" s="171"/>
      <c r="B303" s="14" t="s">
        <v>242</v>
      </c>
      <c r="C303" s="19"/>
      <c r="D303" s="19"/>
      <c r="E303" s="24"/>
    </row>
    <row r="304" spans="1:5" x14ac:dyDescent="0.25">
      <c r="A304" s="171"/>
      <c r="B304" s="14" t="s">
        <v>243</v>
      </c>
      <c r="C304" s="15">
        <v>3</v>
      </c>
      <c r="D304" s="15">
        <v>3</v>
      </c>
      <c r="E304" s="25">
        <v>2</v>
      </c>
    </row>
    <row r="305" spans="1:5" x14ac:dyDescent="0.25">
      <c r="A305" s="172"/>
      <c r="B305" s="14" t="s">
        <v>244</v>
      </c>
      <c r="C305" s="15">
        <v>17</v>
      </c>
      <c r="D305" s="15">
        <v>37</v>
      </c>
      <c r="E305" s="25">
        <v>1</v>
      </c>
    </row>
    <row r="306" spans="1:5" x14ac:dyDescent="0.25">
      <c r="A306" s="170" t="s">
        <v>245</v>
      </c>
      <c r="B306" s="14" t="s">
        <v>246</v>
      </c>
      <c r="C306" s="15">
        <v>4</v>
      </c>
      <c r="D306" s="15">
        <v>8</v>
      </c>
      <c r="E306" s="25">
        <v>0</v>
      </c>
    </row>
    <row r="307" spans="1:5" x14ac:dyDescent="0.25">
      <c r="A307" s="171"/>
      <c r="B307" s="14" t="s">
        <v>247</v>
      </c>
      <c r="C307" s="15">
        <v>5</v>
      </c>
      <c r="D307" s="15">
        <v>12</v>
      </c>
      <c r="E307" s="25">
        <v>2</v>
      </c>
    </row>
    <row r="308" spans="1:5" x14ac:dyDescent="0.25">
      <c r="A308" s="171"/>
      <c r="B308" s="14" t="s">
        <v>248</v>
      </c>
      <c r="C308" s="15">
        <v>3</v>
      </c>
      <c r="D308" s="15">
        <v>3</v>
      </c>
      <c r="E308" s="25">
        <v>1</v>
      </c>
    </row>
    <row r="309" spans="1:5" x14ac:dyDescent="0.25">
      <c r="A309" s="171"/>
      <c r="B309" s="14" t="s">
        <v>249</v>
      </c>
      <c r="C309" s="19"/>
      <c r="D309" s="19"/>
      <c r="E309" s="24"/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6</v>
      </c>
      <c r="D311" s="15">
        <v>8</v>
      </c>
      <c r="E311" s="25">
        <v>0</v>
      </c>
    </row>
    <row r="312" spans="1:5" x14ac:dyDescent="0.25">
      <c r="A312" s="171"/>
      <c r="B312" s="14" t="s">
        <v>252</v>
      </c>
      <c r="C312" s="19"/>
      <c r="D312" s="19"/>
      <c r="E312" s="24"/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5">
        <v>2</v>
      </c>
      <c r="D314" s="15">
        <v>6</v>
      </c>
      <c r="E314" s="25">
        <v>0</v>
      </c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47</v>
      </c>
      <c r="D317" s="15">
        <v>55</v>
      </c>
      <c r="E317" s="25">
        <v>3</v>
      </c>
    </row>
    <row r="318" spans="1:5" x14ac:dyDescent="0.25">
      <c r="A318" s="171"/>
      <c r="B318" s="14" t="s">
        <v>259</v>
      </c>
      <c r="C318" s="15">
        <v>0</v>
      </c>
      <c r="D318" s="15">
        <v>1</v>
      </c>
      <c r="E318" s="25">
        <v>0</v>
      </c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21</v>
      </c>
      <c r="D320" s="15">
        <v>21</v>
      </c>
      <c r="E320" s="25">
        <v>2</v>
      </c>
    </row>
    <row r="321" spans="1:5" x14ac:dyDescent="0.25">
      <c r="A321" s="171"/>
      <c r="B321" s="14" t="s">
        <v>262</v>
      </c>
      <c r="C321" s="15">
        <v>1</v>
      </c>
      <c r="D321" s="15">
        <v>1</v>
      </c>
      <c r="E321" s="25">
        <v>0</v>
      </c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5">
        <v>72</v>
      </c>
      <c r="D327" s="15">
        <v>60</v>
      </c>
      <c r="E327" s="25">
        <v>0</v>
      </c>
    </row>
    <row r="328" spans="1:5" x14ac:dyDescent="0.25">
      <c r="A328" s="171"/>
      <c r="B328" s="14" t="s">
        <v>270</v>
      </c>
      <c r="C328" s="15">
        <v>25</v>
      </c>
      <c r="D328" s="15">
        <v>29</v>
      </c>
      <c r="E328" s="25">
        <v>0</v>
      </c>
    </row>
    <row r="329" spans="1:5" x14ac:dyDescent="0.25">
      <c r="A329" s="171"/>
      <c r="B329" s="14" t="s">
        <v>271</v>
      </c>
      <c r="C329" s="15">
        <v>31</v>
      </c>
      <c r="D329" s="15">
        <v>26</v>
      </c>
      <c r="E329" s="25">
        <v>0</v>
      </c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5">
        <v>73</v>
      </c>
      <c r="D331" s="15">
        <v>12</v>
      </c>
      <c r="E331" s="25">
        <v>0</v>
      </c>
    </row>
    <row r="332" spans="1:5" x14ac:dyDescent="0.25">
      <c r="A332" s="171"/>
      <c r="B332" s="14" t="s">
        <v>273</v>
      </c>
      <c r="C332" s="15">
        <v>4</v>
      </c>
      <c r="D332" s="15">
        <v>2</v>
      </c>
      <c r="E332" s="25">
        <v>3</v>
      </c>
    </row>
    <row r="333" spans="1:5" x14ac:dyDescent="0.25">
      <c r="A333" s="171"/>
      <c r="B333" s="14" t="s">
        <v>274</v>
      </c>
      <c r="C333" s="15">
        <v>209</v>
      </c>
      <c r="D333" s="15">
        <v>224</v>
      </c>
      <c r="E333" s="25">
        <v>0</v>
      </c>
    </row>
    <row r="334" spans="1:5" x14ac:dyDescent="0.25">
      <c r="A334" s="171"/>
      <c r="B334" s="14" t="s">
        <v>275</v>
      </c>
      <c r="C334" s="19"/>
      <c r="D334" s="19"/>
      <c r="E334" s="24"/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9"/>
      <c r="D338" s="19"/>
      <c r="E338" s="24"/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14</v>
      </c>
      <c r="D340" s="15">
        <v>22</v>
      </c>
      <c r="E340" s="25">
        <v>0</v>
      </c>
    </row>
    <row r="341" spans="1:5" x14ac:dyDescent="0.25">
      <c r="A341" s="171"/>
      <c r="B341" s="14" t="s">
        <v>218</v>
      </c>
      <c r="C341" s="15">
        <v>2</v>
      </c>
      <c r="D341" s="15">
        <v>3</v>
      </c>
      <c r="E341" s="25">
        <v>0</v>
      </c>
    </row>
    <row r="342" spans="1:5" x14ac:dyDescent="0.25">
      <c r="A342" s="171"/>
      <c r="B342" s="14" t="s">
        <v>219</v>
      </c>
      <c r="C342" s="15">
        <v>516</v>
      </c>
      <c r="D342" s="15">
        <v>927</v>
      </c>
      <c r="E342" s="25">
        <v>31</v>
      </c>
    </row>
    <row r="343" spans="1:5" x14ac:dyDescent="0.25">
      <c r="A343" s="171"/>
      <c r="B343" s="14" t="s">
        <v>220</v>
      </c>
      <c r="C343" s="15">
        <v>9</v>
      </c>
      <c r="D343" s="15">
        <v>35</v>
      </c>
      <c r="E343" s="25">
        <v>1</v>
      </c>
    </row>
    <row r="344" spans="1:5" x14ac:dyDescent="0.25">
      <c r="A344" s="171"/>
      <c r="B344" s="14" t="s">
        <v>221</v>
      </c>
      <c r="C344" s="15">
        <v>222</v>
      </c>
      <c r="D344" s="15">
        <v>252</v>
      </c>
      <c r="E344" s="25">
        <v>54</v>
      </c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5">
        <v>2</v>
      </c>
      <c r="D346" s="15">
        <v>3</v>
      </c>
      <c r="E346" s="25">
        <v>0</v>
      </c>
    </row>
    <row r="347" spans="1:5" x14ac:dyDescent="0.25">
      <c r="A347" s="171"/>
      <c r="B347" s="14" t="s">
        <v>285</v>
      </c>
      <c r="C347" s="15">
        <v>8</v>
      </c>
      <c r="D347" s="15">
        <v>16</v>
      </c>
      <c r="E347" s="25">
        <v>4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9"/>
      <c r="D349" s="19"/>
      <c r="E349" s="24"/>
    </row>
    <row r="350" spans="1:5" x14ac:dyDescent="0.25">
      <c r="A350" s="171"/>
      <c r="B350" s="14" t="s">
        <v>231</v>
      </c>
      <c r="C350" s="15">
        <v>0</v>
      </c>
      <c r="D350" s="15">
        <v>2</v>
      </c>
      <c r="E350" s="25">
        <v>0</v>
      </c>
    </row>
    <row r="351" spans="1:5" x14ac:dyDescent="0.25">
      <c r="A351" s="171"/>
      <c r="B351" s="14" t="s">
        <v>232</v>
      </c>
      <c r="C351" s="19"/>
      <c r="D351" s="19"/>
      <c r="E351" s="24"/>
    </row>
    <row r="352" spans="1:5" x14ac:dyDescent="0.25">
      <c r="A352" s="171"/>
      <c r="B352" s="14" t="s">
        <v>287</v>
      </c>
      <c r="C352" s="15">
        <v>3731</v>
      </c>
      <c r="D352" s="15">
        <v>18921</v>
      </c>
      <c r="E352" s="25">
        <v>0</v>
      </c>
    </row>
    <row r="353" spans="1:5" x14ac:dyDescent="0.25">
      <c r="A353" s="171"/>
      <c r="B353" s="14" t="s">
        <v>288</v>
      </c>
      <c r="C353" s="15">
        <v>136</v>
      </c>
      <c r="D353" s="15">
        <v>94</v>
      </c>
      <c r="E353" s="25">
        <v>5</v>
      </c>
    </row>
    <row r="354" spans="1:5" x14ac:dyDescent="0.25">
      <c r="A354" s="171"/>
      <c r="B354" s="14" t="s">
        <v>289</v>
      </c>
      <c r="C354" s="15">
        <v>1536</v>
      </c>
      <c r="D354" s="15">
        <v>2465</v>
      </c>
      <c r="E354" s="25">
        <v>555</v>
      </c>
    </row>
    <row r="355" spans="1:5" x14ac:dyDescent="0.25">
      <c r="A355" s="171"/>
      <c r="B355" s="14" t="s">
        <v>236</v>
      </c>
      <c r="C355" s="15">
        <v>0</v>
      </c>
      <c r="D355" s="15">
        <v>0</v>
      </c>
      <c r="E355" s="25">
        <v>0</v>
      </c>
    </row>
    <row r="356" spans="1:5" x14ac:dyDescent="0.25">
      <c r="A356" s="171"/>
      <c r="B356" s="14" t="s">
        <v>290</v>
      </c>
      <c r="C356" s="15">
        <v>10</v>
      </c>
      <c r="D356" s="19"/>
      <c r="E356" s="24"/>
    </row>
    <row r="357" spans="1:5" x14ac:dyDescent="0.25">
      <c r="A357" s="171"/>
      <c r="B357" s="14" t="s">
        <v>291</v>
      </c>
      <c r="C357" s="15">
        <v>23</v>
      </c>
      <c r="D357" s="15">
        <v>28</v>
      </c>
      <c r="E357" s="25">
        <v>7</v>
      </c>
    </row>
    <row r="358" spans="1:5" x14ac:dyDescent="0.25">
      <c r="A358" s="171"/>
      <c r="B358" s="14" t="s">
        <v>292</v>
      </c>
      <c r="C358" s="15">
        <v>60</v>
      </c>
      <c r="D358" s="15">
        <v>83</v>
      </c>
      <c r="E358" s="25">
        <v>21</v>
      </c>
    </row>
    <row r="359" spans="1:5" x14ac:dyDescent="0.25">
      <c r="A359" s="171"/>
      <c r="B359" s="14" t="s">
        <v>241</v>
      </c>
      <c r="C359" s="15">
        <v>2</v>
      </c>
      <c r="D359" s="15">
        <v>5</v>
      </c>
      <c r="E359" s="25">
        <v>1</v>
      </c>
    </row>
    <row r="360" spans="1:5" x14ac:dyDescent="0.25">
      <c r="A360" s="172"/>
      <c r="B360" s="14" t="s">
        <v>293</v>
      </c>
      <c r="C360" s="15">
        <v>1036</v>
      </c>
      <c r="D360" s="15">
        <v>4586</v>
      </c>
      <c r="E360" s="25">
        <v>30</v>
      </c>
    </row>
  </sheetData>
  <sheetProtection algorithmName="SHA-512" hashValue="wx2kPbNRQdGfcOh1cO10eex3VQgpFIsVl0NU6OYNcCwFTEgMIITHg2fwlvgM8e2OgEPNgDaXVNL8mQl7GpWKIg==" saltValue="84rZe4sEnjl8J8ETpeMxq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3CAE-35DF-4E42-8995-4F2C6C4DA76C}">
  <dimension ref="A1:BI21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1232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196</v>
      </c>
      <c r="AL2" s="82" t="s">
        <v>638</v>
      </c>
      <c r="AM2" s="82" t="s">
        <v>638</v>
      </c>
      <c r="AN2" s="82" t="s">
        <v>638</v>
      </c>
      <c r="AO2" s="82" t="s">
        <v>638</v>
      </c>
      <c r="AQ2" s="82" t="s">
        <v>640</v>
      </c>
      <c r="AT2" s="82" t="s">
        <v>638</v>
      </c>
      <c r="AU2" s="82" t="s">
        <v>648</v>
      </c>
      <c r="AV2" s="82" t="s">
        <v>638</v>
      </c>
      <c r="AW2" s="82" t="s">
        <v>1173</v>
      </c>
      <c r="AX2" s="82" t="s">
        <v>1173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951</v>
      </c>
      <c r="BE2" s="82" t="s">
        <v>1270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1266</v>
      </c>
      <c r="G3" s="82" t="s">
        <v>1233</v>
      </c>
      <c r="H3" s="82" t="s">
        <v>1233</v>
      </c>
      <c r="I3" s="82" t="s">
        <v>1233</v>
      </c>
      <c r="J3" s="82" t="s">
        <v>1233</v>
      </c>
      <c r="K3" s="82" t="s">
        <v>1233</v>
      </c>
      <c r="L3" s="82" t="s">
        <v>1233</v>
      </c>
      <c r="M3" s="82" t="s">
        <v>1233</v>
      </c>
      <c r="N3" s="82" t="s">
        <v>1233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1183</v>
      </c>
      <c r="AI3" s="82" t="s">
        <v>198</v>
      </c>
      <c r="AL3" s="82" t="s">
        <v>640</v>
      </c>
      <c r="AM3" s="82" t="s">
        <v>640</v>
      </c>
      <c r="AN3" s="82" t="s">
        <v>640</v>
      </c>
      <c r="AO3" s="82" t="s">
        <v>640</v>
      </c>
      <c r="AT3" s="82" t="s">
        <v>648</v>
      </c>
      <c r="AV3" s="82" t="s">
        <v>640</v>
      </c>
      <c r="AW3" s="82" t="s">
        <v>1174</v>
      </c>
      <c r="AX3" s="82" t="s">
        <v>1174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325</v>
      </c>
      <c r="BE3" s="82" t="s">
        <v>1271</v>
      </c>
      <c r="BG3" s="82" t="s">
        <v>111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1234</v>
      </c>
      <c r="G4" s="82" t="s">
        <v>1234</v>
      </c>
      <c r="H4" s="82" t="s">
        <v>1234</v>
      </c>
      <c r="I4" s="82" t="s">
        <v>1234</v>
      </c>
      <c r="J4" s="82" t="s">
        <v>1234</v>
      </c>
      <c r="K4" s="82" t="s">
        <v>1234</v>
      </c>
      <c r="L4" s="82" t="s">
        <v>1234</v>
      </c>
      <c r="M4" s="82" t="s">
        <v>1234</v>
      </c>
      <c r="N4" s="82" t="s">
        <v>1234</v>
      </c>
      <c r="O4" s="82" t="s">
        <v>1234</v>
      </c>
      <c r="P4" s="82" t="s">
        <v>1281</v>
      </c>
      <c r="Q4" s="82" t="s">
        <v>1281</v>
      </c>
      <c r="R4" s="82" t="s">
        <v>1032</v>
      </c>
      <c r="S4" s="82" t="s">
        <v>1280</v>
      </c>
      <c r="T4" s="82" t="s">
        <v>1280</v>
      </c>
      <c r="V4" s="82" t="s">
        <v>31</v>
      </c>
      <c r="W4" s="82" t="s">
        <v>1377</v>
      </c>
      <c r="AA4" s="82" t="s">
        <v>1122</v>
      </c>
      <c r="AB4" s="82" t="s">
        <v>1126</v>
      </c>
      <c r="AC4" s="82" t="s">
        <v>1129</v>
      </c>
      <c r="AD4" s="82" t="s">
        <v>642</v>
      </c>
      <c r="AE4" s="82" t="s">
        <v>1175</v>
      </c>
      <c r="AF4" s="82" t="s">
        <v>1116</v>
      </c>
      <c r="AI4" s="82" t="s">
        <v>199</v>
      </c>
      <c r="AL4" s="82" t="s">
        <v>642</v>
      </c>
      <c r="AM4" s="82" t="s">
        <v>642</v>
      </c>
      <c r="AN4" s="82" t="s">
        <v>642</v>
      </c>
      <c r="AO4" s="82" t="s">
        <v>642</v>
      </c>
      <c r="AT4" s="82" t="s">
        <v>650</v>
      </c>
      <c r="AV4" s="82" t="s">
        <v>642</v>
      </c>
      <c r="AW4" s="82" t="s">
        <v>1175</v>
      </c>
      <c r="AX4" s="82" t="s">
        <v>1177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952</v>
      </c>
      <c r="BE4" s="82" t="s">
        <v>1272</v>
      </c>
      <c r="BG4" s="82" t="s">
        <v>1050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1236</v>
      </c>
      <c r="G5" s="82" t="s">
        <v>966</v>
      </c>
      <c r="H5" s="82" t="s">
        <v>1236</v>
      </c>
      <c r="I5" s="82" t="s">
        <v>1236</v>
      </c>
      <c r="J5" s="82" t="s">
        <v>1236</v>
      </c>
      <c r="K5" s="82" t="s">
        <v>1236</v>
      </c>
      <c r="L5" s="82" t="s">
        <v>1236</v>
      </c>
      <c r="M5" s="82" t="s">
        <v>1238</v>
      </c>
      <c r="N5" s="82" t="s">
        <v>1238</v>
      </c>
      <c r="O5" s="82" t="s">
        <v>1236</v>
      </c>
      <c r="P5" s="82" t="s">
        <v>1284</v>
      </c>
      <c r="Q5" s="82" t="s">
        <v>1283</v>
      </c>
      <c r="R5" s="82" t="s">
        <v>1033</v>
      </c>
      <c r="S5" s="82" t="s">
        <v>1281</v>
      </c>
      <c r="T5" s="82" t="s">
        <v>1281</v>
      </c>
      <c r="V5" s="82" t="s">
        <v>32</v>
      </c>
      <c r="AD5" s="82" t="s">
        <v>644</v>
      </c>
      <c r="AE5" s="82" t="s">
        <v>1176</v>
      </c>
      <c r="AF5" s="82" t="s">
        <v>1184</v>
      </c>
      <c r="AI5" s="82" t="s">
        <v>200</v>
      </c>
      <c r="AL5" s="82" t="s">
        <v>644</v>
      </c>
      <c r="AM5" s="82" t="s">
        <v>644</v>
      </c>
      <c r="AN5" s="82" t="s">
        <v>644</v>
      </c>
      <c r="AO5" s="82" t="s">
        <v>644</v>
      </c>
      <c r="AV5" s="82" t="s">
        <v>644</v>
      </c>
      <c r="AW5" s="82" t="s">
        <v>1176</v>
      </c>
      <c r="AY5" s="82" t="s">
        <v>996</v>
      </c>
      <c r="AZ5" s="82" t="s">
        <v>1002</v>
      </c>
      <c r="BC5" s="82" t="s">
        <v>976</v>
      </c>
      <c r="BD5" s="82" t="s">
        <v>953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1238</v>
      </c>
      <c r="E6" s="82" t="s">
        <v>966</v>
      </c>
      <c r="F6" s="82" t="s">
        <v>966</v>
      </c>
      <c r="G6" s="82" t="s">
        <v>1246</v>
      </c>
      <c r="H6" s="82" t="s">
        <v>1239</v>
      </c>
      <c r="I6" s="82" t="s">
        <v>1240</v>
      </c>
      <c r="J6" s="82" t="s">
        <v>1239</v>
      </c>
      <c r="K6" s="82" t="s">
        <v>966</v>
      </c>
      <c r="L6" s="82" t="s">
        <v>1239</v>
      </c>
      <c r="M6" s="82" t="s">
        <v>1239</v>
      </c>
      <c r="N6" s="82" t="s">
        <v>966</v>
      </c>
      <c r="O6" s="82" t="s">
        <v>1239</v>
      </c>
      <c r="Q6" s="82" t="s">
        <v>1284</v>
      </c>
      <c r="R6" s="82" t="s">
        <v>1034</v>
      </c>
      <c r="S6" s="82" t="s">
        <v>1283</v>
      </c>
      <c r="T6" s="82" t="s">
        <v>1282</v>
      </c>
      <c r="V6" s="82" t="s">
        <v>33</v>
      </c>
      <c r="AD6" s="82" t="s">
        <v>646</v>
      </c>
      <c r="AE6" s="82" t="s">
        <v>606</v>
      </c>
      <c r="AI6" s="82" t="s">
        <v>201</v>
      </c>
      <c r="AL6" s="82" t="s">
        <v>646</v>
      </c>
      <c r="AM6" s="82" t="s">
        <v>646</v>
      </c>
      <c r="AN6" s="82" t="s">
        <v>646</v>
      </c>
      <c r="AO6" s="82" t="s">
        <v>646</v>
      </c>
      <c r="AV6" s="82" t="s">
        <v>646</v>
      </c>
      <c r="AW6" s="82" t="s">
        <v>606</v>
      </c>
      <c r="AY6" s="82" t="s">
        <v>997</v>
      </c>
      <c r="AZ6" s="82" t="s">
        <v>997</v>
      </c>
      <c r="BC6" s="82" t="s">
        <v>977</v>
      </c>
      <c r="BD6" s="82" t="s">
        <v>954</v>
      </c>
      <c r="BE6" s="82" t="s">
        <v>1273</v>
      </c>
    </row>
    <row r="7" spans="1:61" x14ac:dyDescent="0.2">
      <c r="B7" s="82" t="s">
        <v>108</v>
      </c>
      <c r="C7" s="82" t="s">
        <v>1354</v>
      </c>
      <c r="D7" s="82" t="s">
        <v>1239</v>
      </c>
      <c r="E7" s="82" t="s">
        <v>1245</v>
      </c>
      <c r="F7" s="82" t="s">
        <v>1263</v>
      </c>
      <c r="G7" s="82" t="s">
        <v>1247</v>
      </c>
      <c r="H7" s="82" t="s">
        <v>966</v>
      </c>
      <c r="I7" s="82" t="s">
        <v>966</v>
      </c>
      <c r="J7" s="82" t="s">
        <v>1240</v>
      </c>
      <c r="K7" s="82" t="s">
        <v>1245</v>
      </c>
      <c r="L7" s="82" t="s">
        <v>966</v>
      </c>
      <c r="M7" s="82" t="s">
        <v>966</v>
      </c>
      <c r="N7" s="82" t="s">
        <v>1249</v>
      </c>
      <c r="O7" s="82" t="s">
        <v>1240</v>
      </c>
      <c r="R7" s="82" t="s">
        <v>1035</v>
      </c>
      <c r="S7" s="82" t="s">
        <v>1284</v>
      </c>
      <c r="T7" s="82" t="s">
        <v>1283</v>
      </c>
      <c r="AD7" s="82" t="s">
        <v>648</v>
      </c>
      <c r="AE7" s="82" t="s">
        <v>1177</v>
      </c>
      <c r="AI7" s="82" t="s">
        <v>202</v>
      </c>
      <c r="AL7" s="82" t="s">
        <v>648</v>
      </c>
      <c r="AM7" s="82" t="s">
        <v>648</v>
      </c>
      <c r="AN7" s="82" t="s">
        <v>648</v>
      </c>
      <c r="AO7" s="82" t="s">
        <v>648</v>
      </c>
      <c r="AV7" s="82" t="s">
        <v>648</v>
      </c>
      <c r="AW7" s="82" t="s">
        <v>1177</v>
      </c>
      <c r="BC7" s="82" t="s">
        <v>1411</v>
      </c>
      <c r="BD7" s="82" t="s">
        <v>955</v>
      </c>
      <c r="BE7" s="82" t="s">
        <v>1011</v>
      </c>
    </row>
    <row r="8" spans="1:61" x14ac:dyDescent="0.2">
      <c r="C8" s="82" t="s">
        <v>187</v>
      </c>
      <c r="D8" s="82" t="s">
        <v>1240</v>
      </c>
      <c r="E8" s="82" t="s">
        <v>1246</v>
      </c>
      <c r="F8" s="82" t="s">
        <v>1242</v>
      </c>
      <c r="G8" s="82" t="s">
        <v>1249</v>
      </c>
      <c r="H8" s="82" t="s">
        <v>1245</v>
      </c>
      <c r="I8" s="82" t="s">
        <v>1244</v>
      </c>
      <c r="J8" s="82" t="s">
        <v>966</v>
      </c>
      <c r="K8" s="82" t="s">
        <v>1246</v>
      </c>
      <c r="L8" s="82" t="s">
        <v>1242</v>
      </c>
      <c r="M8" s="82" t="s">
        <v>1249</v>
      </c>
      <c r="N8" s="82" t="s">
        <v>1250</v>
      </c>
      <c r="O8" s="82" t="s">
        <v>966</v>
      </c>
      <c r="R8" s="82" t="s">
        <v>1036</v>
      </c>
      <c r="T8" s="82" t="s">
        <v>1284</v>
      </c>
      <c r="AD8" s="82" t="s">
        <v>650</v>
      </c>
      <c r="AI8" s="82" t="s">
        <v>204</v>
      </c>
      <c r="AM8" s="82" t="s">
        <v>650</v>
      </c>
      <c r="AN8" s="82" t="s">
        <v>650</v>
      </c>
      <c r="AO8" s="82" t="s">
        <v>650</v>
      </c>
      <c r="BC8" s="82" t="s">
        <v>979</v>
      </c>
      <c r="BD8" s="82" t="s">
        <v>956</v>
      </c>
      <c r="BE8" s="82" t="s">
        <v>1274</v>
      </c>
    </row>
    <row r="9" spans="1:61" x14ac:dyDescent="0.2">
      <c r="C9" s="82" t="s">
        <v>1355</v>
      </c>
      <c r="D9" s="82" t="s">
        <v>966</v>
      </c>
      <c r="E9" s="82" t="s">
        <v>1247</v>
      </c>
      <c r="F9" s="82" t="s">
        <v>1267</v>
      </c>
      <c r="G9" s="82" t="s">
        <v>1250</v>
      </c>
      <c r="H9" s="82" t="s">
        <v>1246</v>
      </c>
      <c r="I9" s="82" t="s">
        <v>1246</v>
      </c>
      <c r="J9" s="82" t="s">
        <v>1246</v>
      </c>
      <c r="K9" s="82" t="s">
        <v>1249</v>
      </c>
      <c r="L9" s="82" t="s">
        <v>1243</v>
      </c>
      <c r="M9" s="82" t="s">
        <v>1250</v>
      </c>
      <c r="N9" s="82" t="s">
        <v>1252</v>
      </c>
      <c r="O9" s="82" t="s">
        <v>1246</v>
      </c>
      <c r="R9" s="82" t="s">
        <v>1037</v>
      </c>
      <c r="AI9" s="82" t="s">
        <v>207</v>
      </c>
      <c r="BC9" s="82" t="s">
        <v>968</v>
      </c>
      <c r="BD9" s="82" t="s">
        <v>509</v>
      </c>
      <c r="BE9" s="82" t="s">
        <v>1275</v>
      </c>
    </row>
    <row r="10" spans="1:61" x14ac:dyDescent="0.2">
      <c r="C10" s="82" t="s">
        <v>1356</v>
      </c>
      <c r="D10" s="82" t="s">
        <v>1244</v>
      </c>
      <c r="E10" s="82" t="s">
        <v>1248</v>
      </c>
      <c r="F10" s="82" t="s">
        <v>1175</v>
      </c>
      <c r="G10" s="82" t="s">
        <v>1252</v>
      </c>
      <c r="H10" s="82" t="s">
        <v>1247</v>
      </c>
      <c r="I10" s="82" t="s">
        <v>1247</v>
      </c>
      <c r="J10" s="82" t="s">
        <v>1247</v>
      </c>
      <c r="K10" s="82" t="s">
        <v>1250</v>
      </c>
      <c r="L10" s="82" t="s">
        <v>1245</v>
      </c>
      <c r="M10" s="82" t="s">
        <v>1252</v>
      </c>
      <c r="O10" s="82" t="s">
        <v>1247</v>
      </c>
      <c r="R10" s="82" t="s">
        <v>1038</v>
      </c>
      <c r="AI10" s="82" t="s">
        <v>208</v>
      </c>
      <c r="BD10" s="82" t="s">
        <v>957</v>
      </c>
      <c r="BE10" s="82" t="s">
        <v>243</v>
      </c>
    </row>
    <row r="11" spans="1:61" x14ac:dyDescent="0.2">
      <c r="C11" s="82" t="s">
        <v>267</v>
      </c>
      <c r="D11" s="82" t="s">
        <v>1245</v>
      </c>
      <c r="E11" s="82" t="s">
        <v>1249</v>
      </c>
      <c r="F11" s="82" t="s">
        <v>1173</v>
      </c>
      <c r="G11" s="82" t="s">
        <v>108</v>
      </c>
      <c r="H11" s="82" t="s">
        <v>1248</v>
      </c>
      <c r="I11" s="82" t="s">
        <v>1248</v>
      </c>
      <c r="J11" s="82" t="s">
        <v>1248</v>
      </c>
      <c r="K11" s="82" t="s">
        <v>1252</v>
      </c>
      <c r="L11" s="82" t="s">
        <v>1246</v>
      </c>
      <c r="M11" s="82" t="s">
        <v>1256</v>
      </c>
      <c r="O11" s="82" t="s">
        <v>1248</v>
      </c>
      <c r="R11" s="82" t="s">
        <v>1039</v>
      </c>
      <c r="AI11" s="82" t="s">
        <v>209</v>
      </c>
      <c r="BD11" s="82" t="s">
        <v>958</v>
      </c>
      <c r="BE11" s="82" t="s">
        <v>1276</v>
      </c>
    </row>
    <row r="12" spans="1:61" x14ac:dyDescent="0.2">
      <c r="C12" s="82" t="s">
        <v>1357</v>
      </c>
      <c r="D12" s="82" t="s">
        <v>1246</v>
      </c>
      <c r="E12" s="82" t="s">
        <v>1250</v>
      </c>
      <c r="F12" s="82" t="s">
        <v>1268</v>
      </c>
      <c r="H12" s="82" t="s">
        <v>1249</v>
      </c>
      <c r="I12" s="82" t="s">
        <v>1249</v>
      </c>
      <c r="J12" s="82" t="s">
        <v>1249</v>
      </c>
      <c r="K12" s="82" t="s">
        <v>1256</v>
      </c>
      <c r="L12" s="82" t="s">
        <v>1247</v>
      </c>
      <c r="O12" s="82" t="s">
        <v>1249</v>
      </c>
      <c r="AI12" s="82" t="s">
        <v>210</v>
      </c>
      <c r="BD12" s="82" t="s">
        <v>642</v>
      </c>
    </row>
    <row r="13" spans="1:61" x14ac:dyDescent="0.2">
      <c r="D13" s="82" t="s">
        <v>1247</v>
      </c>
      <c r="E13" s="82" t="s">
        <v>1252</v>
      </c>
      <c r="F13" s="82" t="s">
        <v>1246</v>
      </c>
      <c r="H13" s="82" t="s">
        <v>1250</v>
      </c>
      <c r="I13" s="82" t="s">
        <v>1250</v>
      </c>
      <c r="J13" s="82" t="s">
        <v>1250</v>
      </c>
      <c r="L13" s="82" t="s">
        <v>1248</v>
      </c>
      <c r="O13" s="82" t="s">
        <v>1250</v>
      </c>
      <c r="AI13" s="82" t="s">
        <v>108</v>
      </c>
      <c r="BD13" s="82" t="s">
        <v>959</v>
      </c>
    </row>
    <row r="14" spans="1:61" x14ac:dyDescent="0.2">
      <c r="D14" s="82" t="s">
        <v>1248</v>
      </c>
      <c r="E14" s="82" t="s">
        <v>1255</v>
      </c>
      <c r="F14" s="82" t="s">
        <v>1247</v>
      </c>
      <c r="H14" s="82" t="s">
        <v>1252</v>
      </c>
      <c r="I14" s="82" t="s">
        <v>1252</v>
      </c>
      <c r="J14" s="82" t="s">
        <v>1252</v>
      </c>
      <c r="L14" s="82" t="s">
        <v>1249</v>
      </c>
      <c r="O14" s="82" t="s">
        <v>1252</v>
      </c>
      <c r="BD14" s="82" t="s">
        <v>960</v>
      </c>
    </row>
    <row r="15" spans="1:61" x14ac:dyDescent="0.2">
      <c r="D15" s="82" t="s">
        <v>1249</v>
      </c>
      <c r="E15" s="82" t="s">
        <v>1256</v>
      </c>
      <c r="F15" s="82" t="s">
        <v>1248</v>
      </c>
      <c r="H15" s="82" t="s">
        <v>108</v>
      </c>
      <c r="I15" s="82" t="s">
        <v>1256</v>
      </c>
      <c r="J15" s="82" t="s">
        <v>108</v>
      </c>
      <c r="L15" s="82" t="s">
        <v>1250</v>
      </c>
      <c r="O15" s="82" t="s">
        <v>108</v>
      </c>
      <c r="BD15" s="82" t="s">
        <v>961</v>
      </c>
    </row>
    <row r="16" spans="1:61" x14ac:dyDescent="0.2">
      <c r="D16" s="82" t="s">
        <v>1250</v>
      </c>
      <c r="F16" s="82" t="s">
        <v>1249</v>
      </c>
      <c r="I16" s="82" t="s">
        <v>108</v>
      </c>
      <c r="L16" s="82" t="s">
        <v>1252</v>
      </c>
      <c r="BD16" s="82" t="s">
        <v>108</v>
      </c>
    </row>
    <row r="17" spans="4:56" x14ac:dyDescent="0.2">
      <c r="D17" s="82" t="s">
        <v>1252</v>
      </c>
      <c r="F17" s="82" t="s">
        <v>1250</v>
      </c>
      <c r="BD17" s="82" t="s">
        <v>963</v>
      </c>
    </row>
    <row r="18" spans="4:56" x14ac:dyDescent="0.2">
      <c r="D18" s="82" t="s">
        <v>1256</v>
      </c>
      <c r="F18" s="82" t="s">
        <v>1251</v>
      </c>
    </row>
    <row r="19" spans="4:56" x14ac:dyDescent="0.2">
      <c r="D19" s="82" t="s">
        <v>108</v>
      </c>
      <c r="F19" s="82" t="s">
        <v>1252</v>
      </c>
    </row>
    <row r="20" spans="4:56" x14ac:dyDescent="0.2">
      <c r="F20" s="82" t="s">
        <v>1256</v>
      </c>
    </row>
    <row r="21" spans="4:56" x14ac:dyDescent="0.2">
      <c r="F21" s="82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74FC-F983-4C8E-869D-458835812B58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4358</v>
      </c>
      <c r="D4" s="90">
        <f>SUM(DatosViolenciaGénero!D63:D69)</f>
        <v>895</v>
      </c>
    </row>
    <row r="5" spans="2:4" x14ac:dyDescent="0.2">
      <c r="B5" s="89" t="s">
        <v>1234</v>
      </c>
      <c r="C5" s="90">
        <f>SUM(DatosViolenciaGénero!C70:C73)</f>
        <v>51</v>
      </c>
      <c r="D5" s="90">
        <f>SUM(DatosViolenciaGénero!D70:D73)</f>
        <v>82</v>
      </c>
    </row>
    <row r="6" spans="2:4" ht="12.75" customHeight="1" x14ac:dyDescent="0.2">
      <c r="B6" s="89" t="s">
        <v>1280</v>
      </c>
      <c r="C6" s="90">
        <f>DatosViolenciaGénero!C74</f>
        <v>2</v>
      </c>
      <c r="D6" s="90">
        <f>DatosViolenciaGénero!D74</f>
        <v>1</v>
      </c>
    </row>
    <row r="7" spans="2:4" ht="12.75" customHeight="1" x14ac:dyDescent="0.2">
      <c r="B7" s="89" t="s">
        <v>1281</v>
      </c>
      <c r="C7" s="90">
        <f>SUM(DatosViolenciaGénero!C75:C77)</f>
        <v>12</v>
      </c>
      <c r="D7" s="90">
        <f>SUM(DatosViolenciaGénero!D75:D77)</f>
        <v>15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1</v>
      </c>
      <c r="D9" s="90">
        <f>DatosViolenciaGénero!D78</f>
        <v>5</v>
      </c>
    </row>
    <row r="10" spans="2:4" ht="12.75" customHeight="1" x14ac:dyDescent="0.2">
      <c r="B10" s="89" t="s">
        <v>1284</v>
      </c>
      <c r="C10" s="90">
        <f>SUM(DatosViolenciaGénero!C79:C80)</f>
        <v>804</v>
      </c>
      <c r="D10" s="90">
        <f>SUM(DatosViolenciaGénero!D79:D80)</f>
        <v>453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386</v>
      </c>
    </row>
    <row r="16" spans="2:4" ht="13.5" thickBot="1" x14ac:dyDescent="0.25">
      <c r="B16" s="93" t="s">
        <v>1287</v>
      </c>
      <c r="C16" s="94">
        <f>DatosViolenciaGénero!C39</f>
        <v>761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2F2D-D954-41BB-BBBC-A79AF6427092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876</v>
      </c>
      <c r="D4" s="90">
        <f>SUM(DatosViolenciaDoméstica!D48:D54)</f>
        <v>252</v>
      </c>
    </row>
    <row r="5" spans="2:4" x14ac:dyDescent="0.2">
      <c r="B5" s="89" t="s">
        <v>1234</v>
      </c>
      <c r="C5" s="90">
        <f>SUM(DatosViolenciaDoméstica!C55:C58)</f>
        <v>25</v>
      </c>
      <c r="D5" s="90">
        <f>SUM(DatosViolenciaDoméstica!D55:D58)</f>
        <v>27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1</v>
      </c>
      <c r="D7" s="90">
        <f>SUM(DatosViolenciaDoméstica!D60:D62)</f>
        <v>1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2</v>
      </c>
    </row>
    <row r="10" spans="2:4" ht="12.75" customHeight="1" x14ac:dyDescent="0.2">
      <c r="B10" s="89" t="s">
        <v>1284</v>
      </c>
      <c r="C10" s="90">
        <f>SUM(DatosViolenciaDoméstica!C64:C65)</f>
        <v>61</v>
      </c>
      <c r="D10" s="90">
        <f>SUM(DatosViolenciaDoméstica!D64:D65)</f>
        <v>46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68</v>
      </c>
    </row>
    <row r="16" spans="2:4" ht="13.5" thickBot="1" x14ac:dyDescent="0.25">
      <c r="B16" s="93" t="s">
        <v>1287</v>
      </c>
      <c r="C16" s="94">
        <f>DatosViolenciaDoméstica!C34</f>
        <v>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A193-42F3-49DC-A7A9-1646A0AE6745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71</v>
      </c>
    </row>
    <row r="5" spans="2:3" x14ac:dyDescent="0.2">
      <c r="B5" s="83" t="s">
        <v>1271</v>
      </c>
      <c r="C5" s="85">
        <f>DatosMenores!C70</f>
        <v>217</v>
      </c>
    </row>
    <row r="6" spans="2:3" x14ac:dyDescent="0.2">
      <c r="B6" s="83" t="s">
        <v>1272</v>
      </c>
      <c r="C6" s="85">
        <f>DatosMenores!C71</f>
        <v>1060</v>
      </c>
    </row>
    <row r="7" spans="2:3" ht="25.5" x14ac:dyDescent="0.2">
      <c r="B7" s="83" t="s">
        <v>1273</v>
      </c>
      <c r="C7" s="85">
        <f>DatosMenores!C74</f>
        <v>1</v>
      </c>
    </row>
    <row r="8" spans="2:3" ht="25.5" x14ac:dyDescent="0.2">
      <c r="B8" s="83" t="s">
        <v>1011</v>
      </c>
      <c r="C8" s="85">
        <f>DatosMenores!C75</f>
        <v>78</v>
      </c>
    </row>
    <row r="9" spans="2:3" ht="25.5" x14ac:dyDescent="0.2">
      <c r="B9" s="83" t="s">
        <v>1274</v>
      </c>
      <c r="C9" s="85">
        <f>DatosMenores!C76</f>
        <v>1</v>
      </c>
    </row>
    <row r="10" spans="2:3" ht="25.5" x14ac:dyDescent="0.2">
      <c r="B10" s="83" t="s">
        <v>243</v>
      </c>
      <c r="C10" s="85">
        <f>DatosMenores!C78</f>
        <v>3</v>
      </c>
    </row>
    <row r="11" spans="2:3" x14ac:dyDescent="0.2">
      <c r="B11" s="83" t="s">
        <v>1275</v>
      </c>
      <c r="C11" s="85">
        <f>DatosMenores!C77</f>
        <v>12</v>
      </c>
    </row>
    <row r="12" spans="2:3" x14ac:dyDescent="0.2">
      <c r="B12" s="83" t="s">
        <v>1276</v>
      </c>
      <c r="C12" s="85">
        <f>DatosMenores!C79</f>
        <v>2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97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C052-3290-4D13-A46A-47671CE01C1B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14484</v>
      </c>
      <c r="E11" s="68">
        <f>DatosDelitos!H6+DatosDelitos!H14-DatosDelitos!H18</f>
        <v>690</v>
      </c>
      <c r="F11" s="68">
        <f>DatosDelitos!I6+DatosDelitos!I14-DatosDelitos!I18</f>
        <v>788</v>
      </c>
      <c r="G11" s="68">
        <f>DatosDelitos!J6+DatosDelitos!J14-DatosDelitos!J18</f>
        <v>27</v>
      </c>
      <c r="H11" s="69">
        <f>DatosDelitos!K6+DatosDelitos!K14-DatosDelitos!K18</f>
        <v>33</v>
      </c>
      <c r="I11" s="69">
        <f>DatosDelitos!L6+DatosDelitos!L14-DatosDelitos!L18</f>
        <v>13</v>
      </c>
      <c r="J11" s="69">
        <f>DatosDelitos!M6+DatosDelitos!M14-DatosDelitos!M18</f>
        <v>16</v>
      </c>
      <c r="K11" s="69">
        <f>DatosDelitos!O6+DatosDelitos!O14-DatosDelitos!O18</f>
        <v>35</v>
      </c>
      <c r="L11" s="70">
        <f>DatosDelitos!P6+DatosDelitos!P14-DatosDelitos!P18</f>
        <v>944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20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2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5436</v>
      </c>
      <c r="E15" s="72">
        <f>DatosDelitos!H18+DatosDelitos!H45</f>
        <v>1612</v>
      </c>
      <c r="F15" s="72">
        <f>DatosDelitos!I17+DatosDelitos!I45</f>
        <v>161</v>
      </c>
      <c r="G15" s="72">
        <f>DatosDelitos!J18+DatosDelitos!J45</f>
        <v>16</v>
      </c>
      <c r="H15" s="72">
        <f>DatosDelitos!K18+DatosDelitos!K45</f>
        <v>7</v>
      </c>
      <c r="I15" s="72">
        <f>DatosDelitos!L18+DatosDelitos!L45</f>
        <v>10</v>
      </c>
      <c r="J15" s="72">
        <f>DatosDelitos!M18+DatosDelitos!M45</f>
        <v>1</v>
      </c>
      <c r="K15" s="72">
        <f>DatosDelitos!O18+DatosDelitos!O45</f>
        <v>33</v>
      </c>
      <c r="L15" s="73">
        <f>DatosDelitos!P18+DatosDelitos!P45</f>
        <v>995</v>
      </c>
    </row>
    <row r="16" spans="2:13" ht="13.15" customHeight="1" x14ac:dyDescent="0.2">
      <c r="B16" s="211" t="s">
        <v>1234</v>
      </c>
      <c r="C16" s="211"/>
      <c r="D16" s="71">
        <f>DatosDelitos!C31</f>
        <v>2052</v>
      </c>
      <c r="E16" s="72">
        <f>DatosDelitos!H31</f>
        <v>234</v>
      </c>
      <c r="F16" s="72">
        <f>DatosDelitos!I31</f>
        <v>453</v>
      </c>
      <c r="G16" s="72">
        <f>DatosDelitos!J31</f>
        <v>3</v>
      </c>
      <c r="H16" s="72">
        <f>DatosDelitos!K31</f>
        <v>17</v>
      </c>
      <c r="I16" s="72">
        <f>DatosDelitos!L31</f>
        <v>2</v>
      </c>
      <c r="J16" s="72">
        <f>DatosDelitos!M31</f>
        <v>9</v>
      </c>
      <c r="K16" s="72">
        <f>DatosDelitos!O31</f>
        <v>2</v>
      </c>
      <c r="L16" s="73">
        <f>DatosDelitos!P31</f>
        <v>642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35</v>
      </c>
      <c r="E17" s="72">
        <f>DatosDelitos!H43-DatosDelitos!H45</f>
        <v>2</v>
      </c>
      <c r="F17" s="72">
        <f>DatosDelitos!I43-DatosDelitos!I45</f>
        <v>11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2</v>
      </c>
    </row>
    <row r="18" spans="2:12" ht="13.15" customHeight="1" x14ac:dyDescent="0.2">
      <c r="B18" s="211" t="s">
        <v>1236</v>
      </c>
      <c r="C18" s="211"/>
      <c r="D18" s="71">
        <f>DatosDelitos!C51</f>
        <v>744</v>
      </c>
      <c r="E18" s="72">
        <f>DatosDelitos!H51</f>
        <v>198</v>
      </c>
      <c r="F18" s="72">
        <f>DatosDelitos!I51</f>
        <v>140</v>
      </c>
      <c r="G18" s="72">
        <f>DatosDelitos!J51</f>
        <v>75</v>
      </c>
      <c r="H18" s="72">
        <f>DatosDelitos!K51</f>
        <v>93</v>
      </c>
      <c r="I18" s="72">
        <f>DatosDelitos!L51</f>
        <v>0</v>
      </c>
      <c r="J18" s="72">
        <f>DatosDelitos!M51</f>
        <v>0</v>
      </c>
      <c r="K18" s="72">
        <f>DatosDelitos!O51</f>
        <v>27</v>
      </c>
      <c r="L18" s="73">
        <f>DatosDelitos!P51</f>
        <v>177</v>
      </c>
    </row>
    <row r="19" spans="2:12" ht="13.15" customHeight="1" x14ac:dyDescent="0.2">
      <c r="B19" s="211" t="s">
        <v>1237</v>
      </c>
      <c r="C19" s="211"/>
      <c r="D19" s="71">
        <f>DatosDelitos!C73</f>
        <v>13</v>
      </c>
      <c r="E19" s="72">
        <f>DatosDelitos!H73</f>
        <v>1</v>
      </c>
      <c r="F19" s="72">
        <f>DatosDelitos!I73</f>
        <v>3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2</v>
      </c>
    </row>
    <row r="20" spans="2:12" ht="27" customHeight="1" x14ac:dyDescent="0.2">
      <c r="B20" s="211" t="s">
        <v>1238</v>
      </c>
      <c r="C20" s="211"/>
      <c r="D20" s="71">
        <f>DatosDelitos!C75</f>
        <v>148</v>
      </c>
      <c r="E20" s="72">
        <f>DatosDelitos!H75</f>
        <v>26</v>
      </c>
      <c r="F20" s="72">
        <f>DatosDelitos!I75</f>
        <v>22</v>
      </c>
      <c r="G20" s="72">
        <f>DatosDelitos!J75</f>
        <v>0</v>
      </c>
      <c r="H20" s="72">
        <f>DatosDelitos!K75</f>
        <v>0</v>
      </c>
      <c r="I20" s="72">
        <f>DatosDelitos!L75</f>
        <v>2</v>
      </c>
      <c r="J20" s="72">
        <f>DatosDelitos!M75</f>
        <v>13</v>
      </c>
      <c r="K20" s="72">
        <f>DatosDelitos!O75</f>
        <v>0</v>
      </c>
      <c r="L20" s="73">
        <f>DatosDelitos!P75</f>
        <v>29</v>
      </c>
    </row>
    <row r="21" spans="2:12" ht="13.15" customHeight="1" x14ac:dyDescent="0.2">
      <c r="B21" s="212" t="s">
        <v>1239</v>
      </c>
      <c r="C21" s="212"/>
      <c r="D21" s="71">
        <f>DatosDelitos!C83</f>
        <v>445</v>
      </c>
      <c r="E21" s="72">
        <f>DatosDelitos!H83</f>
        <v>21</v>
      </c>
      <c r="F21" s="72">
        <f>DatosDelitos!I83</f>
        <v>63</v>
      </c>
      <c r="G21" s="72">
        <f>DatosDelitos!J83</f>
        <v>0</v>
      </c>
      <c r="H21" s="72">
        <f>DatosDelitos!K83</f>
        <v>1</v>
      </c>
      <c r="I21" s="72">
        <f>DatosDelitos!L83</f>
        <v>1</v>
      </c>
      <c r="J21" s="72">
        <f>DatosDelitos!M83</f>
        <v>0</v>
      </c>
      <c r="K21" s="72">
        <f>DatosDelitos!O83</f>
        <v>0</v>
      </c>
      <c r="L21" s="73">
        <f>DatosDelitos!P83</f>
        <v>94</v>
      </c>
    </row>
    <row r="22" spans="2:12" ht="13.15" customHeight="1" x14ac:dyDescent="0.2">
      <c r="B22" s="211" t="s">
        <v>1240</v>
      </c>
      <c r="C22" s="211"/>
      <c r="D22" s="71">
        <f>DatosDelitos!C86</f>
        <v>1047</v>
      </c>
      <c r="E22" s="72">
        <f>DatosDelitos!H86</f>
        <v>579</v>
      </c>
      <c r="F22" s="72">
        <f>DatosDelitos!I86</f>
        <v>420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332</v>
      </c>
    </row>
    <row r="23" spans="2:12" ht="13.15" customHeight="1" x14ac:dyDescent="0.2">
      <c r="B23" s="211" t="s">
        <v>966</v>
      </c>
      <c r="C23" s="211"/>
      <c r="D23" s="71">
        <f>DatosDelitos!C98</f>
        <v>12363</v>
      </c>
      <c r="E23" s="72">
        <f>DatosDelitos!H98</f>
        <v>3094</v>
      </c>
      <c r="F23" s="72">
        <f>DatosDelitos!I98</f>
        <v>2402</v>
      </c>
      <c r="G23" s="72">
        <f>DatosDelitos!J98</f>
        <v>5</v>
      </c>
      <c r="H23" s="72">
        <f>DatosDelitos!K98</f>
        <v>13</v>
      </c>
      <c r="I23" s="72">
        <f>DatosDelitos!L98</f>
        <v>1</v>
      </c>
      <c r="J23" s="72">
        <f>DatosDelitos!M98</f>
        <v>4</v>
      </c>
      <c r="K23" s="72">
        <f>DatosDelitos!O98</f>
        <v>153</v>
      </c>
      <c r="L23" s="73">
        <f>DatosDelitos!P98</f>
        <v>1978</v>
      </c>
    </row>
    <row r="24" spans="2:12" ht="27" customHeight="1" x14ac:dyDescent="0.2">
      <c r="B24" s="211" t="s">
        <v>1241</v>
      </c>
      <c r="C24" s="211"/>
      <c r="D24" s="71">
        <f>DatosDelitos!C132</f>
        <v>23</v>
      </c>
      <c r="E24" s="72">
        <f>DatosDelitos!H132</f>
        <v>23</v>
      </c>
      <c r="F24" s="72">
        <f>DatosDelitos!I132</f>
        <v>12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13</v>
      </c>
    </row>
    <row r="25" spans="2:12" ht="13.15" customHeight="1" x14ac:dyDescent="0.2">
      <c r="B25" s="211" t="s">
        <v>1242</v>
      </c>
      <c r="C25" s="211"/>
      <c r="D25" s="71">
        <f>DatosDelitos!C138</f>
        <v>38</v>
      </c>
      <c r="E25" s="72">
        <f>DatosDelitos!H138</f>
        <v>17</v>
      </c>
      <c r="F25" s="72">
        <f>DatosDelitos!I138</f>
        <v>13</v>
      </c>
      <c r="G25" s="72">
        <f>DatosDelitos!J138</f>
        <v>0</v>
      </c>
      <c r="H25" s="72">
        <f>DatosDelitos!K138</f>
        <v>1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10</v>
      </c>
    </row>
    <row r="26" spans="2:12" ht="13.15" customHeight="1" x14ac:dyDescent="0.2">
      <c r="B26" s="212" t="s">
        <v>1243</v>
      </c>
      <c r="C26" s="212"/>
      <c r="D26" s="71">
        <f>DatosDelitos!C145</f>
        <v>0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1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3</v>
      </c>
    </row>
    <row r="27" spans="2:12" ht="38.25" customHeight="1" x14ac:dyDescent="0.2">
      <c r="B27" s="211" t="s">
        <v>1244</v>
      </c>
      <c r="C27" s="211"/>
      <c r="D27" s="71">
        <f>DatosDelitos!C148</f>
        <v>147</v>
      </c>
      <c r="E27" s="72">
        <f>DatosDelitos!H148</f>
        <v>52</v>
      </c>
      <c r="F27" s="72">
        <f>DatosDelitos!I148</f>
        <v>34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31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329</v>
      </c>
      <c r="E28" s="72">
        <f>DatosDelitos!H157+SUM(DatosDelitos!H168:H173)</f>
        <v>47</v>
      </c>
      <c r="F28" s="72">
        <f>DatosDelitos!I157+SUM(DatosDelitos!I168:I173)</f>
        <v>15</v>
      </c>
      <c r="G28" s="72">
        <f>DatosDelitos!J157+SUM(DatosDelitos!J168:J173)</f>
        <v>4</v>
      </c>
      <c r="H28" s="72">
        <f>DatosDelitos!K157+SUM(DatosDelitos!K168:K173)</f>
        <v>2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3</v>
      </c>
      <c r="L28" s="72">
        <f>DatosDelitos!P157+SUM(DatosDelitos!P168:Q173)</f>
        <v>10</v>
      </c>
    </row>
    <row r="29" spans="2:12" ht="13.15" customHeight="1" x14ac:dyDescent="0.2">
      <c r="B29" s="211" t="s">
        <v>1246</v>
      </c>
      <c r="C29" s="211"/>
      <c r="D29" s="71">
        <f>SUM(DatosDelitos!C174:C178)</f>
        <v>771</v>
      </c>
      <c r="E29" s="72">
        <f>SUM(DatosDelitos!H174:H178)</f>
        <v>608</v>
      </c>
      <c r="F29" s="72">
        <f>SUM(DatosDelitos!I174:I178)</f>
        <v>448</v>
      </c>
      <c r="G29" s="72">
        <f>SUM(DatosDelitos!J174:J178)</f>
        <v>2</v>
      </c>
      <c r="H29" s="72">
        <f>SUM(DatosDelitos!K174:K178)</f>
        <v>8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133</v>
      </c>
      <c r="L29" s="72">
        <f>SUM(DatosDelitos!P174:P178)</f>
        <v>397</v>
      </c>
    </row>
    <row r="30" spans="2:12" ht="13.15" customHeight="1" x14ac:dyDescent="0.2">
      <c r="B30" s="211" t="s">
        <v>1247</v>
      </c>
      <c r="C30" s="211"/>
      <c r="D30" s="71">
        <f>DatosDelitos!C179</f>
        <v>1260</v>
      </c>
      <c r="E30" s="72">
        <f>DatosDelitos!H179</f>
        <v>563</v>
      </c>
      <c r="F30" s="72">
        <f>DatosDelitos!I179</f>
        <v>585</v>
      </c>
      <c r="G30" s="72">
        <f>DatosDelitos!J179</f>
        <v>0</v>
      </c>
      <c r="H30" s="72">
        <f>DatosDelitos!K179</f>
        <v>1</v>
      </c>
      <c r="I30" s="72">
        <f>DatosDelitos!L179</f>
        <v>0</v>
      </c>
      <c r="J30" s="72">
        <f>DatosDelitos!M179</f>
        <v>0</v>
      </c>
      <c r="K30" s="72">
        <f>DatosDelitos!O179</f>
        <v>1</v>
      </c>
      <c r="L30" s="72">
        <f>DatosDelitos!P179</f>
        <v>3675</v>
      </c>
    </row>
    <row r="31" spans="2:12" ht="13.15" customHeight="1" x14ac:dyDescent="0.2">
      <c r="B31" s="211" t="s">
        <v>1248</v>
      </c>
      <c r="C31" s="211"/>
      <c r="D31" s="71">
        <f>DatosDelitos!C187</f>
        <v>581</v>
      </c>
      <c r="E31" s="72">
        <f>DatosDelitos!H187</f>
        <v>237</v>
      </c>
      <c r="F31" s="72">
        <f>DatosDelitos!I187</f>
        <v>333</v>
      </c>
      <c r="G31" s="72">
        <f>DatosDelitos!J187</f>
        <v>0</v>
      </c>
      <c r="H31" s="72">
        <f>DatosDelitos!K187</f>
        <v>1</v>
      </c>
      <c r="I31" s="72">
        <f>DatosDelitos!L187</f>
        <v>0</v>
      </c>
      <c r="J31" s="72">
        <f>DatosDelitos!M187</f>
        <v>0</v>
      </c>
      <c r="K31" s="72">
        <f>DatosDelitos!O187</f>
        <v>1</v>
      </c>
      <c r="L31" s="72">
        <f>DatosDelitos!P187</f>
        <v>304</v>
      </c>
    </row>
    <row r="32" spans="2:12" ht="13.15" customHeight="1" x14ac:dyDescent="0.2">
      <c r="B32" s="211" t="s">
        <v>1249</v>
      </c>
      <c r="C32" s="211"/>
      <c r="D32" s="71">
        <f>DatosDelitos!C202</f>
        <v>282</v>
      </c>
      <c r="E32" s="72">
        <f>DatosDelitos!H202</f>
        <v>67</v>
      </c>
      <c r="F32" s="72">
        <f>DatosDelitos!I202</f>
        <v>59</v>
      </c>
      <c r="G32" s="72">
        <f>DatosDelitos!J202</f>
        <v>1</v>
      </c>
      <c r="H32" s="72">
        <f>DatosDelitos!K202</f>
        <v>1</v>
      </c>
      <c r="I32" s="72">
        <f>DatosDelitos!L202</f>
        <v>1</v>
      </c>
      <c r="J32" s="72">
        <f>DatosDelitos!M202</f>
        <v>1</v>
      </c>
      <c r="K32" s="72">
        <f>DatosDelitos!O202</f>
        <v>1</v>
      </c>
      <c r="L32" s="72">
        <f>DatosDelitos!P202</f>
        <v>92</v>
      </c>
    </row>
    <row r="33" spans="2:13" ht="13.15" customHeight="1" x14ac:dyDescent="0.2">
      <c r="B33" s="211" t="s">
        <v>1250</v>
      </c>
      <c r="C33" s="211"/>
      <c r="D33" s="71">
        <f>DatosDelitos!C224</f>
        <v>1921</v>
      </c>
      <c r="E33" s="72">
        <f>DatosDelitos!H224</f>
        <v>1039</v>
      </c>
      <c r="F33" s="72">
        <f>DatosDelitos!I224</f>
        <v>756</v>
      </c>
      <c r="G33" s="72">
        <f>DatosDelitos!J224</f>
        <v>4</v>
      </c>
      <c r="H33" s="72">
        <f>DatosDelitos!K224</f>
        <v>3</v>
      </c>
      <c r="I33" s="72">
        <f>DatosDelitos!L224</f>
        <v>4</v>
      </c>
      <c r="J33" s="72">
        <f>DatosDelitos!M224</f>
        <v>2</v>
      </c>
      <c r="K33" s="72">
        <f>DatosDelitos!O224</f>
        <v>51</v>
      </c>
      <c r="L33" s="72">
        <f>DatosDelitos!P224</f>
        <v>998</v>
      </c>
    </row>
    <row r="34" spans="2:13" ht="13.15" customHeight="1" x14ac:dyDescent="0.2">
      <c r="B34" s="211" t="s">
        <v>1251</v>
      </c>
      <c r="C34" s="211"/>
      <c r="D34" s="71">
        <f>DatosDelitos!C245</f>
        <v>17</v>
      </c>
      <c r="E34" s="72">
        <f>DatosDelitos!H245</f>
        <v>4</v>
      </c>
      <c r="F34" s="72">
        <f>DatosDelitos!I245</f>
        <v>7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11</v>
      </c>
    </row>
    <row r="35" spans="2:13" ht="13.15" customHeight="1" x14ac:dyDescent="0.2">
      <c r="B35" s="211" t="s">
        <v>1252</v>
      </c>
      <c r="C35" s="211"/>
      <c r="D35" s="71">
        <f>DatosDelitos!C272</f>
        <v>850</v>
      </c>
      <c r="E35" s="72">
        <f>DatosDelitos!H272</f>
        <v>488</v>
      </c>
      <c r="F35" s="72">
        <f>DatosDelitos!I272</f>
        <v>484</v>
      </c>
      <c r="G35" s="72">
        <f>DatosDelitos!J272</f>
        <v>4</v>
      </c>
      <c r="H35" s="72">
        <f>DatosDelitos!K272</f>
        <v>7</v>
      </c>
      <c r="I35" s="72">
        <f>DatosDelitos!L272</f>
        <v>1</v>
      </c>
      <c r="J35" s="72">
        <f>DatosDelitos!M272</f>
        <v>1</v>
      </c>
      <c r="K35" s="72">
        <f>DatosDelitos!O272</f>
        <v>9</v>
      </c>
      <c r="L35" s="72">
        <f>DatosDelitos!P272</f>
        <v>616</v>
      </c>
    </row>
    <row r="36" spans="2:13" ht="38.25" customHeight="1" x14ac:dyDescent="0.2">
      <c r="B36" s="211" t="s">
        <v>1253</v>
      </c>
      <c r="C36" s="211"/>
      <c r="D36" s="71">
        <f>DatosDelitos!C302</f>
        <v>1</v>
      </c>
      <c r="E36" s="72">
        <f>DatosDelitos!H302</f>
        <v>1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16</v>
      </c>
      <c r="E37" s="72">
        <f>DatosDelitos!H306</f>
        <v>0</v>
      </c>
      <c r="F37" s="72">
        <f>DatosDelitos!I306</f>
        <v>1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11</v>
      </c>
      <c r="E38" s="72">
        <f>DatosDelitos!H313+DatosDelitos!H319+DatosDelitos!H321</f>
        <v>8</v>
      </c>
      <c r="F38" s="72">
        <f>DatosDelitos!I313+DatosDelitos!I319+DatosDelitos!I321</f>
        <v>2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6</v>
      </c>
      <c r="L38" s="72">
        <f>DatosDelitos!P313+DatosDelitos!P319+DatosDelitos!P321</f>
        <v>3</v>
      </c>
    </row>
    <row r="39" spans="2:13" ht="13.15" customHeight="1" x14ac:dyDescent="0.2">
      <c r="B39" s="211" t="s">
        <v>1256</v>
      </c>
      <c r="C39" s="211"/>
      <c r="D39" s="71">
        <f>DatosDelitos!C324</f>
        <v>11759</v>
      </c>
      <c r="E39" s="72">
        <f>DatosDelitos!H324</f>
        <v>458</v>
      </c>
      <c r="F39" s="72">
        <f>DatosDelitos!I324</f>
        <v>0</v>
      </c>
      <c r="G39" s="72">
        <f>DatosDelitos!J324</f>
        <v>65</v>
      </c>
      <c r="H39" s="72">
        <f>DatosDelitos!K324</f>
        <v>0</v>
      </c>
      <c r="I39" s="72">
        <f>DatosDelitos!L324</f>
        <v>5</v>
      </c>
      <c r="J39" s="72">
        <f>DatosDelitos!M324</f>
        <v>0</v>
      </c>
      <c r="K39" s="72">
        <f>DatosDelitos!O324</f>
        <v>8</v>
      </c>
      <c r="L39" s="72">
        <f>DatosDelitos!P324</f>
        <v>2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1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54796</v>
      </c>
      <c r="E43" s="74">
        <f t="shared" ref="E43:L43" si="0">SUM(E11:E42)</f>
        <v>10069</v>
      </c>
      <c r="F43" s="74">
        <f t="shared" si="0"/>
        <v>7212</v>
      </c>
      <c r="G43" s="74">
        <f t="shared" si="0"/>
        <v>206</v>
      </c>
      <c r="H43" s="74">
        <f t="shared" si="0"/>
        <v>189</v>
      </c>
      <c r="I43" s="74">
        <f t="shared" si="0"/>
        <v>40</v>
      </c>
      <c r="J43" s="74">
        <f t="shared" si="0"/>
        <v>47</v>
      </c>
      <c r="K43" s="74">
        <f t="shared" si="0"/>
        <v>463</v>
      </c>
      <c r="L43" s="74">
        <f t="shared" si="0"/>
        <v>11360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2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157</v>
      </c>
      <c r="E50" s="77">
        <f>DatosDelitos!G14-DatosDelitos!G18</f>
        <v>119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1579</v>
      </c>
      <c r="E54" s="77">
        <f>DatosDelitos!G18+DatosDelitos!G45</f>
        <v>422</v>
      </c>
    </row>
    <row r="55" spans="2:5" ht="13.15" customHeight="1" x14ac:dyDescent="0.25">
      <c r="B55" s="213" t="s">
        <v>1234</v>
      </c>
      <c r="C55" s="213"/>
      <c r="D55" s="77">
        <f>DatosDelitos!F31</f>
        <v>220</v>
      </c>
      <c r="E55" s="77">
        <f>DatosDelitos!G31</f>
        <v>206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2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18</v>
      </c>
      <c r="E57" s="77">
        <f>DatosDelitos!G51</f>
        <v>12</v>
      </c>
    </row>
    <row r="58" spans="2:5" ht="13.15" customHeight="1" x14ac:dyDescent="0.25">
      <c r="B58" s="213" t="s">
        <v>1237</v>
      </c>
      <c r="C58" s="213"/>
      <c r="D58" s="77">
        <f>DatosDelitos!F73</f>
        <v>3</v>
      </c>
      <c r="E58" s="77">
        <f>DatosDelitos!G73</f>
        <v>2</v>
      </c>
    </row>
    <row r="59" spans="2:5" ht="27" customHeight="1" x14ac:dyDescent="0.25">
      <c r="B59" s="213" t="s">
        <v>1262</v>
      </c>
      <c r="C59" s="213"/>
      <c r="D59" s="77">
        <f>DatosDelitos!F75</f>
        <v>4</v>
      </c>
      <c r="E59" s="77">
        <f>DatosDelitos!G75</f>
        <v>4</v>
      </c>
    </row>
    <row r="60" spans="2:5" ht="13.15" customHeight="1" x14ac:dyDescent="0.25">
      <c r="B60" s="213" t="s">
        <v>1239</v>
      </c>
      <c r="C60" s="213"/>
      <c r="D60" s="77">
        <f>DatosDelitos!F83</f>
        <v>16</v>
      </c>
      <c r="E60" s="77">
        <f>DatosDelitos!G83</f>
        <v>12</v>
      </c>
    </row>
    <row r="61" spans="2:5" ht="13.15" customHeight="1" x14ac:dyDescent="0.25">
      <c r="B61" s="213" t="s">
        <v>1240</v>
      </c>
      <c r="C61" s="213"/>
      <c r="D61" s="77">
        <f>DatosDelitos!F86</f>
        <v>15</v>
      </c>
      <c r="E61" s="77">
        <f>DatosDelitos!G86</f>
        <v>10</v>
      </c>
    </row>
    <row r="62" spans="2:5" ht="13.15" customHeight="1" x14ac:dyDescent="0.25">
      <c r="B62" s="213" t="s">
        <v>966</v>
      </c>
      <c r="C62" s="213"/>
      <c r="D62" s="77">
        <f>DatosDelitos!F98</f>
        <v>424</v>
      </c>
      <c r="E62" s="77">
        <f>DatosDelitos!G98</f>
        <v>326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1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1</v>
      </c>
      <c r="E65" s="77">
        <f>DatosDelitos!G145</f>
        <v>1</v>
      </c>
    </row>
    <row r="66" spans="2:5" ht="40.5" customHeight="1" x14ac:dyDescent="0.25">
      <c r="B66" s="213" t="s">
        <v>1244</v>
      </c>
      <c r="C66" s="213"/>
      <c r="D66" s="77">
        <f>DatosDelitos!F148</f>
        <v>6</v>
      </c>
      <c r="E66" s="77">
        <f>DatosDelitos!G148</f>
        <v>4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8</v>
      </c>
      <c r="E67" s="77">
        <f>DatosDelitos!G157+SUM(DatosDelitos!G168:H173)</f>
        <v>29</v>
      </c>
    </row>
    <row r="68" spans="2:5" ht="13.15" customHeight="1" x14ac:dyDescent="0.25">
      <c r="B68" s="213" t="s">
        <v>1246</v>
      </c>
      <c r="C68" s="213"/>
      <c r="D68" s="77">
        <f>SUM(DatosDelitos!F174:G178)</f>
        <v>87</v>
      </c>
      <c r="E68" s="77">
        <f>SUM(DatosDelitos!G174:H178)</f>
        <v>653</v>
      </c>
    </row>
    <row r="69" spans="2:5" ht="13.15" customHeight="1" x14ac:dyDescent="0.25">
      <c r="B69" s="213" t="s">
        <v>1247</v>
      </c>
      <c r="C69" s="213"/>
      <c r="D69" s="77">
        <f>DatosDelitos!F179</f>
        <v>3257</v>
      </c>
      <c r="E69" s="77">
        <f>DatosDelitos!G179</f>
        <v>2699</v>
      </c>
    </row>
    <row r="70" spans="2:5" ht="13.15" customHeight="1" x14ac:dyDescent="0.25">
      <c r="B70" s="213" t="s">
        <v>1248</v>
      </c>
      <c r="C70" s="213"/>
      <c r="D70" s="77">
        <f>DatosDelitos!F187</f>
        <v>45</v>
      </c>
      <c r="E70" s="77">
        <f>DatosDelitos!G187</f>
        <v>44</v>
      </c>
    </row>
    <row r="71" spans="2:5" ht="13.15" customHeight="1" x14ac:dyDescent="0.25">
      <c r="B71" s="213" t="s">
        <v>1249</v>
      </c>
      <c r="C71" s="213"/>
      <c r="D71" s="77">
        <f>DatosDelitos!F202</f>
        <v>64</v>
      </c>
      <c r="E71" s="77">
        <f>DatosDelitos!G202</f>
        <v>41</v>
      </c>
    </row>
    <row r="72" spans="2:5" ht="13.15" customHeight="1" x14ac:dyDescent="0.25">
      <c r="B72" s="213" t="s">
        <v>1250</v>
      </c>
      <c r="C72" s="213"/>
      <c r="D72" s="77">
        <f>DatosDelitos!F224</f>
        <v>583</v>
      </c>
      <c r="E72" s="77">
        <f>DatosDelitos!G224</f>
        <v>355</v>
      </c>
    </row>
    <row r="73" spans="2:5" ht="13.15" customHeight="1" x14ac:dyDescent="0.25">
      <c r="B73" s="213" t="s">
        <v>1251</v>
      </c>
      <c r="C73" s="213"/>
      <c r="D73" s="77">
        <f>DatosDelitos!F245</f>
        <v>1</v>
      </c>
      <c r="E73" s="77">
        <f>DatosDelitos!G245</f>
        <v>2</v>
      </c>
    </row>
    <row r="74" spans="2:5" ht="13.15" customHeight="1" x14ac:dyDescent="0.25">
      <c r="B74" s="213" t="s">
        <v>1252</v>
      </c>
      <c r="C74" s="213"/>
      <c r="D74" s="77">
        <f>DatosDelitos!F272</f>
        <v>293</v>
      </c>
      <c r="E74" s="77">
        <f>DatosDelitos!G272</f>
        <v>209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50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6836</v>
      </c>
      <c r="E82" s="77">
        <f>SUM(E49:E81)</f>
        <v>5150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16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20</v>
      </c>
    </row>
    <row r="92" spans="2:13" ht="13.15" customHeight="1" x14ac:dyDescent="0.25">
      <c r="B92" s="213" t="s">
        <v>1234</v>
      </c>
      <c r="C92" s="213"/>
      <c r="D92" s="77">
        <f>DatosDelitos!N31</f>
        <v>14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5</v>
      </c>
    </row>
    <row r="94" spans="2:13" ht="13.15" customHeight="1" x14ac:dyDescent="0.25">
      <c r="B94" s="213" t="s">
        <v>1236</v>
      </c>
      <c r="C94" s="213"/>
      <c r="D94" s="77">
        <f>DatosDelitos!N51</f>
        <v>11</v>
      </c>
    </row>
    <row r="95" spans="2:13" ht="13.15" customHeight="1" x14ac:dyDescent="0.25">
      <c r="B95" s="213" t="s">
        <v>1237</v>
      </c>
      <c r="C95" s="213"/>
      <c r="D95" s="77">
        <f>DatosDelitos!N73</f>
        <v>1</v>
      </c>
    </row>
    <row r="96" spans="2:13" ht="27" customHeight="1" x14ac:dyDescent="0.25">
      <c r="B96" s="213" t="s">
        <v>1262</v>
      </c>
      <c r="C96" s="213"/>
      <c r="D96" s="77">
        <f>DatosDelitos!N75</f>
        <v>5</v>
      </c>
    </row>
    <row r="97" spans="2:4" ht="13.15" customHeight="1" x14ac:dyDescent="0.25">
      <c r="B97" s="213" t="s">
        <v>1239</v>
      </c>
      <c r="C97" s="213"/>
      <c r="D97" s="77">
        <f>DatosDelitos!N83</f>
        <v>3</v>
      </c>
    </row>
    <row r="98" spans="2:4" ht="13.15" customHeight="1" x14ac:dyDescent="0.25">
      <c r="B98" s="213" t="s">
        <v>1240</v>
      </c>
      <c r="C98" s="213"/>
      <c r="D98" s="77">
        <f>DatosDelitos!N86</f>
        <v>0</v>
      </c>
    </row>
    <row r="99" spans="2:4" ht="13.15" customHeight="1" x14ac:dyDescent="0.25">
      <c r="B99" s="213" t="s">
        <v>966</v>
      </c>
      <c r="C99" s="213"/>
      <c r="D99" s="77">
        <f>DatosDelitos!N98</f>
        <v>88</v>
      </c>
    </row>
    <row r="100" spans="2:4" ht="27" customHeight="1" x14ac:dyDescent="0.25">
      <c r="B100" s="213" t="s">
        <v>1263</v>
      </c>
      <c r="C100" s="213"/>
      <c r="D100" s="77">
        <f>DatosDelitos!N132</f>
        <v>40</v>
      </c>
    </row>
    <row r="101" spans="2:4" ht="13.15" customHeight="1" x14ac:dyDescent="0.25">
      <c r="B101" s="213" t="s">
        <v>1242</v>
      </c>
      <c r="C101" s="213"/>
      <c r="D101" s="77">
        <f>DatosDelitos!N138</f>
        <v>11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32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17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172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4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121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138</v>
      </c>
    </row>
    <row r="109" spans="2:4" ht="13.15" customHeight="1" x14ac:dyDescent="0.25">
      <c r="B109" s="213" t="s">
        <v>1247</v>
      </c>
      <c r="C109" s="213"/>
      <c r="D109" s="77">
        <f>DatosDelitos!N179</f>
        <v>94</v>
      </c>
    </row>
    <row r="110" spans="2:4" ht="13.15" customHeight="1" x14ac:dyDescent="0.25">
      <c r="B110" s="213" t="s">
        <v>1248</v>
      </c>
      <c r="C110" s="213"/>
      <c r="D110" s="77">
        <f>DatosDelitos!N187</f>
        <v>30</v>
      </c>
    </row>
    <row r="111" spans="2:4" ht="13.15" customHeight="1" x14ac:dyDescent="0.25">
      <c r="B111" s="213" t="s">
        <v>1249</v>
      </c>
      <c r="C111" s="213"/>
      <c r="D111" s="77">
        <f>DatosDelitos!N202</f>
        <v>35</v>
      </c>
    </row>
    <row r="112" spans="2:4" ht="13.15" customHeight="1" x14ac:dyDescent="0.25">
      <c r="B112" s="213" t="s">
        <v>1250</v>
      </c>
      <c r="C112" s="213"/>
      <c r="D112" s="77">
        <f>DatosDelitos!N224</f>
        <v>16</v>
      </c>
    </row>
    <row r="113" spans="2:4" ht="13.15" customHeight="1" x14ac:dyDescent="0.25">
      <c r="B113" s="213" t="s">
        <v>1251</v>
      </c>
      <c r="C113" s="213"/>
      <c r="D113" s="77">
        <f>DatosDelitos!N245</f>
        <v>25</v>
      </c>
    </row>
    <row r="114" spans="2:4" ht="13.15" customHeight="1" x14ac:dyDescent="0.25">
      <c r="B114" s="213" t="s">
        <v>1252</v>
      </c>
      <c r="C114" s="213"/>
      <c r="D114" s="77">
        <f>DatosDelitos!N272</f>
        <v>13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1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38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1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951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140</v>
      </c>
      <c r="D6" s="27">
        <v>111</v>
      </c>
      <c r="E6" s="28">
        <v>0</v>
      </c>
      <c r="F6" s="27">
        <v>2</v>
      </c>
      <c r="G6" s="27">
        <v>0</v>
      </c>
      <c r="H6" s="27">
        <v>16</v>
      </c>
      <c r="I6" s="27">
        <v>17</v>
      </c>
      <c r="J6" s="27">
        <v>17</v>
      </c>
      <c r="K6" s="27">
        <v>20</v>
      </c>
      <c r="L6" s="27">
        <v>13</v>
      </c>
      <c r="M6" s="27">
        <v>12</v>
      </c>
      <c r="N6" s="27">
        <v>0</v>
      </c>
      <c r="O6" s="27">
        <v>29</v>
      </c>
      <c r="P6" s="29">
        <v>31</v>
      </c>
    </row>
    <row r="7" spans="1:16" x14ac:dyDescent="0.25">
      <c r="A7" s="30" t="s">
        <v>311</v>
      </c>
      <c r="B7" s="30" t="s">
        <v>312</v>
      </c>
      <c r="C7" s="15">
        <v>66</v>
      </c>
      <c r="D7" s="15">
        <v>70</v>
      </c>
      <c r="E7" s="31">
        <v>-1</v>
      </c>
      <c r="F7" s="15">
        <v>2</v>
      </c>
      <c r="G7" s="15">
        <v>0</v>
      </c>
      <c r="H7" s="15">
        <v>9</v>
      </c>
      <c r="I7" s="15">
        <v>2</v>
      </c>
      <c r="J7" s="15">
        <v>17</v>
      </c>
      <c r="K7" s="15">
        <v>18</v>
      </c>
      <c r="L7" s="15">
        <v>9</v>
      </c>
      <c r="M7" s="15">
        <v>5</v>
      </c>
      <c r="N7" s="15">
        <v>0</v>
      </c>
      <c r="O7" s="15">
        <v>25</v>
      </c>
      <c r="P7" s="25">
        <v>15</v>
      </c>
    </row>
    <row r="8" spans="1:16" x14ac:dyDescent="0.25">
      <c r="A8" s="30" t="s">
        <v>313</v>
      </c>
      <c r="B8" s="30" t="s">
        <v>314</v>
      </c>
      <c r="C8" s="15">
        <v>24</v>
      </c>
      <c r="D8" s="15">
        <v>5</v>
      </c>
      <c r="E8" s="31">
        <v>3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2</v>
      </c>
      <c r="L8" s="15">
        <v>4</v>
      </c>
      <c r="M8" s="15">
        <v>7</v>
      </c>
      <c r="N8" s="15">
        <v>0</v>
      </c>
      <c r="O8" s="15">
        <v>4</v>
      </c>
      <c r="P8" s="25">
        <v>11</v>
      </c>
    </row>
    <row r="9" spans="1:16" x14ac:dyDescent="0.25">
      <c r="A9" s="30" t="s">
        <v>315</v>
      </c>
      <c r="B9" s="30" t="s">
        <v>316</v>
      </c>
      <c r="C9" s="15">
        <v>16</v>
      </c>
      <c r="D9" s="15">
        <v>18</v>
      </c>
      <c r="E9" s="31">
        <v>-1</v>
      </c>
      <c r="F9" s="15">
        <v>0</v>
      </c>
      <c r="G9" s="15">
        <v>0</v>
      </c>
      <c r="H9" s="15">
        <v>7</v>
      </c>
      <c r="I9" s="15">
        <v>15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5</v>
      </c>
    </row>
    <row r="10" spans="1:16" x14ac:dyDescent="0.25">
      <c r="A10" s="30" t="s">
        <v>317</v>
      </c>
      <c r="B10" s="30" t="s">
        <v>318</v>
      </c>
      <c r="C10" s="15">
        <v>34</v>
      </c>
      <c r="D10" s="15">
        <v>18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0</v>
      </c>
      <c r="D11" s="27">
        <v>2</v>
      </c>
      <c r="E11" s="28">
        <v>-1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2</v>
      </c>
      <c r="E12" s="31">
        <v>-1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19017</v>
      </c>
      <c r="D14" s="27">
        <v>24690</v>
      </c>
      <c r="E14" s="28">
        <v>-1</v>
      </c>
      <c r="F14" s="27">
        <v>1521</v>
      </c>
      <c r="G14" s="27">
        <v>481</v>
      </c>
      <c r="H14" s="27">
        <v>2062</v>
      </c>
      <c r="I14" s="27">
        <v>1322</v>
      </c>
      <c r="J14" s="27">
        <v>23</v>
      </c>
      <c r="K14" s="27">
        <v>20</v>
      </c>
      <c r="L14" s="27">
        <v>10</v>
      </c>
      <c r="M14" s="27">
        <v>5</v>
      </c>
      <c r="N14" s="27">
        <v>36</v>
      </c>
      <c r="O14" s="27">
        <v>35</v>
      </c>
      <c r="P14" s="29">
        <v>1839</v>
      </c>
    </row>
    <row r="15" spans="1:16" x14ac:dyDescent="0.25">
      <c r="A15" s="30" t="s">
        <v>324</v>
      </c>
      <c r="B15" s="30" t="s">
        <v>325</v>
      </c>
      <c r="C15" s="15">
        <v>13426</v>
      </c>
      <c r="D15" s="15">
        <v>18469</v>
      </c>
      <c r="E15" s="31">
        <v>-1</v>
      </c>
      <c r="F15" s="15">
        <v>147</v>
      </c>
      <c r="G15" s="15">
        <v>109</v>
      </c>
      <c r="H15" s="15">
        <v>639</v>
      </c>
      <c r="I15" s="15">
        <v>731</v>
      </c>
      <c r="J15" s="15">
        <v>10</v>
      </c>
      <c r="K15" s="15">
        <v>13</v>
      </c>
      <c r="L15" s="15">
        <v>0</v>
      </c>
      <c r="M15" s="15">
        <v>4</v>
      </c>
      <c r="N15" s="15">
        <v>16</v>
      </c>
      <c r="O15" s="15">
        <v>6</v>
      </c>
      <c r="P15" s="25">
        <v>886</v>
      </c>
    </row>
    <row r="16" spans="1:16" x14ac:dyDescent="0.25">
      <c r="A16" s="30" t="s">
        <v>326</v>
      </c>
      <c r="B16" s="30" t="s">
        <v>327</v>
      </c>
      <c r="C16" s="15">
        <v>109</v>
      </c>
      <c r="D16" s="15">
        <v>74</v>
      </c>
      <c r="E16" s="31">
        <v>0</v>
      </c>
      <c r="F16" s="15">
        <v>0</v>
      </c>
      <c r="G16" s="15">
        <v>0</v>
      </c>
      <c r="H16" s="15">
        <v>4</v>
      </c>
      <c r="I16" s="15">
        <v>7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799</v>
      </c>
      <c r="D17" s="15">
        <v>1330</v>
      </c>
      <c r="E17" s="31">
        <v>-1</v>
      </c>
      <c r="F17" s="15">
        <v>10</v>
      </c>
      <c r="G17" s="15">
        <v>10</v>
      </c>
      <c r="H17" s="15">
        <v>29</v>
      </c>
      <c r="I17" s="15">
        <v>33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27</v>
      </c>
    </row>
    <row r="18" spans="1:16" ht="33.75" x14ac:dyDescent="0.25">
      <c r="A18" s="30" t="s">
        <v>330</v>
      </c>
      <c r="B18" s="30" t="s">
        <v>331</v>
      </c>
      <c r="C18" s="15">
        <v>4673</v>
      </c>
      <c r="D18" s="15">
        <v>4808</v>
      </c>
      <c r="E18" s="31">
        <v>-1</v>
      </c>
      <c r="F18" s="15">
        <v>1364</v>
      </c>
      <c r="G18" s="15">
        <v>362</v>
      </c>
      <c r="H18" s="15">
        <v>1388</v>
      </c>
      <c r="I18" s="15">
        <v>551</v>
      </c>
      <c r="J18" s="15">
        <v>13</v>
      </c>
      <c r="K18" s="15">
        <v>7</v>
      </c>
      <c r="L18" s="15">
        <v>10</v>
      </c>
      <c r="M18" s="15">
        <v>1</v>
      </c>
      <c r="N18" s="15">
        <v>20</v>
      </c>
      <c r="O18" s="15">
        <v>29</v>
      </c>
      <c r="P18" s="25">
        <v>926</v>
      </c>
    </row>
    <row r="19" spans="1:16" x14ac:dyDescent="0.25">
      <c r="A19" s="30" t="s">
        <v>332</v>
      </c>
      <c r="B19" s="30" t="s">
        <v>333</v>
      </c>
      <c r="C19" s="15">
        <v>10</v>
      </c>
      <c r="D19" s="15">
        <v>9</v>
      </c>
      <c r="E19" s="31">
        <v>0</v>
      </c>
      <c r="F19" s="15">
        <v>0</v>
      </c>
      <c r="G19" s="15">
        <v>0</v>
      </c>
      <c r="H19" s="15">
        <v>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20</v>
      </c>
      <c r="D21" s="27">
        <v>16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3</v>
      </c>
      <c r="D22" s="15">
        <v>3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17</v>
      </c>
      <c r="D23" s="15">
        <v>13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2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1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1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2052</v>
      </c>
      <c r="D31" s="27">
        <v>2274</v>
      </c>
      <c r="E31" s="28">
        <v>-1</v>
      </c>
      <c r="F31" s="27">
        <v>220</v>
      </c>
      <c r="G31" s="27">
        <v>206</v>
      </c>
      <c r="H31" s="27">
        <v>234</v>
      </c>
      <c r="I31" s="27">
        <v>453</v>
      </c>
      <c r="J31" s="27">
        <v>3</v>
      </c>
      <c r="K31" s="27">
        <v>17</v>
      </c>
      <c r="L31" s="27">
        <v>2</v>
      </c>
      <c r="M31" s="27">
        <v>9</v>
      </c>
      <c r="N31" s="27">
        <v>14</v>
      </c>
      <c r="O31" s="27">
        <v>2</v>
      </c>
      <c r="P31" s="29">
        <v>642</v>
      </c>
    </row>
    <row r="32" spans="1:16" x14ac:dyDescent="0.25">
      <c r="A32" s="30" t="s">
        <v>355</v>
      </c>
      <c r="B32" s="30" t="s">
        <v>356</v>
      </c>
      <c r="C32" s="15">
        <v>19</v>
      </c>
      <c r="D32" s="15">
        <v>22</v>
      </c>
      <c r="E32" s="31">
        <v>-1</v>
      </c>
      <c r="F32" s="15">
        <v>1</v>
      </c>
      <c r="G32" s="15">
        <v>0</v>
      </c>
      <c r="H32" s="15">
        <v>2</v>
      </c>
      <c r="I32" s="15">
        <v>12</v>
      </c>
      <c r="J32" s="15">
        <v>0</v>
      </c>
      <c r="K32" s="15">
        <v>2</v>
      </c>
      <c r="L32" s="15">
        <v>0</v>
      </c>
      <c r="M32" s="15">
        <v>0</v>
      </c>
      <c r="N32" s="15">
        <v>2</v>
      </c>
      <c r="O32" s="15">
        <v>0</v>
      </c>
      <c r="P32" s="25">
        <v>6</v>
      </c>
    </row>
    <row r="33" spans="1:16" x14ac:dyDescent="0.25">
      <c r="A33" s="30" t="s">
        <v>357</v>
      </c>
      <c r="B33" s="30" t="s">
        <v>358</v>
      </c>
      <c r="C33" s="15">
        <v>3</v>
      </c>
      <c r="D33" s="15">
        <v>4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1</v>
      </c>
      <c r="L33" s="15">
        <v>0</v>
      </c>
      <c r="M33" s="15">
        <v>0</v>
      </c>
      <c r="N33" s="15">
        <v>0</v>
      </c>
      <c r="O33" s="15">
        <v>0</v>
      </c>
      <c r="P33" s="25">
        <v>1</v>
      </c>
    </row>
    <row r="34" spans="1:16" ht="22.5" x14ac:dyDescent="0.25">
      <c r="A34" s="30" t="s">
        <v>359</v>
      </c>
      <c r="B34" s="30" t="s">
        <v>360</v>
      </c>
      <c r="C34" s="15">
        <v>1184</v>
      </c>
      <c r="D34" s="15">
        <v>1354</v>
      </c>
      <c r="E34" s="31">
        <v>-1</v>
      </c>
      <c r="F34" s="15">
        <v>62</v>
      </c>
      <c r="G34" s="15">
        <v>60</v>
      </c>
      <c r="H34" s="15">
        <v>137</v>
      </c>
      <c r="I34" s="15">
        <v>169</v>
      </c>
      <c r="J34" s="15">
        <v>1</v>
      </c>
      <c r="K34" s="15">
        <v>5</v>
      </c>
      <c r="L34" s="15">
        <v>2</v>
      </c>
      <c r="M34" s="15">
        <v>7</v>
      </c>
      <c r="N34" s="15">
        <v>6</v>
      </c>
      <c r="O34" s="15">
        <v>2</v>
      </c>
      <c r="P34" s="25">
        <v>183</v>
      </c>
    </row>
    <row r="35" spans="1:16" x14ac:dyDescent="0.25">
      <c r="A35" s="30" t="s">
        <v>361</v>
      </c>
      <c r="B35" s="30" t="s">
        <v>362</v>
      </c>
      <c r="C35" s="15">
        <v>130</v>
      </c>
      <c r="D35" s="15">
        <v>135</v>
      </c>
      <c r="E35" s="31">
        <v>-1</v>
      </c>
      <c r="F35" s="15">
        <v>7</v>
      </c>
      <c r="G35" s="15">
        <v>4</v>
      </c>
      <c r="H35" s="15">
        <v>6</v>
      </c>
      <c r="I35" s="15">
        <v>8</v>
      </c>
      <c r="J35" s="15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18</v>
      </c>
    </row>
    <row r="36" spans="1:16" x14ac:dyDescent="0.25">
      <c r="A36" s="30" t="s">
        <v>363</v>
      </c>
      <c r="B36" s="30" t="s">
        <v>364</v>
      </c>
      <c r="C36" s="15">
        <v>326</v>
      </c>
      <c r="D36" s="15">
        <v>372</v>
      </c>
      <c r="E36" s="31">
        <v>-1</v>
      </c>
      <c r="F36" s="15">
        <v>8</v>
      </c>
      <c r="G36" s="15">
        <v>8</v>
      </c>
      <c r="H36" s="15">
        <v>21</v>
      </c>
      <c r="I36" s="15">
        <v>46</v>
      </c>
      <c r="J36" s="15">
        <v>0</v>
      </c>
      <c r="K36" s="15">
        <v>5</v>
      </c>
      <c r="L36" s="15">
        <v>0</v>
      </c>
      <c r="M36" s="15">
        <v>1</v>
      </c>
      <c r="N36" s="15">
        <v>2</v>
      </c>
      <c r="O36" s="15">
        <v>0</v>
      </c>
      <c r="P36" s="25">
        <v>59</v>
      </c>
    </row>
    <row r="37" spans="1:16" ht="22.5" x14ac:dyDescent="0.25">
      <c r="A37" s="30" t="s">
        <v>365</v>
      </c>
      <c r="B37" s="30" t="s">
        <v>366</v>
      </c>
      <c r="C37" s="15">
        <v>98</v>
      </c>
      <c r="D37" s="15">
        <v>121</v>
      </c>
      <c r="E37" s="31">
        <v>-1</v>
      </c>
      <c r="F37" s="15">
        <v>101</v>
      </c>
      <c r="G37" s="15">
        <v>100</v>
      </c>
      <c r="H37" s="15">
        <v>28</v>
      </c>
      <c r="I37" s="15">
        <v>163</v>
      </c>
      <c r="J37" s="15">
        <v>0</v>
      </c>
      <c r="K37" s="15">
        <v>2</v>
      </c>
      <c r="L37" s="15">
        <v>0</v>
      </c>
      <c r="M37" s="15">
        <v>0</v>
      </c>
      <c r="N37" s="15">
        <v>1</v>
      </c>
      <c r="O37" s="15">
        <v>0</v>
      </c>
      <c r="P37" s="25">
        <v>308</v>
      </c>
    </row>
    <row r="38" spans="1:16" ht="22.5" x14ac:dyDescent="0.25">
      <c r="A38" s="30" t="s">
        <v>367</v>
      </c>
      <c r="B38" s="30" t="s">
        <v>368</v>
      </c>
      <c r="C38" s="15">
        <v>11</v>
      </c>
      <c r="D38" s="15">
        <v>20</v>
      </c>
      <c r="E38" s="31">
        <v>-1</v>
      </c>
      <c r="F38" s="15">
        <v>14</v>
      </c>
      <c r="G38" s="15">
        <v>21</v>
      </c>
      <c r="H38" s="15">
        <v>2</v>
      </c>
      <c r="I38" s="15">
        <v>24</v>
      </c>
      <c r="J38" s="15">
        <v>0</v>
      </c>
      <c r="K38" s="15">
        <v>2</v>
      </c>
      <c r="L38" s="15">
        <v>0</v>
      </c>
      <c r="M38" s="15">
        <v>1</v>
      </c>
      <c r="N38" s="15">
        <v>0</v>
      </c>
      <c r="O38" s="15">
        <v>0</v>
      </c>
      <c r="P38" s="25">
        <v>35</v>
      </c>
    </row>
    <row r="39" spans="1:16" ht="22.5" x14ac:dyDescent="0.25">
      <c r="A39" s="30" t="s">
        <v>369</v>
      </c>
      <c r="B39" s="30" t="s">
        <v>370</v>
      </c>
      <c r="C39" s="15">
        <v>22</v>
      </c>
      <c r="D39" s="15">
        <v>14</v>
      </c>
      <c r="E39" s="31">
        <v>0</v>
      </c>
      <c r="F39" s="15">
        <v>15</v>
      </c>
      <c r="G39" s="15">
        <v>4</v>
      </c>
      <c r="H39" s="15">
        <v>5</v>
      </c>
      <c r="I39" s="15">
        <v>10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5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1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259</v>
      </c>
      <c r="D42" s="15">
        <v>232</v>
      </c>
      <c r="E42" s="31">
        <v>0</v>
      </c>
      <c r="F42" s="15">
        <v>12</v>
      </c>
      <c r="G42" s="15">
        <v>9</v>
      </c>
      <c r="H42" s="15">
        <v>33</v>
      </c>
      <c r="I42" s="15">
        <v>20</v>
      </c>
      <c r="J42" s="15">
        <v>1</v>
      </c>
      <c r="K42" s="15">
        <v>0</v>
      </c>
      <c r="L42" s="15">
        <v>0</v>
      </c>
      <c r="M42" s="15">
        <v>0</v>
      </c>
      <c r="N42" s="15">
        <v>3</v>
      </c>
      <c r="O42" s="15">
        <v>0</v>
      </c>
      <c r="P42" s="25">
        <v>27</v>
      </c>
    </row>
    <row r="43" spans="1:16" x14ac:dyDescent="0.25">
      <c r="A43" s="179" t="s">
        <v>377</v>
      </c>
      <c r="B43" s="180"/>
      <c r="C43" s="27">
        <v>798</v>
      </c>
      <c r="D43" s="27">
        <v>719</v>
      </c>
      <c r="E43" s="28">
        <v>0</v>
      </c>
      <c r="F43" s="27">
        <v>217</v>
      </c>
      <c r="G43" s="27">
        <v>60</v>
      </c>
      <c r="H43" s="27">
        <v>226</v>
      </c>
      <c r="I43" s="27">
        <v>139</v>
      </c>
      <c r="J43" s="27">
        <v>3</v>
      </c>
      <c r="K43" s="27">
        <v>0</v>
      </c>
      <c r="L43" s="27">
        <v>0</v>
      </c>
      <c r="M43" s="27">
        <v>0</v>
      </c>
      <c r="N43" s="27">
        <v>5</v>
      </c>
      <c r="O43" s="27">
        <v>4</v>
      </c>
      <c r="P43" s="29">
        <v>71</v>
      </c>
    </row>
    <row r="44" spans="1:16" x14ac:dyDescent="0.25">
      <c r="A44" s="30" t="s">
        <v>378</v>
      </c>
      <c r="B44" s="30" t="s">
        <v>379</v>
      </c>
      <c r="C44" s="15">
        <v>13</v>
      </c>
      <c r="D44" s="15">
        <v>9</v>
      </c>
      <c r="E44" s="31">
        <v>0</v>
      </c>
      <c r="F44" s="15">
        <v>2</v>
      </c>
      <c r="G44" s="15">
        <v>0</v>
      </c>
      <c r="H44" s="15">
        <v>0</v>
      </c>
      <c r="I44" s="15">
        <v>2</v>
      </c>
      <c r="J44" s="15">
        <v>0</v>
      </c>
      <c r="K44" s="15">
        <v>0</v>
      </c>
      <c r="L44" s="15">
        <v>0</v>
      </c>
      <c r="M44" s="15">
        <v>0</v>
      </c>
      <c r="N44" s="15">
        <v>2</v>
      </c>
      <c r="O44" s="15">
        <v>0</v>
      </c>
      <c r="P44" s="25">
        <v>2</v>
      </c>
    </row>
    <row r="45" spans="1:16" ht="22.5" x14ac:dyDescent="0.25">
      <c r="A45" s="30" t="s">
        <v>380</v>
      </c>
      <c r="B45" s="30" t="s">
        <v>381</v>
      </c>
      <c r="C45" s="15">
        <v>763</v>
      </c>
      <c r="D45" s="15">
        <v>681</v>
      </c>
      <c r="E45" s="31">
        <v>0</v>
      </c>
      <c r="F45" s="15">
        <v>215</v>
      </c>
      <c r="G45" s="15">
        <v>60</v>
      </c>
      <c r="H45" s="15">
        <v>224</v>
      </c>
      <c r="I45" s="15">
        <v>128</v>
      </c>
      <c r="J45" s="15">
        <v>3</v>
      </c>
      <c r="K45" s="15">
        <v>0</v>
      </c>
      <c r="L45" s="15">
        <v>0</v>
      </c>
      <c r="M45" s="15">
        <v>0</v>
      </c>
      <c r="N45" s="15">
        <v>0</v>
      </c>
      <c r="O45" s="15">
        <v>4</v>
      </c>
      <c r="P45" s="25">
        <v>69</v>
      </c>
    </row>
    <row r="46" spans="1:16" x14ac:dyDescent="0.25">
      <c r="A46" s="30" t="s">
        <v>382</v>
      </c>
      <c r="B46" s="30" t="s">
        <v>383</v>
      </c>
      <c r="C46" s="15">
        <v>1</v>
      </c>
      <c r="D46" s="15">
        <v>13</v>
      </c>
      <c r="E46" s="31">
        <v>-1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7</v>
      </c>
      <c r="D47" s="15">
        <v>0</v>
      </c>
      <c r="E47" s="31">
        <v>0</v>
      </c>
      <c r="F47" s="15">
        <v>0</v>
      </c>
      <c r="G47" s="15">
        <v>0</v>
      </c>
      <c r="H47" s="15">
        <v>1</v>
      </c>
      <c r="I47" s="15">
        <v>8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10</v>
      </c>
      <c r="D49" s="15">
        <v>12</v>
      </c>
      <c r="E49" s="31">
        <v>-1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4</v>
      </c>
      <c r="D50" s="15">
        <v>4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744</v>
      </c>
      <c r="D51" s="27">
        <v>911</v>
      </c>
      <c r="E51" s="28">
        <v>-1</v>
      </c>
      <c r="F51" s="27">
        <v>18</v>
      </c>
      <c r="G51" s="27">
        <v>12</v>
      </c>
      <c r="H51" s="27">
        <v>198</v>
      </c>
      <c r="I51" s="27">
        <v>140</v>
      </c>
      <c r="J51" s="27">
        <v>75</v>
      </c>
      <c r="K51" s="27">
        <v>93</v>
      </c>
      <c r="L51" s="27">
        <v>0</v>
      </c>
      <c r="M51" s="27">
        <v>0</v>
      </c>
      <c r="N51" s="27">
        <v>11</v>
      </c>
      <c r="O51" s="27">
        <v>27</v>
      </c>
      <c r="P51" s="29">
        <v>177</v>
      </c>
    </row>
    <row r="52" spans="1:16" x14ac:dyDescent="0.25">
      <c r="A52" s="30" t="s">
        <v>393</v>
      </c>
      <c r="B52" s="30" t="s">
        <v>394</v>
      </c>
      <c r="C52" s="15">
        <v>243</v>
      </c>
      <c r="D52" s="15">
        <v>270</v>
      </c>
      <c r="E52" s="31">
        <v>-1</v>
      </c>
      <c r="F52" s="15">
        <v>0</v>
      </c>
      <c r="G52" s="15">
        <v>1</v>
      </c>
      <c r="H52" s="15">
        <v>14</v>
      </c>
      <c r="I52" s="15">
        <v>7</v>
      </c>
      <c r="J52" s="15">
        <v>37</v>
      </c>
      <c r="K52" s="15">
        <v>33</v>
      </c>
      <c r="L52" s="15">
        <v>0</v>
      </c>
      <c r="M52" s="15">
        <v>0</v>
      </c>
      <c r="N52" s="15">
        <v>0</v>
      </c>
      <c r="O52" s="15">
        <v>13</v>
      </c>
      <c r="P52" s="25">
        <v>30</v>
      </c>
    </row>
    <row r="53" spans="1:16" x14ac:dyDescent="0.25">
      <c r="A53" s="30" t="s">
        <v>395</v>
      </c>
      <c r="B53" s="30" t="s">
        <v>396</v>
      </c>
      <c r="C53" s="15">
        <v>6</v>
      </c>
      <c r="D53" s="15">
        <v>4</v>
      </c>
      <c r="E53" s="31">
        <v>0</v>
      </c>
      <c r="F53" s="15">
        <v>0</v>
      </c>
      <c r="G53" s="15">
        <v>0</v>
      </c>
      <c r="H53" s="15">
        <v>1</v>
      </c>
      <c r="I53" s="15">
        <v>0</v>
      </c>
      <c r="J53" s="15">
        <v>3</v>
      </c>
      <c r="K53" s="15">
        <v>6</v>
      </c>
      <c r="L53" s="15">
        <v>0</v>
      </c>
      <c r="M53" s="15">
        <v>0</v>
      </c>
      <c r="N53" s="15">
        <v>0</v>
      </c>
      <c r="O53" s="15">
        <v>0</v>
      </c>
      <c r="P53" s="25">
        <v>1</v>
      </c>
    </row>
    <row r="54" spans="1:16" x14ac:dyDescent="0.25">
      <c r="A54" s="30" t="s">
        <v>397</v>
      </c>
      <c r="B54" s="30" t="s">
        <v>398</v>
      </c>
      <c r="C54" s="15">
        <v>233</v>
      </c>
      <c r="D54" s="15">
        <v>332</v>
      </c>
      <c r="E54" s="31">
        <v>-1</v>
      </c>
      <c r="F54" s="15">
        <v>11</v>
      </c>
      <c r="G54" s="15">
        <v>6</v>
      </c>
      <c r="H54" s="15">
        <v>96</v>
      </c>
      <c r="I54" s="15">
        <v>66</v>
      </c>
      <c r="J54" s="15">
        <v>18</v>
      </c>
      <c r="K54" s="15">
        <v>21</v>
      </c>
      <c r="L54" s="15">
        <v>0</v>
      </c>
      <c r="M54" s="15">
        <v>0</v>
      </c>
      <c r="N54" s="15">
        <v>0</v>
      </c>
      <c r="O54" s="15">
        <v>4</v>
      </c>
      <c r="P54" s="25">
        <v>56</v>
      </c>
    </row>
    <row r="55" spans="1:16" ht="22.5" x14ac:dyDescent="0.25">
      <c r="A55" s="30" t="s">
        <v>399</v>
      </c>
      <c r="B55" s="30" t="s">
        <v>400</v>
      </c>
      <c r="C55" s="15">
        <v>8</v>
      </c>
      <c r="D55" s="15">
        <v>6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3</v>
      </c>
      <c r="K55" s="15">
        <v>5</v>
      </c>
      <c r="L55" s="15">
        <v>0</v>
      </c>
      <c r="M55" s="15">
        <v>0</v>
      </c>
      <c r="N55" s="15">
        <v>0</v>
      </c>
      <c r="O55" s="15">
        <v>3</v>
      </c>
      <c r="P55" s="25">
        <v>5</v>
      </c>
    </row>
    <row r="56" spans="1:16" x14ac:dyDescent="0.25">
      <c r="A56" s="30" t="s">
        <v>401</v>
      </c>
      <c r="B56" s="30" t="s">
        <v>402</v>
      </c>
      <c r="C56" s="15">
        <v>1</v>
      </c>
      <c r="D56" s="15">
        <v>2</v>
      </c>
      <c r="E56" s="31">
        <v>-1</v>
      </c>
      <c r="F56" s="15">
        <v>1</v>
      </c>
      <c r="G56" s="15">
        <v>0</v>
      </c>
      <c r="H56" s="15">
        <v>0</v>
      </c>
      <c r="I56" s="15">
        <v>0</v>
      </c>
      <c r="J56" s="15">
        <v>1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4</v>
      </c>
    </row>
    <row r="57" spans="1:16" x14ac:dyDescent="0.25">
      <c r="A57" s="30" t="s">
        <v>403</v>
      </c>
      <c r="B57" s="30" t="s">
        <v>404</v>
      </c>
      <c r="C57" s="15">
        <v>19</v>
      </c>
      <c r="D57" s="15">
        <v>26</v>
      </c>
      <c r="E57" s="31">
        <v>-1</v>
      </c>
      <c r="F57" s="15">
        <v>1</v>
      </c>
      <c r="G57" s="15">
        <v>1</v>
      </c>
      <c r="H57" s="15">
        <v>9</v>
      </c>
      <c r="I57" s="15">
        <v>3</v>
      </c>
      <c r="J57" s="15">
        <v>1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6</v>
      </c>
    </row>
    <row r="58" spans="1:16" ht="22.5" x14ac:dyDescent="0.25">
      <c r="A58" s="30" t="s">
        <v>405</v>
      </c>
      <c r="B58" s="30" t="s">
        <v>406</v>
      </c>
      <c r="C58" s="15">
        <v>25</v>
      </c>
      <c r="D58" s="15">
        <v>34</v>
      </c>
      <c r="E58" s="31">
        <v>-1</v>
      </c>
      <c r="F58" s="15">
        <v>4</v>
      </c>
      <c r="G58" s="15">
        <v>3</v>
      </c>
      <c r="H58" s="15">
        <v>12</v>
      </c>
      <c r="I58" s="15">
        <v>15</v>
      </c>
      <c r="J58" s="15">
        <v>0</v>
      </c>
      <c r="K58" s="15">
        <v>2</v>
      </c>
      <c r="L58" s="15">
        <v>0</v>
      </c>
      <c r="M58" s="15">
        <v>0</v>
      </c>
      <c r="N58" s="15">
        <v>1</v>
      </c>
      <c r="O58" s="15">
        <v>0</v>
      </c>
      <c r="P58" s="25">
        <v>13</v>
      </c>
    </row>
    <row r="59" spans="1:16" ht="22.5" x14ac:dyDescent="0.25">
      <c r="A59" s="30" t="s">
        <v>407</v>
      </c>
      <c r="B59" s="30" t="s">
        <v>408</v>
      </c>
      <c r="C59" s="15">
        <v>7</v>
      </c>
      <c r="D59" s="15">
        <v>5</v>
      </c>
      <c r="E59" s="31">
        <v>0</v>
      </c>
      <c r="F59" s="15">
        <v>0</v>
      </c>
      <c r="G59" s="15">
        <v>0</v>
      </c>
      <c r="H59" s="15">
        <v>1</v>
      </c>
      <c r="I59" s="15">
        <v>2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1</v>
      </c>
      <c r="D60" s="15">
        <v>5</v>
      </c>
      <c r="E60" s="31">
        <v>-1</v>
      </c>
      <c r="F60" s="15">
        <v>0</v>
      </c>
      <c r="G60" s="15">
        <v>0</v>
      </c>
      <c r="H60" s="15">
        <v>0</v>
      </c>
      <c r="I60" s="15">
        <v>2</v>
      </c>
      <c r="J60" s="15">
        <v>0</v>
      </c>
      <c r="K60" s="15">
        <v>0</v>
      </c>
      <c r="L60" s="15">
        <v>0</v>
      </c>
      <c r="M60" s="15">
        <v>0</v>
      </c>
      <c r="N60" s="15">
        <v>1</v>
      </c>
      <c r="O60" s="15">
        <v>0</v>
      </c>
      <c r="P60" s="25">
        <v>2</v>
      </c>
    </row>
    <row r="61" spans="1:16" ht="22.5" x14ac:dyDescent="0.25">
      <c r="A61" s="30" t="s">
        <v>411</v>
      </c>
      <c r="B61" s="30" t="s">
        <v>412</v>
      </c>
      <c r="C61" s="15">
        <v>15</v>
      </c>
      <c r="D61" s="15">
        <v>12</v>
      </c>
      <c r="E61" s="31">
        <v>0</v>
      </c>
      <c r="F61" s="15">
        <v>0</v>
      </c>
      <c r="G61" s="15">
        <v>0</v>
      </c>
      <c r="H61" s="15">
        <v>6</v>
      </c>
      <c r="I61" s="15">
        <v>2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0</v>
      </c>
      <c r="P61" s="25">
        <v>5</v>
      </c>
    </row>
    <row r="62" spans="1:16" ht="33.75" x14ac:dyDescent="0.25">
      <c r="A62" s="30" t="s">
        <v>413</v>
      </c>
      <c r="B62" s="30" t="s">
        <v>414</v>
      </c>
      <c r="C62" s="15">
        <v>21</v>
      </c>
      <c r="D62" s="15">
        <v>19</v>
      </c>
      <c r="E62" s="31">
        <v>0</v>
      </c>
      <c r="F62" s="15">
        <v>1</v>
      </c>
      <c r="G62" s="15">
        <v>0</v>
      </c>
      <c r="H62" s="15">
        <v>22</v>
      </c>
      <c r="I62" s="15">
        <v>11</v>
      </c>
      <c r="J62" s="15">
        <v>0</v>
      </c>
      <c r="K62" s="15">
        <v>1</v>
      </c>
      <c r="L62" s="15">
        <v>0</v>
      </c>
      <c r="M62" s="15">
        <v>0</v>
      </c>
      <c r="N62" s="15">
        <v>1</v>
      </c>
      <c r="O62" s="15">
        <v>0</v>
      </c>
      <c r="P62" s="25">
        <v>6</v>
      </c>
    </row>
    <row r="63" spans="1:16" x14ac:dyDescent="0.25">
      <c r="A63" s="30" t="s">
        <v>415</v>
      </c>
      <c r="B63" s="30" t="s">
        <v>416</v>
      </c>
      <c r="C63" s="15">
        <v>4</v>
      </c>
      <c r="D63" s="15">
        <v>6</v>
      </c>
      <c r="E63" s="31">
        <v>-1</v>
      </c>
      <c r="F63" s="15">
        <v>0</v>
      </c>
      <c r="G63" s="15">
        <v>0</v>
      </c>
      <c r="H63" s="15">
        <v>2</v>
      </c>
      <c r="I63" s="15">
        <v>8</v>
      </c>
      <c r="J63" s="15">
        <v>0</v>
      </c>
      <c r="K63" s="15">
        <v>2</v>
      </c>
      <c r="L63" s="15">
        <v>0</v>
      </c>
      <c r="M63" s="15">
        <v>0</v>
      </c>
      <c r="N63" s="15">
        <v>0</v>
      </c>
      <c r="O63" s="15">
        <v>0</v>
      </c>
      <c r="P63" s="25">
        <v>10</v>
      </c>
    </row>
    <row r="64" spans="1:16" ht="22.5" x14ac:dyDescent="0.25">
      <c r="A64" s="30" t="s">
        <v>417</v>
      </c>
      <c r="B64" s="30" t="s">
        <v>418</v>
      </c>
      <c r="C64" s="15">
        <v>108</v>
      </c>
      <c r="D64" s="15">
        <v>130</v>
      </c>
      <c r="E64" s="31">
        <v>-1</v>
      </c>
      <c r="F64" s="15">
        <v>0</v>
      </c>
      <c r="G64" s="15">
        <v>1</v>
      </c>
      <c r="H64" s="15">
        <v>29</v>
      </c>
      <c r="I64" s="15">
        <v>22</v>
      </c>
      <c r="J64" s="15">
        <v>8</v>
      </c>
      <c r="K64" s="15">
        <v>12</v>
      </c>
      <c r="L64" s="15">
        <v>0</v>
      </c>
      <c r="M64" s="15">
        <v>0</v>
      </c>
      <c r="N64" s="15">
        <v>8</v>
      </c>
      <c r="O64" s="15">
        <v>3</v>
      </c>
      <c r="P64" s="25">
        <v>34</v>
      </c>
    </row>
    <row r="65" spans="1:16" ht="22.5" x14ac:dyDescent="0.25">
      <c r="A65" s="30" t="s">
        <v>419</v>
      </c>
      <c r="B65" s="30" t="s">
        <v>420</v>
      </c>
      <c r="C65" s="15">
        <v>28</v>
      </c>
      <c r="D65" s="15">
        <v>28</v>
      </c>
      <c r="E65" s="31">
        <v>0</v>
      </c>
      <c r="F65" s="15">
        <v>0</v>
      </c>
      <c r="G65" s="15">
        <v>0</v>
      </c>
      <c r="H65" s="15">
        <v>0</v>
      </c>
      <c r="I65" s="15">
        <v>1</v>
      </c>
      <c r="J65" s="15">
        <v>3</v>
      </c>
      <c r="K65" s="15">
        <v>9</v>
      </c>
      <c r="L65" s="15">
        <v>0</v>
      </c>
      <c r="M65" s="15">
        <v>0</v>
      </c>
      <c r="N65" s="15">
        <v>0</v>
      </c>
      <c r="O65" s="15">
        <v>3</v>
      </c>
      <c r="P65" s="25">
        <v>4</v>
      </c>
    </row>
    <row r="66" spans="1:16" ht="33.75" x14ac:dyDescent="0.25">
      <c r="A66" s="30" t="s">
        <v>421</v>
      </c>
      <c r="B66" s="30" t="s">
        <v>422</v>
      </c>
      <c r="C66" s="15">
        <v>8</v>
      </c>
      <c r="D66" s="15">
        <v>4</v>
      </c>
      <c r="E66" s="31">
        <v>1</v>
      </c>
      <c r="F66" s="15">
        <v>0</v>
      </c>
      <c r="G66" s="15">
        <v>0</v>
      </c>
      <c r="H66" s="15">
        <v>0</v>
      </c>
      <c r="I66" s="15">
        <v>1</v>
      </c>
      <c r="J66" s="15">
        <v>1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5</v>
      </c>
      <c r="D67" s="15">
        <v>7</v>
      </c>
      <c r="E67" s="31">
        <v>-1</v>
      </c>
      <c r="F67" s="15">
        <v>0</v>
      </c>
      <c r="G67" s="15">
        <v>0</v>
      </c>
      <c r="H67" s="15">
        <v>2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1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3</v>
      </c>
      <c r="D68" s="15">
        <v>8</v>
      </c>
      <c r="E68" s="31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10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1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8</v>
      </c>
      <c r="D72" s="15">
        <v>3</v>
      </c>
      <c r="E72" s="31">
        <v>1</v>
      </c>
      <c r="F72" s="15">
        <v>0</v>
      </c>
      <c r="G72" s="15">
        <v>0</v>
      </c>
      <c r="H72" s="15">
        <v>3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1</v>
      </c>
    </row>
    <row r="73" spans="1:16" x14ac:dyDescent="0.25">
      <c r="A73" s="179" t="s">
        <v>435</v>
      </c>
      <c r="B73" s="180"/>
      <c r="C73" s="27">
        <v>13</v>
      </c>
      <c r="D73" s="27">
        <v>20</v>
      </c>
      <c r="E73" s="28">
        <v>-1</v>
      </c>
      <c r="F73" s="27">
        <v>3</v>
      </c>
      <c r="G73" s="27">
        <v>2</v>
      </c>
      <c r="H73" s="27">
        <v>1</v>
      </c>
      <c r="I73" s="27">
        <v>3</v>
      </c>
      <c r="J73" s="27">
        <v>0</v>
      </c>
      <c r="K73" s="27">
        <v>0</v>
      </c>
      <c r="L73" s="27">
        <v>0</v>
      </c>
      <c r="M73" s="27">
        <v>0</v>
      </c>
      <c r="N73" s="27">
        <v>1</v>
      </c>
      <c r="O73" s="27">
        <v>0</v>
      </c>
      <c r="P73" s="29">
        <v>2</v>
      </c>
    </row>
    <row r="74" spans="1:16" x14ac:dyDescent="0.25">
      <c r="A74" s="30" t="s">
        <v>436</v>
      </c>
      <c r="B74" s="30" t="s">
        <v>437</v>
      </c>
      <c r="C74" s="15">
        <v>13</v>
      </c>
      <c r="D74" s="15">
        <v>20</v>
      </c>
      <c r="E74" s="31">
        <v>-1</v>
      </c>
      <c r="F74" s="15">
        <v>3</v>
      </c>
      <c r="G74" s="15">
        <v>2</v>
      </c>
      <c r="H74" s="15">
        <v>1</v>
      </c>
      <c r="I74" s="15">
        <v>3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5">
        <v>2</v>
      </c>
    </row>
    <row r="75" spans="1:16" x14ac:dyDescent="0.25">
      <c r="A75" s="179" t="s">
        <v>438</v>
      </c>
      <c r="B75" s="180"/>
      <c r="C75" s="27">
        <v>148</v>
      </c>
      <c r="D75" s="27">
        <v>162</v>
      </c>
      <c r="E75" s="28">
        <v>-1</v>
      </c>
      <c r="F75" s="27">
        <v>4</v>
      </c>
      <c r="G75" s="27">
        <v>4</v>
      </c>
      <c r="H75" s="27">
        <v>26</v>
      </c>
      <c r="I75" s="27">
        <v>22</v>
      </c>
      <c r="J75" s="27">
        <v>0</v>
      </c>
      <c r="K75" s="27">
        <v>0</v>
      </c>
      <c r="L75" s="27">
        <v>2</v>
      </c>
      <c r="M75" s="27">
        <v>13</v>
      </c>
      <c r="N75" s="27">
        <v>5</v>
      </c>
      <c r="O75" s="27">
        <v>0</v>
      </c>
      <c r="P75" s="29">
        <v>29</v>
      </c>
    </row>
    <row r="76" spans="1:16" x14ac:dyDescent="0.25">
      <c r="A76" s="30" t="s">
        <v>439</v>
      </c>
      <c r="B76" s="30" t="s">
        <v>440</v>
      </c>
      <c r="C76" s="15">
        <v>16</v>
      </c>
      <c r="D76" s="15">
        <v>23</v>
      </c>
      <c r="E76" s="31">
        <v>-1</v>
      </c>
      <c r="F76" s="15">
        <v>0</v>
      </c>
      <c r="G76" s="15">
        <v>0</v>
      </c>
      <c r="H76" s="15">
        <v>7</v>
      </c>
      <c r="I76" s="15">
        <v>10</v>
      </c>
      <c r="J76" s="15">
        <v>0</v>
      </c>
      <c r="K76" s="15">
        <v>0</v>
      </c>
      <c r="L76" s="15">
        <v>0</v>
      </c>
      <c r="M76" s="15">
        <v>0</v>
      </c>
      <c r="N76" s="15">
        <v>2</v>
      </c>
      <c r="O76" s="15">
        <v>0</v>
      </c>
      <c r="P76" s="25">
        <v>7</v>
      </c>
    </row>
    <row r="77" spans="1:16" ht="33.75" x14ac:dyDescent="0.25">
      <c r="A77" s="30" t="s">
        <v>441</v>
      </c>
      <c r="B77" s="30" t="s">
        <v>442</v>
      </c>
      <c r="C77" s="15">
        <v>3</v>
      </c>
      <c r="D77" s="15">
        <v>1</v>
      </c>
      <c r="E77" s="31">
        <v>2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2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78</v>
      </c>
      <c r="D78" s="15">
        <v>68</v>
      </c>
      <c r="E78" s="31">
        <v>0</v>
      </c>
      <c r="F78" s="15">
        <v>2</v>
      </c>
      <c r="G78" s="15">
        <v>0</v>
      </c>
      <c r="H78" s="15">
        <v>7</v>
      </c>
      <c r="I78" s="15">
        <v>2</v>
      </c>
      <c r="J78" s="15">
        <v>0</v>
      </c>
      <c r="K78" s="15">
        <v>0</v>
      </c>
      <c r="L78" s="15">
        <v>2</v>
      </c>
      <c r="M78" s="15">
        <v>13</v>
      </c>
      <c r="N78" s="15">
        <v>0</v>
      </c>
      <c r="O78" s="15">
        <v>0</v>
      </c>
      <c r="P78" s="25">
        <v>12</v>
      </c>
    </row>
    <row r="79" spans="1:16" x14ac:dyDescent="0.25">
      <c r="A79" s="30" t="s">
        <v>445</v>
      </c>
      <c r="B79" s="30" t="s">
        <v>446</v>
      </c>
      <c r="C79" s="15">
        <v>5</v>
      </c>
      <c r="D79" s="15">
        <v>1</v>
      </c>
      <c r="E79" s="31">
        <v>4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43</v>
      </c>
      <c r="D80" s="15">
        <v>66</v>
      </c>
      <c r="E80" s="31">
        <v>-1</v>
      </c>
      <c r="F80" s="15">
        <v>2</v>
      </c>
      <c r="G80" s="15">
        <v>4</v>
      </c>
      <c r="H80" s="15">
        <v>10</v>
      </c>
      <c r="I80" s="15">
        <v>9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25">
        <v>9</v>
      </c>
    </row>
    <row r="81" spans="1:16" ht="33.75" x14ac:dyDescent="0.25">
      <c r="A81" s="30" t="s">
        <v>449</v>
      </c>
      <c r="B81" s="30" t="s">
        <v>450</v>
      </c>
      <c r="C81" s="15">
        <v>2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3</v>
      </c>
      <c r="E82" s="31">
        <v>-1</v>
      </c>
      <c r="F82" s="15">
        <v>0</v>
      </c>
      <c r="G82" s="15">
        <v>0</v>
      </c>
      <c r="H82" s="15">
        <v>2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1</v>
      </c>
    </row>
    <row r="83" spans="1:16" x14ac:dyDescent="0.25">
      <c r="A83" s="179" t="s">
        <v>453</v>
      </c>
      <c r="B83" s="180"/>
      <c r="C83" s="27">
        <v>445</v>
      </c>
      <c r="D83" s="27">
        <v>499</v>
      </c>
      <c r="E83" s="28">
        <v>-1</v>
      </c>
      <c r="F83" s="27">
        <v>16</v>
      </c>
      <c r="G83" s="27">
        <v>12</v>
      </c>
      <c r="H83" s="27">
        <v>21</v>
      </c>
      <c r="I83" s="27">
        <v>63</v>
      </c>
      <c r="J83" s="27">
        <v>0</v>
      </c>
      <c r="K83" s="27">
        <v>1</v>
      </c>
      <c r="L83" s="27">
        <v>1</v>
      </c>
      <c r="M83" s="27">
        <v>0</v>
      </c>
      <c r="N83" s="27">
        <v>3</v>
      </c>
      <c r="O83" s="27">
        <v>0</v>
      </c>
      <c r="P83" s="29">
        <v>94</v>
      </c>
    </row>
    <row r="84" spans="1:16" x14ac:dyDescent="0.25">
      <c r="A84" s="30" t="s">
        <v>454</v>
      </c>
      <c r="B84" s="30" t="s">
        <v>455</v>
      </c>
      <c r="C84" s="15">
        <v>71</v>
      </c>
      <c r="D84" s="15">
        <v>93</v>
      </c>
      <c r="E84" s="31">
        <v>-1</v>
      </c>
      <c r="F84" s="15">
        <v>0</v>
      </c>
      <c r="G84" s="15">
        <v>0</v>
      </c>
      <c r="H84" s="15">
        <v>11</v>
      </c>
      <c r="I84" s="15">
        <v>5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5">
        <v>1</v>
      </c>
    </row>
    <row r="85" spans="1:16" x14ac:dyDescent="0.25">
      <c r="A85" s="30" t="s">
        <v>456</v>
      </c>
      <c r="B85" s="30" t="s">
        <v>457</v>
      </c>
      <c r="C85" s="15">
        <v>374</v>
      </c>
      <c r="D85" s="15">
        <v>406</v>
      </c>
      <c r="E85" s="31">
        <v>-1</v>
      </c>
      <c r="F85" s="15">
        <v>16</v>
      </c>
      <c r="G85" s="15">
        <v>12</v>
      </c>
      <c r="H85" s="15">
        <v>10</v>
      </c>
      <c r="I85" s="15">
        <v>58</v>
      </c>
      <c r="J85" s="15">
        <v>0</v>
      </c>
      <c r="K85" s="15">
        <v>1</v>
      </c>
      <c r="L85" s="15">
        <v>1</v>
      </c>
      <c r="M85" s="15">
        <v>0</v>
      </c>
      <c r="N85" s="15">
        <v>2</v>
      </c>
      <c r="O85" s="15">
        <v>0</v>
      </c>
      <c r="P85" s="25">
        <v>93</v>
      </c>
    </row>
    <row r="86" spans="1:16" x14ac:dyDescent="0.25">
      <c r="A86" s="179" t="s">
        <v>458</v>
      </c>
      <c r="B86" s="180"/>
      <c r="C86" s="27">
        <v>1047</v>
      </c>
      <c r="D86" s="27">
        <v>1571</v>
      </c>
      <c r="E86" s="28">
        <v>-1</v>
      </c>
      <c r="F86" s="27">
        <v>15</v>
      </c>
      <c r="G86" s="27">
        <v>10</v>
      </c>
      <c r="H86" s="27">
        <v>579</v>
      </c>
      <c r="I86" s="27">
        <v>420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332</v>
      </c>
    </row>
    <row r="87" spans="1:16" x14ac:dyDescent="0.25">
      <c r="A87" s="30" t="s">
        <v>459</v>
      </c>
      <c r="B87" s="30" t="s">
        <v>460</v>
      </c>
      <c r="C87" s="15">
        <v>2</v>
      </c>
      <c r="D87" s="15">
        <v>1</v>
      </c>
      <c r="E87" s="31">
        <v>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1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67</v>
      </c>
      <c r="D90" s="15">
        <v>120</v>
      </c>
      <c r="E90" s="31">
        <v>-1</v>
      </c>
      <c r="F90" s="15">
        <v>2</v>
      </c>
      <c r="G90" s="15">
        <v>2</v>
      </c>
      <c r="H90" s="15">
        <v>9</v>
      </c>
      <c r="I90" s="15">
        <v>3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3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22</v>
      </c>
      <c r="D92" s="15">
        <v>18</v>
      </c>
      <c r="E92" s="31">
        <v>0</v>
      </c>
      <c r="F92" s="15">
        <v>0</v>
      </c>
      <c r="G92" s="15">
        <v>0</v>
      </c>
      <c r="H92" s="15">
        <v>1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362</v>
      </c>
      <c r="D93" s="15">
        <v>438</v>
      </c>
      <c r="E93" s="31">
        <v>-1</v>
      </c>
      <c r="F93" s="15">
        <v>5</v>
      </c>
      <c r="G93" s="15">
        <v>3</v>
      </c>
      <c r="H93" s="15">
        <v>131</v>
      </c>
      <c r="I93" s="15">
        <v>168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140</v>
      </c>
    </row>
    <row r="94" spans="1:16" x14ac:dyDescent="0.25">
      <c r="A94" s="30" t="s">
        <v>473</v>
      </c>
      <c r="B94" s="30" t="s">
        <v>474</v>
      </c>
      <c r="C94" s="15">
        <v>46</v>
      </c>
      <c r="D94" s="15">
        <v>67</v>
      </c>
      <c r="E94" s="31">
        <v>-1</v>
      </c>
      <c r="F94" s="15">
        <v>1</v>
      </c>
      <c r="G94" s="15">
        <v>0</v>
      </c>
      <c r="H94" s="15">
        <v>6</v>
      </c>
      <c r="I94" s="15">
        <v>4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6</v>
      </c>
    </row>
    <row r="95" spans="1:16" x14ac:dyDescent="0.25">
      <c r="A95" s="30" t="s">
        <v>475</v>
      </c>
      <c r="B95" s="30" t="s">
        <v>476</v>
      </c>
      <c r="C95" s="15">
        <v>535</v>
      </c>
      <c r="D95" s="15">
        <v>909</v>
      </c>
      <c r="E95" s="31">
        <v>-1</v>
      </c>
      <c r="F95" s="15">
        <v>5</v>
      </c>
      <c r="G95" s="15">
        <v>4</v>
      </c>
      <c r="H95" s="15">
        <v>422</v>
      </c>
      <c r="I95" s="15">
        <v>245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186</v>
      </c>
    </row>
    <row r="96" spans="1:16" ht="22.5" x14ac:dyDescent="0.25">
      <c r="A96" s="30" t="s">
        <v>477</v>
      </c>
      <c r="B96" s="30" t="s">
        <v>478</v>
      </c>
      <c r="C96" s="15">
        <v>11</v>
      </c>
      <c r="D96" s="15">
        <v>15</v>
      </c>
      <c r="E96" s="31">
        <v>-1</v>
      </c>
      <c r="F96" s="15">
        <v>2</v>
      </c>
      <c r="G96" s="15">
        <v>1</v>
      </c>
      <c r="H96" s="15">
        <v>10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12363</v>
      </c>
      <c r="D98" s="27">
        <v>15819</v>
      </c>
      <c r="E98" s="28">
        <v>-1</v>
      </c>
      <c r="F98" s="27">
        <v>424</v>
      </c>
      <c r="G98" s="27">
        <v>326</v>
      </c>
      <c r="H98" s="27">
        <v>3094</v>
      </c>
      <c r="I98" s="27">
        <v>2402</v>
      </c>
      <c r="J98" s="27">
        <v>5</v>
      </c>
      <c r="K98" s="27">
        <v>13</v>
      </c>
      <c r="L98" s="27">
        <v>1</v>
      </c>
      <c r="M98" s="27">
        <v>4</v>
      </c>
      <c r="N98" s="27">
        <v>88</v>
      </c>
      <c r="O98" s="27">
        <v>153</v>
      </c>
      <c r="P98" s="29">
        <v>1978</v>
      </c>
    </row>
    <row r="99" spans="1:16" x14ac:dyDescent="0.25">
      <c r="A99" s="30" t="s">
        <v>482</v>
      </c>
      <c r="B99" s="30" t="s">
        <v>483</v>
      </c>
      <c r="C99" s="15">
        <v>1878</v>
      </c>
      <c r="D99" s="15">
        <v>2757</v>
      </c>
      <c r="E99" s="31">
        <v>-1</v>
      </c>
      <c r="F99" s="15">
        <v>159</v>
      </c>
      <c r="G99" s="15">
        <v>123</v>
      </c>
      <c r="H99" s="15">
        <v>468</v>
      </c>
      <c r="I99" s="15">
        <v>380</v>
      </c>
      <c r="J99" s="15">
        <v>2</v>
      </c>
      <c r="K99" s="15">
        <v>3</v>
      </c>
      <c r="L99" s="15">
        <v>0</v>
      </c>
      <c r="M99" s="15">
        <v>1</v>
      </c>
      <c r="N99" s="15">
        <v>4</v>
      </c>
      <c r="O99" s="15">
        <v>8</v>
      </c>
      <c r="P99" s="25">
        <v>401</v>
      </c>
    </row>
    <row r="100" spans="1:16" x14ac:dyDescent="0.25">
      <c r="A100" s="30" t="s">
        <v>484</v>
      </c>
      <c r="B100" s="30" t="s">
        <v>485</v>
      </c>
      <c r="C100" s="15">
        <v>1390</v>
      </c>
      <c r="D100" s="15">
        <v>1856</v>
      </c>
      <c r="E100" s="31">
        <v>-1</v>
      </c>
      <c r="F100" s="15">
        <v>80</v>
      </c>
      <c r="G100" s="15">
        <v>53</v>
      </c>
      <c r="H100" s="15">
        <v>683</v>
      </c>
      <c r="I100" s="15">
        <v>374</v>
      </c>
      <c r="J100" s="15">
        <v>1</v>
      </c>
      <c r="K100" s="15">
        <v>1</v>
      </c>
      <c r="L100" s="15">
        <v>0</v>
      </c>
      <c r="M100" s="15">
        <v>0</v>
      </c>
      <c r="N100" s="15">
        <v>1</v>
      </c>
      <c r="O100" s="15">
        <v>22</v>
      </c>
      <c r="P100" s="25">
        <v>295</v>
      </c>
    </row>
    <row r="101" spans="1:16" ht="33.75" x14ac:dyDescent="0.25">
      <c r="A101" s="30" t="s">
        <v>486</v>
      </c>
      <c r="B101" s="30" t="s">
        <v>487</v>
      </c>
      <c r="C101" s="15">
        <v>89</v>
      </c>
      <c r="D101" s="15">
        <v>120</v>
      </c>
      <c r="E101" s="31">
        <v>-1</v>
      </c>
      <c r="F101" s="15">
        <v>15</v>
      </c>
      <c r="G101" s="15">
        <v>17</v>
      </c>
      <c r="H101" s="15">
        <v>82</v>
      </c>
      <c r="I101" s="15">
        <v>203</v>
      </c>
      <c r="J101" s="15">
        <v>0</v>
      </c>
      <c r="K101" s="15">
        <v>3</v>
      </c>
      <c r="L101" s="15">
        <v>0</v>
      </c>
      <c r="M101" s="15">
        <v>0</v>
      </c>
      <c r="N101" s="15">
        <v>0</v>
      </c>
      <c r="O101" s="15">
        <v>9</v>
      </c>
      <c r="P101" s="25">
        <v>145</v>
      </c>
    </row>
    <row r="102" spans="1:16" ht="22.5" x14ac:dyDescent="0.25">
      <c r="A102" s="30" t="s">
        <v>488</v>
      </c>
      <c r="B102" s="30" t="s">
        <v>489</v>
      </c>
      <c r="C102" s="15">
        <v>1347</v>
      </c>
      <c r="D102" s="15">
        <v>1707</v>
      </c>
      <c r="E102" s="31">
        <v>-1</v>
      </c>
      <c r="F102" s="15">
        <v>43</v>
      </c>
      <c r="G102" s="15">
        <v>35</v>
      </c>
      <c r="H102" s="15">
        <v>408</v>
      </c>
      <c r="I102" s="15">
        <v>285</v>
      </c>
      <c r="J102" s="15">
        <v>2</v>
      </c>
      <c r="K102" s="15">
        <v>2</v>
      </c>
      <c r="L102" s="15">
        <v>0</v>
      </c>
      <c r="M102" s="15">
        <v>2</v>
      </c>
      <c r="N102" s="15">
        <v>0</v>
      </c>
      <c r="O102" s="15">
        <v>103</v>
      </c>
      <c r="P102" s="25">
        <v>216</v>
      </c>
    </row>
    <row r="103" spans="1:16" x14ac:dyDescent="0.25">
      <c r="A103" s="30" t="s">
        <v>490</v>
      </c>
      <c r="B103" s="30" t="s">
        <v>491</v>
      </c>
      <c r="C103" s="15">
        <v>34</v>
      </c>
      <c r="D103" s="15">
        <v>41</v>
      </c>
      <c r="E103" s="31">
        <v>-1</v>
      </c>
      <c r="F103" s="15">
        <v>1</v>
      </c>
      <c r="G103" s="15">
        <v>0</v>
      </c>
      <c r="H103" s="15">
        <v>1</v>
      </c>
      <c r="I103" s="15">
        <v>4</v>
      </c>
      <c r="J103" s="15">
        <v>0</v>
      </c>
      <c r="K103" s="15">
        <v>0</v>
      </c>
      <c r="L103" s="15">
        <v>0</v>
      </c>
      <c r="M103" s="15">
        <v>0</v>
      </c>
      <c r="N103" s="15">
        <v>3</v>
      </c>
      <c r="O103" s="15">
        <v>0</v>
      </c>
      <c r="P103" s="25">
        <v>4</v>
      </c>
    </row>
    <row r="104" spans="1:16" ht="22.5" x14ac:dyDescent="0.25">
      <c r="A104" s="30" t="s">
        <v>492</v>
      </c>
      <c r="B104" s="30" t="s">
        <v>493</v>
      </c>
      <c r="C104" s="15">
        <v>159</v>
      </c>
      <c r="D104" s="15">
        <v>211</v>
      </c>
      <c r="E104" s="31">
        <v>-1</v>
      </c>
      <c r="F104" s="15">
        <v>10</v>
      </c>
      <c r="G104" s="15">
        <v>8</v>
      </c>
      <c r="H104" s="15">
        <v>39</v>
      </c>
      <c r="I104" s="15">
        <v>43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35</v>
      </c>
    </row>
    <row r="105" spans="1:16" x14ac:dyDescent="0.25">
      <c r="A105" s="30" t="s">
        <v>494</v>
      </c>
      <c r="B105" s="30" t="s">
        <v>495</v>
      </c>
      <c r="C105" s="15">
        <v>664</v>
      </c>
      <c r="D105" s="15">
        <v>848</v>
      </c>
      <c r="E105" s="31">
        <v>-1</v>
      </c>
      <c r="F105" s="15">
        <v>5</v>
      </c>
      <c r="G105" s="15">
        <v>3</v>
      </c>
      <c r="H105" s="15">
        <v>61</v>
      </c>
      <c r="I105" s="15">
        <v>7</v>
      </c>
      <c r="J105" s="15">
        <v>0</v>
      </c>
      <c r="K105" s="15">
        <v>0</v>
      </c>
      <c r="L105" s="15">
        <v>0</v>
      </c>
      <c r="M105" s="15">
        <v>0</v>
      </c>
      <c r="N105" s="15">
        <v>2</v>
      </c>
      <c r="O105" s="15">
        <v>0</v>
      </c>
      <c r="P105" s="25">
        <v>11</v>
      </c>
    </row>
    <row r="106" spans="1:16" x14ac:dyDescent="0.25">
      <c r="A106" s="30" t="s">
        <v>496</v>
      </c>
      <c r="B106" s="30" t="s">
        <v>497</v>
      </c>
      <c r="C106" s="15">
        <v>3078</v>
      </c>
      <c r="D106" s="15">
        <v>3740</v>
      </c>
      <c r="E106" s="31">
        <v>-1</v>
      </c>
      <c r="F106" s="15">
        <v>35</v>
      </c>
      <c r="G106" s="15">
        <v>27</v>
      </c>
      <c r="H106" s="15">
        <v>708</v>
      </c>
      <c r="I106" s="15">
        <v>509</v>
      </c>
      <c r="J106" s="15">
        <v>0</v>
      </c>
      <c r="K106" s="15">
        <v>1</v>
      </c>
      <c r="L106" s="15">
        <v>0</v>
      </c>
      <c r="M106" s="15">
        <v>0</v>
      </c>
      <c r="N106" s="15">
        <v>60</v>
      </c>
      <c r="O106" s="15">
        <v>11</v>
      </c>
      <c r="P106" s="25">
        <v>328</v>
      </c>
    </row>
    <row r="107" spans="1:16" ht="22.5" x14ac:dyDescent="0.25">
      <c r="A107" s="30" t="s">
        <v>498</v>
      </c>
      <c r="B107" s="30" t="s">
        <v>499</v>
      </c>
      <c r="C107" s="15">
        <v>1421</v>
      </c>
      <c r="D107" s="15">
        <v>1521</v>
      </c>
      <c r="E107" s="31">
        <v>-1</v>
      </c>
      <c r="F107" s="15">
        <v>6</v>
      </c>
      <c r="G107" s="15">
        <v>9</v>
      </c>
      <c r="H107" s="15">
        <v>191</v>
      </c>
      <c r="I107" s="15">
        <v>160</v>
      </c>
      <c r="J107" s="15">
        <v>0</v>
      </c>
      <c r="K107" s="15">
        <v>0</v>
      </c>
      <c r="L107" s="15">
        <v>0</v>
      </c>
      <c r="M107" s="15">
        <v>0</v>
      </c>
      <c r="N107" s="15">
        <v>7</v>
      </c>
      <c r="O107" s="15">
        <v>0</v>
      </c>
      <c r="P107" s="25">
        <v>128</v>
      </c>
    </row>
    <row r="108" spans="1:16" ht="22.5" x14ac:dyDescent="0.25">
      <c r="A108" s="30" t="s">
        <v>500</v>
      </c>
      <c r="B108" s="30" t="s">
        <v>501</v>
      </c>
      <c r="C108" s="15">
        <v>113</v>
      </c>
      <c r="D108" s="15">
        <v>171</v>
      </c>
      <c r="E108" s="31">
        <v>-1</v>
      </c>
      <c r="F108" s="15">
        <v>1</v>
      </c>
      <c r="G108" s="15">
        <v>1</v>
      </c>
      <c r="H108" s="15">
        <v>32</v>
      </c>
      <c r="I108" s="15">
        <v>31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36</v>
      </c>
    </row>
    <row r="109" spans="1:16" x14ac:dyDescent="0.25">
      <c r="A109" s="30" t="s">
        <v>502</v>
      </c>
      <c r="B109" s="30" t="s">
        <v>503</v>
      </c>
      <c r="C109" s="15">
        <v>24</v>
      </c>
      <c r="D109" s="15">
        <v>23</v>
      </c>
      <c r="E109" s="31">
        <v>0</v>
      </c>
      <c r="F109" s="15">
        <v>0</v>
      </c>
      <c r="G109" s="15">
        <v>0</v>
      </c>
      <c r="H109" s="15">
        <v>19</v>
      </c>
      <c r="I109" s="15">
        <v>5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5">
        <v>2</v>
      </c>
    </row>
    <row r="110" spans="1:16" x14ac:dyDescent="0.25">
      <c r="A110" s="30" t="s">
        <v>504</v>
      </c>
      <c r="B110" s="30" t="s">
        <v>505</v>
      </c>
      <c r="C110" s="15">
        <v>14</v>
      </c>
      <c r="D110" s="15">
        <v>30</v>
      </c>
      <c r="E110" s="31">
        <v>-1</v>
      </c>
      <c r="F110" s="15">
        <v>0</v>
      </c>
      <c r="G110" s="15">
        <v>0</v>
      </c>
      <c r="H110" s="15">
        <v>26</v>
      </c>
      <c r="I110" s="15">
        <v>14</v>
      </c>
      <c r="J110" s="15">
        <v>0</v>
      </c>
      <c r="K110" s="15">
        <v>0</v>
      </c>
      <c r="L110" s="15">
        <v>0</v>
      </c>
      <c r="M110" s="15">
        <v>0</v>
      </c>
      <c r="N110" s="15">
        <v>3</v>
      </c>
      <c r="O110" s="15">
        <v>0</v>
      </c>
      <c r="P110" s="25">
        <v>12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1</v>
      </c>
      <c r="E111" s="31">
        <v>-1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1943</v>
      </c>
      <c r="D112" s="15">
        <v>2509</v>
      </c>
      <c r="E112" s="31">
        <v>-1</v>
      </c>
      <c r="F112" s="15">
        <v>53</v>
      </c>
      <c r="G112" s="15">
        <v>41</v>
      </c>
      <c r="H112" s="15">
        <v>249</v>
      </c>
      <c r="I112" s="15">
        <v>239</v>
      </c>
      <c r="J112" s="15">
        <v>0</v>
      </c>
      <c r="K112" s="15">
        <v>1</v>
      </c>
      <c r="L112" s="15">
        <v>1</v>
      </c>
      <c r="M112" s="15">
        <v>1</v>
      </c>
      <c r="N112" s="15">
        <v>2</v>
      </c>
      <c r="O112" s="15">
        <v>0</v>
      </c>
      <c r="P112" s="25">
        <v>235</v>
      </c>
    </row>
    <row r="113" spans="1:16" ht="22.5" x14ac:dyDescent="0.25">
      <c r="A113" s="30" t="s">
        <v>510</v>
      </c>
      <c r="B113" s="30" t="s">
        <v>511</v>
      </c>
      <c r="C113" s="15">
        <v>3</v>
      </c>
      <c r="D113" s="15">
        <v>2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10</v>
      </c>
      <c r="D115" s="15">
        <v>11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28</v>
      </c>
      <c r="D116" s="15">
        <v>24</v>
      </c>
      <c r="E116" s="31">
        <v>0</v>
      </c>
      <c r="F116" s="15">
        <v>5</v>
      </c>
      <c r="G116" s="15">
        <v>2</v>
      </c>
      <c r="H116" s="15">
        <v>13</v>
      </c>
      <c r="I116" s="15">
        <v>4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12</v>
      </c>
    </row>
    <row r="117" spans="1:16" ht="33.75" x14ac:dyDescent="0.25">
      <c r="A117" s="30" t="s">
        <v>518</v>
      </c>
      <c r="B117" s="30" t="s">
        <v>519</v>
      </c>
      <c r="C117" s="15">
        <v>2</v>
      </c>
      <c r="D117" s="15">
        <v>8</v>
      </c>
      <c r="E117" s="31">
        <v>-1</v>
      </c>
      <c r="F117" s="15">
        <v>0</v>
      </c>
      <c r="G117" s="15">
        <v>0</v>
      </c>
      <c r="H117" s="15">
        <v>1</v>
      </c>
      <c r="I117" s="15">
        <v>2</v>
      </c>
      <c r="J117" s="15">
        <v>0</v>
      </c>
      <c r="K117" s="15">
        <v>0</v>
      </c>
      <c r="L117" s="15">
        <v>0</v>
      </c>
      <c r="M117" s="15">
        <v>0</v>
      </c>
      <c r="N117" s="15">
        <v>1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4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1</v>
      </c>
      <c r="D119" s="15">
        <v>5</v>
      </c>
      <c r="E119" s="31">
        <v>-1</v>
      </c>
      <c r="F119" s="15">
        <v>0</v>
      </c>
      <c r="G119" s="15">
        <v>0</v>
      </c>
      <c r="H119" s="15">
        <v>0</v>
      </c>
      <c r="I119" s="15">
        <v>12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5</v>
      </c>
    </row>
    <row r="120" spans="1:16" ht="22.5" x14ac:dyDescent="0.25">
      <c r="A120" s="30" t="s">
        <v>524</v>
      </c>
      <c r="B120" s="30" t="s">
        <v>525</v>
      </c>
      <c r="C120" s="15">
        <v>1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4</v>
      </c>
      <c r="D121" s="15">
        <v>17</v>
      </c>
      <c r="E121" s="31">
        <v>-1</v>
      </c>
      <c r="F121" s="15">
        <v>0</v>
      </c>
      <c r="G121" s="15">
        <v>0</v>
      </c>
      <c r="H121" s="15">
        <v>8</v>
      </c>
      <c r="I121" s="15">
        <v>5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5">
        <v>3</v>
      </c>
    </row>
    <row r="122" spans="1:16" ht="22.5" x14ac:dyDescent="0.25">
      <c r="A122" s="30" t="s">
        <v>528</v>
      </c>
      <c r="B122" s="30" t="s">
        <v>529</v>
      </c>
      <c r="C122" s="15">
        <v>82</v>
      </c>
      <c r="D122" s="15">
        <v>138</v>
      </c>
      <c r="E122" s="31">
        <v>-1</v>
      </c>
      <c r="F122" s="15">
        <v>6</v>
      </c>
      <c r="G122" s="15">
        <v>3</v>
      </c>
      <c r="H122" s="15">
        <v>49</v>
      </c>
      <c r="I122" s="15">
        <v>64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71</v>
      </c>
    </row>
    <row r="123" spans="1:16" x14ac:dyDescent="0.25">
      <c r="A123" s="30" t="s">
        <v>530</v>
      </c>
      <c r="B123" s="30" t="s">
        <v>531</v>
      </c>
      <c r="C123" s="15">
        <v>5</v>
      </c>
      <c r="D123" s="15">
        <v>6</v>
      </c>
      <c r="E123" s="31">
        <v>-1</v>
      </c>
      <c r="F123" s="15">
        <v>0</v>
      </c>
      <c r="G123" s="15">
        <v>0</v>
      </c>
      <c r="H123" s="15">
        <v>5</v>
      </c>
      <c r="I123" s="15">
        <v>11</v>
      </c>
      <c r="J123" s="15">
        <v>0</v>
      </c>
      <c r="K123" s="15">
        <v>2</v>
      </c>
      <c r="L123" s="15">
        <v>0</v>
      </c>
      <c r="M123" s="15">
        <v>0</v>
      </c>
      <c r="N123" s="15">
        <v>2</v>
      </c>
      <c r="O123" s="15">
        <v>0</v>
      </c>
      <c r="P123" s="25">
        <v>6</v>
      </c>
    </row>
    <row r="124" spans="1:16" x14ac:dyDescent="0.25">
      <c r="A124" s="30" t="s">
        <v>532</v>
      </c>
      <c r="B124" s="30" t="s">
        <v>533</v>
      </c>
      <c r="C124" s="15">
        <v>5</v>
      </c>
      <c r="D124" s="15">
        <v>4</v>
      </c>
      <c r="E124" s="31">
        <v>0</v>
      </c>
      <c r="F124" s="15">
        <v>0</v>
      </c>
      <c r="G124" s="15">
        <v>0</v>
      </c>
      <c r="H124" s="15">
        <v>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1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2</v>
      </c>
      <c r="E125" s="31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1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19</v>
      </c>
      <c r="D127" s="15">
        <v>18</v>
      </c>
      <c r="E127" s="31">
        <v>0</v>
      </c>
      <c r="F127" s="15">
        <v>2</v>
      </c>
      <c r="G127" s="15">
        <v>2</v>
      </c>
      <c r="H127" s="15">
        <v>4</v>
      </c>
      <c r="I127" s="15">
        <v>9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4</v>
      </c>
    </row>
    <row r="128" spans="1:16" ht="22.5" x14ac:dyDescent="0.25">
      <c r="A128" s="30" t="s">
        <v>540</v>
      </c>
      <c r="B128" s="30" t="s">
        <v>541</v>
      </c>
      <c r="C128" s="15">
        <v>9</v>
      </c>
      <c r="D128" s="15">
        <v>6</v>
      </c>
      <c r="E128" s="31">
        <v>0</v>
      </c>
      <c r="F128" s="15">
        <v>1</v>
      </c>
      <c r="G128" s="15">
        <v>0</v>
      </c>
      <c r="H128" s="15">
        <v>7</v>
      </c>
      <c r="I128" s="15">
        <v>10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6</v>
      </c>
    </row>
    <row r="129" spans="1:16" ht="22.5" x14ac:dyDescent="0.25">
      <c r="A129" s="30" t="s">
        <v>542</v>
      </c>
      <c r="B129" s="30" t="s">
        <v>543</v>
      </c>
      <c r="C129" s="15">
        <v>28</v>
      </c>
      <c r="D129" s="15">
        <v>36</v>
      </c>
      <c r="E129" s="31">
        <v>-1</v>
      </c>
      <c r="F129" s="15">
        <v>2</v>
      </c>
      <c r="G129" s="15">
        <v>2</v>
      </c>
      <c r="H129" s="15">
        <v>34</v>
      </c>
      <c r="I129" s="15">
        <v>27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20</v>
      </c>
    </row>
    <row r="130" spans="1:16" ht="22.5" x14ac:dyDescent="0.25">
      <c r="A130" s="30" t="s">
        <v>544</v>
      </c>
      <c r="B130" s="30" t="s">
        <v>545</v>
      </c>
      <c r="C130" s="15">
        <v>2</v>
      </c>
      <c r="D130" s="15">
        <v>1</v>
      </c>
      <c r="E130" s="31">
        <v>1</v>
      </c>
      <c r="F130" s="15">
        <v>0</v>
      </c>
      <c r="G130" s="15">
        <v>0</v>
      </c>
      <c r="H130" s="15">
        <v>2</v>
      </c>
      <c r="I130" s="15">
        <v>1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6</v>
      </c>
      <c r="D131" s="15">
        <v>6</v>
      </c>
      <c r="E131" s="31">
        <v>0</v>
      </c>
      <c r="F131" s="15">
        <v>0</v>
      </c>
      <c r="G131" s="15">
        <v>0</v>
      </c>
      <c r="H131" s="15">
        <v>3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2</v>
      </c>
    </row>
    <row r="132" spans="1:16" x14ac:dyDescent="0.25">
      <c r="A132" s="179" t="s">
        <v>548</v>
      </c>
      <c r="B132" s="180"/>
      <c r="C132" s="27">
        <v>23</v>
      </c>
      <c r="D132" s="27">
        <v>30</v>
      </c>
      <c r="E132" s="28">
        <v>-1</v>
      </c>
      <c r="F132" s="27">
        <v>0</v>
      </c>
      <c r="G132" s="27">
        <v>0</v>
      </c>
      <c r="H132" s="27">
        <v>23</v>
      </c>
      <c r="I132" s="27">
        <v>12</v>
      </c>
      <c r="J132" s="27">
        <v>0</v>
      </c>
      <c r="K132" s="27">
        <v>0</v>
      </c>
      <c r="L132" s="27">
        <v>0</v>
      </c>
      <c r="M132" s="27">
        <v>0</v>
      </c>
      <c r="N132" s="27">
        <v>40</v>
      </c>
      <c r="O132" s="27">
        <v>0</v>
      </c>
      <c r="P132" s="29">
        <v>13</v>
      </c>
    </row>
    <row r="133" spans="1:16" x14ac:dyDescent="0.25">
      <c r="A133" s="30" t="s">
        <v>549</v>
      </c>
      <c r="B133" s="30" t="s">
        <v>550</v>
      </c>
      <c r="C133" s="15">
        <v>8</v>
      </c>
      <c r="D133" s="15">
        <v>8</v>
      </c>
      <c r="E133" s="31">
        <v>0</v>
      </c>
      <c r="F133" s="15">
        <v>0</v>
      </c>
      <c r="G133" s="15">
        <v>0</v>
      </c>
      <c r="H133" s="15">
        <v>7</v>
      </c>
      <c r="I133" s="15">
        <v>4</v>
      </c>
      <c r="J133" s="15">
        <v>0</v>
      </c>
      <c r="K133" s="15">
        <v>0</v>
      </c>
      <c r="L133" s="15">
        <v>0</v>
      </c>
      <c r="M133" s="15">
        <v>0</v>
      </c>
      <c r="N133" s="15">
        <v>14</v>
      </c>
      <c r="O133" s="15">
        <v>0</v>
      </c>
      <c r="P133" s="25">
        <v>4</v>
      </c>
    </row>
    <row r="134" spans="1:16" x14ac:dyDescent="0.25">
      <c r="A134" s="30" t="s">
        <v>551</v>
      </c>
      <c r="B134" s="30" t="s">
        <v>552</v>
      </c>
      <c r="C134" s="15">
        <v>1</v>
      </c>
      <c r="D134" s="15">
        <v>0</v>
      </c>
      <c r="E134" s="31">
        <v>0</v>
      </c>
      <c r="F134" s="15">
        <v>0</v>
      </c>
      <c r="G134" s="15">
        <v>0</v>
      </c>
      <c r="H134" s="15">
        <v>1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9</v>
      </c>
      <c r="D135" s="15">
        <v>22</v>
      </c>
      <c r="E135" s="31">
        <v>-1</v>
      </c>
      <c r="F135" s="15">
        <v>0</v>
      </c>
      <c r="G135" s="15">
        <v>0</v>
      </c>
      <c r="H135" s="15">
        <v>13</v>
      </c>
      <c r="I135" s="15">
        <v>7</v>
      </c>
      <c r="J135" s="15">
        <v>0</v>
      </c>
      <c r="K135" s="15">
        <v>0</v>
      </c>
      <c r="L135" s="15">
        <v>0</v>
      </c>
      <c r="M135" s="15">
        <v>0</v>
      </c>
      <c r="N135" s="15">
        <v>23</v>
      </c>
      <c r="O135" s="15">
        <v>0</v>
      </c>
      <c r="P135" s="25">
        <v>6</v>
      </c>
    </row>
    <row r="136" spans="1:16" x14ac:dyDescent="0.25">
      <c r="A136" s="30" t="s">
        <v>555</v>
      </c>
      <c r="B136" s="30" t="s">
        <v>556</v>
      </c>
      <c r="C136" s="15">
        <v>2</v>
      </c>
      <c r="D136" s="15">
        <v>0</v>
      </c>
      <c r="E136" s="31">
        <v>0</v>
      </c>
      <c r="F136" s="15">
        <v>0</v>
      </c>
      <c r="G136" s="15">
        <v>0</v>
      </c>
      <c r="H136" s="15">
        <v>2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2</v>
      </c>
      <c r="O136" s="15">
        <v>0</v>
      </c>
      <c r="P136" s="25">
        <v>2</v>
      </c>
    </row>
    <row r="137" spans="1:16" x14ac:dyDescent="0.25">
      <c r="A137" s="30" t="s">
        <v>557</v>
      </c>
      <c r="B137" s="30" t="s">
        <v>558</v>
      </c>
      <c r="C137" s="15">
        <v>3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1</v>
      </c>
      <c r="O137" s="15">
        <v>0</v>
      </c>
      <c r="P137" s="25">
        <v>1</v>
      </c>
    </row>
    <row r="138" spans="1:16" x14ac:dyDescent="0.25">
      <c r="A138" s="179" t="s">
        <v>559</v>
      </c>
      <c r="B138" s="180"/>
      <c r="C138" s="27">
        <v>38</v>
      </c>
      <c r="D138" s="27">
        <v>32</v>
      </c>
      <c r="E138" s="28">
        <v>0</v>
      </c>
      <c r="F138" s="27">
        <v>1</v>
      </c>
      <c r="G138" s="27">
        <v>0</v>
      </c>
      <c r="H138" s="27">
        <v>17</v>
      </c>
      <c r="I138" s="27">
        <v>13</v>
      </c>
      <c r="J138" s="27">
        <v>0</v>
      </c>
      <c r="K138" s="27">
        <v>1</v>
      </c>
      <c r="L138" s="27">
        <v>0</v>
      </c>
      <c r="M138" s="27">
        <v>0</v>
      </c>
      <c r="N138" s="27">
        <v>11</v>
      </c>
      <c r="O138" s="27">
        <v>0</v>
      </c>
      <c r="P138" s="29">
        <v>10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1</v>
      </c>
      <c r="E139" s="31">
        <v>0</v>
      </c>
      <c r="F139" s="15">
        <v>0</v>
      </c>
      <c r="G139" s="15">
        <v>0</v>
      </c>
      <c r="H139" s="15">
        <v>1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1</v>
      </c>
      <c r="E140" s="31">
        <v>-1</v>
      </c>
      <c r="F140" s="15">
        <v>0</v>
      </c>
      <c r="G140" s="15">
        <v>0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3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2</v>
      </c>
      <c r="D141" s="15">
        <v>4</v>
      </c>
      <c r="E141" s="31">
        <v>-1</v>
      </c>
      <c r="F141" s="15">
        <v>0</v>
      </c>
      <c r="G141" s="15">
        <v>0</v>
      </c>
      <c r="H141" s="15">
        <v>0</v>
      </c>
      <c r="I141" s="15">
        <v>1</v>
      </c>
      <c r="J141" s="15">
        <v>0</v>
      </c>
      <c r="K141" s="15">
        <v>0</v>
      </c>
      <c r="L141" s="15">
        <v>0</v>
      </c>
      <c r="M141" s="15">
        <v>0</v>
      </c>
      <c r="N141" s="15">
        <v>1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2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27</v>
      </c>
      <c r="D143" s="15">
        <v>21</v>
      </c>
      <c r="E143" s="31">
        <v>0</v>
      </c>
      <c r="F143" s="15">
        <v>1</v>
      </c>
      <c r="G143" s="15">
        <v>0</v>
      </c>
      <c r="H143" s="15">
        <v>6</v>
      </c>
      <c r="I143" s="15">
        <v>5</v>
      </c>
      <c r="J143" s="15">
        <v>0</v>
      </c>
      <c r="K143" s="15">
        <v>1</v>
      </c>
      <c r="L143" s="15">
        <v>0</v>
      </c>
      <c r="M143" s="15">
        <v>0</v>
      </c>
      <c r="N143" s="15">
        <v>6</v>
      </c>
      <c r="O143" s="15">
        <v>0</v>
      </c>
      <c r="P143" s="25">
        <v>8</v>
      </c>
    </row>
    <row r="144" spans="1:16" ht="33.75" x14ac:dyDescent="0.25">
      <c r="A144" s="30" t="s">
        <v>570</v>
      </c>
      <c r="B144" s="30" t="s">
        <v>571</v>
      </c>
      <c r="C144" s="15">
        <v>6</v>
      </c>
      <c r="D144" s="15">
        <v>5</v>
      </c>
      <c r="E144" s="31">
        <v>0</v>
      </c>
      <c r="F144" s="15">
        <v>0</v>
      </c>
      <c r="G144" s="15">
        <v>0</v>
      </c>
      <c r="H144" s="15">
        <v>9</v>
      </c>
      <c r="I144" s="15">
        <v>6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2</v>
      </c>
    </row>
    <row r="145" spans="1:16" x14ac:dyDescent="0.25">
      <c r="A145" s="179" t="s">
        <v>572</v>
      </c>
      <c r="B145" s="180"/>
      <c r="C145" s="27">
        <v>0</v>
      </c>
      <c r="D145" s="27">
        <v>1</v>
      </c>
      <c r="E145" s="28">
        <v>-1</v>
      </c>
      <c r="F145" s="27">
        <v>1</v>
      </c>
      <c r="G145" s="27">
        <v>1</v>
      </c>
      <c r="H145" s="27">
        <v>0</v>
      </c>
      <c r="I145" s="27">
        <v>0</v>
      </c>
      <c r="J145" s="27">
        <v>0</v>
      </c>
      <c r="K145" s="27">
        <v>1</v>
      </c>
      <c r="L145" s="27">
        <v>0</v>
      </c>
      <c r="M145" s="27">
        <v>0</v>
      </c>
      <c r="N145" s="27">
        <v>0</v>
      </c>
      <c r="O145" s="27">
        <v>0</v>
      </c>
      <c r="P145" s="29">
        <v>3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1</v>
      </c>
      <c r="E147" s="31">
        <v>-1</v>
      </c>
      <c r="F147" s="15">
        <v>1</v>
      </c>
      <c r="G147" s="15">
        <v>1</v>
      </c>
      <c r="H147" s="15">
        <v>0</v>
      </c>
      <c r="I147" s="15">
        <v>0</v>
      </c>
      <c r="J147" s="15">
        <v>0</v>
      </c>
      <c r="K147" s="15">
        <v>1</v>
      </c>
      <c r="L147" s="15">
        <v>0</v>
      </c>
      <c r="M147" s="15">
        <v>0</v>
      </c>
      <c r="N147" s="15">
        <v>0</v>
      </c>
      <c r="O147" s="15">
        <v>0</v>
      </c>
      <c r="P147" s="25">
        <v>3</v>
      </c>
    </row>
    <row r="148" spans="1:16" x14ac:dyDescent="0.25">
      <c r="A148" s="179" t="s">
        <v>577</v>
      </c>
      <c r="B148" s="180"/>
      <c r="C148" s="27">
        <v>147</v>
      </c>
      <c r="D148" s="27">
        <v>190</v>
      </c>
      <c r="E148" s="28">
        <v>-1</v>
      </c>
      <c r="F148" s="27">
        <v>6</v>
      </c>
      <c r="G148" s="27">
        <v>4</v>
      </c>
      <c r="H148" s="27">
        <v>52</v>
      </c>
      <c r="I148" s="27">
        <v>34</v>
      </c>
      <c r="J148" s="27">
        <v>0</v>
      </c>
      <c r="K148" s="27">
        <v>0</v>
      </c>
      <c r="L148" s="27">
        <v>0</v>
      </c>
      <c r="M148" s="27">
        <v>0</v>
      </c>
      <c r="N148" s="27">
        <v>221</v>
      </c>
      <c r="O148" s="27">
        <v>0</v>
      </c>
      <c r="P148" s="29">
        <v>31</v>
      </c>
    </row>
    <row r="149" spans="1:16" ht="22.5" x14ac:dyDescent="0.25">
      <c r="A149" s="30" t="s">
        <v>578</v>
      </c>
      <c r="B149" s="30" t="s">
        <v>579</v>
      </c>
      <c r="C149" s="15">
        <v>13</v>
      </c>
      <c r="D149" s="15">
        <v>21</v>
      </c>
      <c r="E149" s="31">
        <v>-1</v>
      </c>
      <c r="F149" s="15">
        <v>0</v>
      </c>
      <c r="G149" s="15">
        <v>0</v>
      </c>
      <c r="H149" s="15">
        <v>8</v>
      </c>
      <c r="I149" s="15">
        <v>5</v>
      </c>
      <c r="J149" s="15">
        <v>0</v>
      </c>
      <c r="K149" s="15">
        <v>0</v>
      </c>
      <c r="L149" s="15">
        <v>0</v>
      </c>
      <c r="M149" s="15">
        <v>0</v>
      </c>
      <c r="N149" s="15">
        <v>32</v>
      </c>
      <c r="O149" s="15">
        <v>0</v>
      </c>
      <c r="P149" s="25">
        <v>4</v>
      </c>
    </row>
    <row r="150" spans="1:16" ht="22.5" x14ac:dyDescent="0.25">
      <c r="A150" s="30" t="s">
        <v>580</v>
      </c>
      <c r="B150" s="30" t="s">
        <v>581</v>
      </c>
      <c r="C150" s="15">
        <v>23</v>
      </c>
      <c r="D150" s="15">
        <v>19</v>
      </c>
      <c r="E150" s="31">
        <v>0</v>
      </c>
      <c r="F150" s="15">
        <v>0</v>
      </c>
      <c r="G150" s="15">
        <v>1</v>
      </c>
      <c r="H150" s="15">
        <v>7</v>
      </c>
      <c r="I150" s="15">
        <v>2</v>
      </c>
      <c r="J150" s="15">
        <v>0</v>
      </c>
      <c r="K150" s="15">
        <v>0</v>
      </c>
      <c r="L150" s="15">
        <v>0</v>
      </c>
      <c r="M150" s="15">
        <v>0</v>
      </c>
      <c r="N150" s="15">
        <v>17</v>
      </c>
      <c r="O150" s="15">
        <v>0</v>
      </c>
      <c r="P150" s="25">
        <v>2</v>
      </c>
    </row>
    <row r="151" spans="1:16" ht="22.5" x14ac:dyDescent="0.25">
      <c r="A151" s="30" t="s">
        <v>582</v>
      </c>
      <c r="B151" s="30" t="s">
        <v>583</v>
      </c>
      <c r="C151" s="15">
        <v>3</v>
      </c>
      <c r="D151" s="15">
        <v>1</v>
      </c>
      <c r="E151" s="31">
        <v>2</v>
      </c>
      <c r="F151" s="15">
        <v>1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11</v>
      </c>
      <c r="D152" s="15">
        <v>14</v>
      </c>
      <c r="E152" s="31">
        <v>-1</v>
      </c>
      <c r="F152" s="15">
        <v>1</v>
      </c>
      <c r="G152" s="15">
        <v>1</v>
      </c>
      <c r="H152" s="15">
        <v>4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57</v>
      </c>
      <c r="O152" s="15">
        <v>0</v>
      </c>
      <c r="P152" s="25">
        <v>1</v>
      </c>
    </row>
    <row r="153" spans="1:16" ht="33.75" x14ac:dyDescent="0.25">
      <c r="A153" s="30" t="s">
        <v>586</v>
      </c>
      <c r="B153" s="30" t="s">
        <v>587</v>
      </c>
      <c r="C153" s="15">
        <v>2</v>
      </c>
      <c r="D153" s="15">
        <v>1</v>
      </c>
      <c r="E153" s="31">
        <v>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3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4</v>
      </c>
      <c r="E154" s="31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4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34</v>
      </c>
      <c r="D155" s="15">
        <v>35</v>
      </c>
      <c r="E155" s="31">
        <v>-1</v>
      </c>
      <c r="F155" s="15">
        <v>3</v>
      </c>
      <c r="G155" s="15">
        <v>1</v>
      </c>
      <c r="H155" s="15">
        <v>14</v>
      </c>
      <c r="I155" s="15">
        <v>11</v>
      </c>
      <c r="J155" s="15">
        <v>0</v>
      </c>
      <c r="K155" s="15">
        <v>0</v>
      </c>
      <c r="L155" s="15">
        <v>0</v>
      </c>
      <c r="M155" s="15">
        <v>0</v>
      </c>
      <c r="N155" s="15">
        <v>49</v>
      </c>
      <c r="O155" s="15">
        <v>0</v>
      </c>
      <c r="P155" s="25">
        <v>10</v>
      </c>
    </row>
    <row r="156" spans="1:16" ht="22.5" x14ac:dyDescent="0.25">
      <c r="A156" s="30" t="s">
        <v>592</v>
      </c>
      <c r="B156" s="30" t="s">
        <v>593</v>
      </c>
      <c r="C156" s="15">
        <v>61</v>
      </c>
      <c r="D156" s="15">
        <v>95</v>
      </c>
      <c r="E156" s="31">
        <v>-1</v>
      </c>
      <c r="F156" s="15">
        <v>1</v>
      </c>
      <c r="G156" s="15">
        <v>1</v>
      </c>
      <c r="H156" s="15">
        <v>19</v>
      </c>
      <c r="I156" s="15">
        <v>15</v>
      </c>
      <c r="J156" s="15">
        <v>0</v>
      </c>
      <c r="K156" s="15">
        <v>0</v>
      </c>
      <c r="L156" s="15">
        <v>0</v>
      </c>
      <c r="M156" s="15">
        <v>0</v>
      </c>
      <c r="N156" s="15">
        <v>59</v>
      </c>
      <c r="O156" s="15">
        <v>0</v>
      </c>
      <c r="P156" s="25">
        <v>14</v>
      </c>
    </row>
    <row r="157" spans="1:16" x14ac:dyDescent="0.25">
      <c r="A157" s="179" t="s">
        <v>594</v>
      </c>
      <c r="B157" s="180"/>
      <c r="C157" s="27">
        <v>293</v>
      </c>
      <c r="D157" s="27">
        <v>385</v>
      </c>
      <c r="E157" s="28">
        <v>-1</v>
      </c>
      <c r="F157" s="27">
        <v>0</v>
      </c>
      <c r="G157" s="27">
        <v>0</v>
      </c>
      <c r="H157" s="27">
        <v>19</v>
      </c>
      <c r="I157" s="27">
        <v>6</v>
      </c>
      <c r="J157" s="27">
        <v>4</v>
      </c>
      <c r="K157" s="27">
        <v>2</v>
      </c>
      <c r="L157" s="27">
        <v>0</v>
      </c>
      <c r="M157" s="27">
        <v>0</v>
      </c>
      <c r="N157" s="27">
        <v>118</v>
      </c>
      <c r="O157" s="27">
        <v>3</v>
      </c>
      <c r="P157" s="29">
        <v>7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93</v>
      </c>
      <c r="D162" s="15">
        <v>103</v>
      </c>
      <c r="E162" s="31">
        <v>-1</v>
      </c>
      <c r="F162" s="15">
        <v>0</v>
      </c>
      <c r="G162" s="15">
        <v>0</v>
      </c>
      <c r="H162" s="15">
        <v>3</v>
      </c>
      <c r="I162" s="15">
        <v>1</v>
      </c>
      <c r="J162" s="15">
        <v>2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25">
        <v>3</v>
      </c>
    </row>
    <row r="163" spans="1:16" x14ac:dyDescent="0.25">
      <c r="A163" s="30" t="s">
        <v>605</v>
      </c>
      <c r="B163" s="30" t="s">
        <v>606</v>
      </c>
      <c r="C163" s="15">
        <v>38</v>
      </c>
      <c r="D163" s="15">
        <v>50</v>
      </c>
      <c r="E163" s="31">
        <v>-1</v>
      </c>
      <c r="F163" s="15">
        <v>0</v>
      </c>
      <c r="G163" s="15">
        <v>0</v>
      </c>
      <c r="H163" s="15">
        <v>5</v>
      </c>
      <c r="I163" s="15">
        <v>2</v>
      </c>
      <c r="J163" s="15">
        <v>0</v>
      </c>
      <c r="K163" s="15">
        <v>0</v>
      </c>
      <c r="L163" s="15">
        <v>0</v>
      </c>
      <c r="M163" s="15">
        <v>0</v>
      </c>
      <c r="N163" s="15">
        <v>118</v>
      </c>
      <c r="O163" s="15">
        <v>0</v>
      </c>
      <c r="P163" s="25">
        <v>2</v>
      </c>
    </row>
    <row r="164" spans="1:16" ht="22.5" x14ac:dyDescent="0.25">
      <c r="A164" s="30" t="s">
        <v>607</v>
      </c>
      <c r="B164" s="30" t="s">
        <v>608</v>
      </c>
      <c r="C164" s="15">
        <v>23</v>
      </c>
      <c r="D164" s="15">
        <v>18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55</v>
      </c>
      <c r="D165" s="15">
        <v>86</v>
      </c>
      <c r="E165" s="31">
        <v>-1</v>
      </c>
      <c r="F165" s="15">
        <v>0</v>
      </c>
      <c r="G165" s="15">
        <v>0</v>
      </c>
      <c r="H165" s="15">
        <v>7</v>
      </c>
      <c r="I165" s="15">
        <v>2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3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84</v>
      </c>
      <c r="D166" s="15">
        <v>128</v>
      </c>
      <c r="E166" s="31">
        <v>-1</v>
      </c>
      <c r="F166" s="15">
        <v>0</v>
      </c>
      <c r="G166" s="15">
        <v>0</v>
      </c>
      <c r="H166" s="15">
        <v>4</v>
      </c>
      <c r="I166" s="15">
        <v>1</v>
      </c>
      <c r="J166" s="15">
        <v>2</v>
      </c>
      <c r="K166" s="15">
        <v>1</v>
      </c>
      <c r="L166" s="15">
        <v>0</v>
      </c>
      <c r="M166" s="15">
        <v>0</v>
      </c>
      <c r="N166" s="15">
        <v>0</v>
      </c>
      <c r="O166" s="15">
        <v>0</v>
      </c>
      <c r="P166" s="25">
        <v>2</v>
      </c>
    </row>
    <row r="167" spans="1:16" x14ac:dyDescent="0.25">
      <c r="A167" s="179" t="s">
        <v>613</v>
      </c>
      <c r="B167" s="180"/>
      <c r="C167" s="27">
        <v>807</v>
      </c>
      <c r="D167" s="27">
        <v>1041</v>
      </c>
      <c r="E167" s="28">
        <v>-1</v>
      </c>
      <c r="F167" s="27">
        <v>49</v>
      </c>
      <c r="G167" s="27">
        <v>46</v>
      </c>
      <c r="H167" s="27">
        <v>636</v>
      </c>
      <c r="I167" s="27">
        <v>457</v>
      </c>
      <c r="J167" s="27">
        <v>2</v>
      </c>
      <c r="K167" s="27">
        <v>8</v>
      </c>
      <c r="L167" s="27">
        <v>0</v>
      </c>
      <c r="M167" s="27">
        <v>0</v>
      </c>
      <c r="N167" s="27">
        <v>9</v>
      </c>
      <c r="O167" s="27">
        <v>133</v>
      </c>
      <c r="P167" s="29">
        <v>400</v>
      </c>
    </row>
    <row r="168" spans="1:16" ht="22.5" x14ac:dyDescent="0.25">
      <c r="A168" s="30" t="s">
        <v>614</v>
      </c>
      <c r="B168" s="30" t="s">
        <v>615</v>
      </c>
      <c r="C168" s="15">
        <v>35</v>
      </c>
      <c r="D168" s="15">
        <v>59</v>
      </c>
      <c r="E168" s="31">
        <v>-1</v>
      </c>
      <c r="F168" s="15">
        <v>7</v>
      </c>
      <c r="G168" s="15">
        <v>1</v>
      </c>
      <c r="H168" s="15">
        <v>28</v>
      </c>
      <c r="I168" s="15">
        <v>8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2</v>
      </c>
    </row>
    <row r="169" spans="1:16" ht="33.75" x14ac:dyDescent="0.25">
      <c r="A169" s="30" t="s">
        <v>616</v>
      </c>
      <c r="B169" s="30" t="s">
        <v>617</v>
      </c>
      <c r="C169" s="15">
        <v>1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4</v>
      </c>
      <c r="O170" s="15">
        <v>0</v>
      </c>
      <c r="P170" s="25">
        <v>1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244</v>
      </c>
      <c r="D174" s="15">
        <v>305</v>
      </c>
      <c r="E174" s="31">
        <v>-1</v>
      </c>
      <c r="F174" s="15">
        <v>7</v>
      </c>
      <c r="G174" s="15">
        <v>4</v>
      </c>
      <c r="H174" s="15">
        <v>211</v>
      </c>
      <c r="I174" s="15">
        <v>197</v>
      </c>
      <c r="J174" s="15">
        <v>0</v>
      </c>
      <c r="K174" s="15">
        <v>5</v>
      </c>
      <c r="L174" s="15">
        <v>0</v>
      </c>
      <c r="M174" s="15">
        <v>0</v>
      </c>
      <c r="N174" s="15">
        <v>0</v>
      </c>
      <c r="O174" s="15">
        <v>90</v>
      </c>
      <c r="P174" s="25">
        <v>169</v>
      </c>
    </row>
    <row r="175" spans="1:16" ht="22.5" x14ac:dyDescent="0.25">
      <c r="A175" s="30" t="s">
        <v>628</v>
      </c>
      <c r="B175" s="30" t="s">
        <v>629</v>
      </c>
      <c r="C175" s="15">
        <v>462</v>
      </c>
      <c r="D175" s="15">
        <v>592</v>
      </c>
      <c r="E175" s="31">
        <v>-1</v>
      </c>
      <c r="F175" s="15">
        <v>33</v>
      </c>
      <c r="G175" s="15">
        <v>41</v>
      </c>
      <c r="H175" s="15">
        <v>351</v>
      </c>
      <c r="I175" s="15">
        <v>233</v>
      </c>
      <c r="J175" s="15">
        <v>2</v>
      </c>
      <c r="K175" s="15">
        <v>0</v>
      </c>
      <c r="L175" s="15">
        <v>0</v>
      </c>
      <c r="M175" s="15">
        <v>0</v>
      </c>
      <c r="N175" s="15">
        <v>1</v>
      </c>
      <c r="O175" s="15">
        <v>22</v>
      </c>
      <c r="P175" s="25">
        <v>227</v>
      </c>
    </row>
    <row r="176" spans="1:16" x14ac:dyDescent="0.25">
      <c r="A176" s="30" t="s">
        <v>630</v>
      </c>
      <c r="B176" s="30" t="s">
        <v>631</v>
      </c>
      <c r="C176" s="15">
        <v>63</v>
      </c>
      <c r="D176" s="15">
        <v>84</v>
      </c>
      <c r="E176" s="31">
        <v>-1</v>
      </c>
      <c r="F176" s="15">
        <v>2</v>
      </c>
      <c r="G176" s="15">
        <v>0</v>
      </c>
      <c r="H176" s="15">
        <v>46</v>
      </c>
      <c r="I176" s="15">
        <v>18</v>
      </c>
      <c r="J176" s="15">
        <v>0</v>
      </c>
      <c r="K176" s="15">
        <v>2</v>
      </c>
      <c r="L176" s="15">
        <v>0</v>
      </c>
      <c r="M176" s="15">
        <v>0</v>
      </c>
      <c r="N176" s="15">
        <v>4</v>
      </c>
      <c r="O176" s="15">
        <v>21</v>
      </c>
      <c r="P176" s="25">
        <v>1</v>
      </c>
    </row>
    <row r="177" spans="1:16" ht="22.5" x14ac:dyDescent="0.25">
      <c r="A177" s="30" t="s">
        <v>632</v>
      </c>
      <c r="B177" s="30" t="s">
        <v>633</v>
      </c>
      <c r="C177" s="15">
        <v>2</v>
      </c>
      <c r="D177" s="15">
        <v>1</v>
      </c>
      <c r="E177" s="31">
        <v>1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1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1260</v>
      </c>
      <c r="D179" s="27">
        <v>1173</v>
      </c>
      <c r="E179" s="28">
        <v>0</v>
      </c>
      <c r="F179" s="27">
        <v>3257</v>
      </c>
      <c r="G179" s="27">
        <v>2699</v>
      </c>
      <c r="H179" s="27">
        <v>563</v>
      </c>
      <c r="I179" s="27">
        <v>585</v>
      </c>
      <c r="J179" s="27">
        <v>0</v>
      </c>
      <c r="K179" s="27">
        <v>1</v>
      </c>
      <c r="L179" s="27">
        <v>0</v>
      </c>
      <c r="M179" s="27">
        <v>0</v>
      </c>
      <c r="N179" s="27">
        <v>94</v>
      </c>
      <c r="O179" s="27">
        <v>1</v>
      </c>
      <c r="P179" s="29">
        <v>3675</v>
      </c>
    </row>
    <row r="180" spans="1:16" ht="22.5" x14ac:dyDescent="0.25">
      <c r="A180" s="30" t="s">
        <v>637</v>
      </c>
      <c r="B180" s="30" t="s">
        <v>638</v>
      </c>
      <c r="C180" s="15">
        <v>25</v>
      </c>
      <c r="D180" s="15">
        <v>23</v>
      </c>
      <c r="E180" s="31">
        <v>0</v>
      </c>
      <c r="F180" s="15">
        <v>24</v>
      </c>
      <c r="G180" s="15">
        <v>24</v>
      </c>
      <c r="H180" s="15">
        <v>7</v>
      </c>
      <c r="I180" s="15">
        <v>4</v>
      </c>
      <c r="J180" s="15">
        <v>0</v>
      </c>
      <c r="K180" s="15">
        <v>0</v>
      </c>
      <c r="L180" s="15">
        <v>0</v>
      </c>
      <c r="M180" s="15">
        <v>0</v>
      </c>
      <c r="N180" s="15">
        <v>3</v>
      </c>
      <c r="O180" s="15">
        <v>0</v>
      </c>
      <c r="P180" s="25">
        <v>30</v>
      </c>
    </row>
    <row r="181" spans="1:16" ht="22.5" x14ac:dyDescent="0.25">
      <c r="A181" s="30" t="s">
        <v>639</v>
      </c>
      <c r="B181" s="30" t="s">
        <v>640</v>
      </c>
      <c r="C181" s="15">
        <v>693</v>
      </c>
      <c r="D181" s="15">
        <v>750</v>
      </c>
      <c r="E181" s="31">
        <v>-1</v>
      </c>
      <c r="F181" s="15">
        <v>2113</v>
      </c>
      <c r="G181" s="15">
        <v>1755</v>
      </c>
      <c r="H181" s="15">
        <v>325</v>
      </c>
      <c r="I181" s="15">
        <v>298</v>
      </c>
      <c r="J181" s="15">
        <v>0</v>
      </c>
      <c r="K181" s="15">
        <v>1</v>
      </c>
      <c r="L181" s="15">
        <v>0</v>
      </c>
      <c r="M181" s="15">
        <v>0</v>
      </c>
      <c r="N181" s="15">
        <v>0</v>
      </c>
      <c r="O181" s="15">
        <v>0</v>
      </c>
      <c r="P181" s="25">
        <v>2318</v>
      </c>
    </row>
    <row r="182" spans="1:16" x14ac:dyDescent="0.25">
      <c r="A182" s="30" t="s">
        <v>641</v>
      </c>
      <c r="B182" s="30" t="s">
        <v>642</v>
      </c>
      <c r="C182" s="15">
        <v>84</v>
      </c>
      <c r="D182" s="15">
        <v>0</v>
      </c>
      <c r="E182" s="31">
        <v>0</v>
      </c>
      <c r="F182" s="15">
        <v>40</v>
      </c>
      <c r="G182" s="15">
        <v>34</v>
      </c>
      <c r="H182" s="15">
        <v>39</v>
      </c>
      <c r="I182" s="15">
        <v>55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82</v>
      </c>
    </row>
    <row r="183" spans="1:16" ht="22.5" x14ac:dyDescent="0.25">
      <c r="A183" s="30" t="s">
        <v>643</v>
      </c>
      <c r="B183" s="30" t="s">
        <v>644</v>
      </c>
      <c r="C183" s="15">
        <v>18</v>
      </c>
      <c r="D183" s="15">
        <v>0</v>
      </c>
      <c r="E183" s="31">
        <v>0</v>
      </c>
      <c r="F183" s="15">
        <v>2</v>
      </c>
      <c r="G183" s="15">
        <v>2</v>
      </c>
      <c r="H183" s="15">
        <v>7</v>
      </c>
      <c r="I183" s="15">
        <v>5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2</v>
      </c>
    </row>
    <row r="184" spans="1:16" ht="22.5" x14ac:dyDescent="0.25">
      <c r="A184" s="30" t="s">
        <v>645</v>
      </c>
      <c r="B184" s="30" t="s">
        <v>646</v>
      </c>
      <c r="C184" s="15">
        <v>14</v>
      </c>
      <c r="D184" s="15">
        <v>27</v>
      </c>
      <c r="E184" s="31">
        <v>-1</v>
      </c>
      <c r="F184" s="15">
        <v>15</v>
      </c>
      <c r="G184" s="15">
        <v>41</v>
      </c>
      <c r="H184" s="15">
        <v>19</v>
      </c>
      <c r="I184" s="15">
        <v>40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133</v>
      </c>
    </row>
    <row r="185" spans="1:16" ht="22.5" x14ac:dyDescent="0.25">
      <c r="A185" s="30" t="s">
        <v>647</v>
      </c>
      <c r="B185" s="30" t="s">
        <v>648</v>
      </c>
      <c r="C185" s="15">
        <v>423</v>
      </c>
      <c r="D185" s="15">
        <v>371</v>
      </c>
      <c r="E185" s="31">
        <v>0</v>
      </c>
      <c r="F185" s="15">
        <v>1063</v>
      </c>
      <c r="G185" s="15">
        <v>842</v>
      </c>
      <c r="H185" s="15">
        <v>165</v>
      </c>
      <c r="I185" s="15">
        <v>182</v>
      </c>
      <c r="J185" s="15">
        <v>0</v>
      </c>
      <c r="K185" s="15">
        <v>0</v>
      </c>
      <c r="L185" s="15">
        <v>0</v>
      </c>
      <c r="M185" s="15">
        <v>0</v>
      </c>
      <c r="N185" s="15">
        <v>90</v>
      </c>
      <c r="O185" s="15">
        <v>1</v>
      </c>
      <c r="P185" s="25">
        <v>1110</v>
      </c>
    </row>
    <row r="186" spans="1:16" ht="22.5" x14ac:dyDescent="0.25">
      <c r="A186" s="30" t="s">
        <v>649</v>
      </c>
      <c r="B186" s="30" t="s">
        <v>650</v>
      </c>
      <c r="C186" s="15">
        <v>3</v>
      </c>
      <c r="D186" s="15">
        <v>2</v>
      </c>
      <c r="E186" s="31">
        <v>0</v>
      </c>
      <c r="F186" s="15">
        <v>0</v>
      </c>
      <c r="G186" s="15">
        <v>1</v>
      </c>
      <c r="H186" s="15">
        <v>1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1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581</v>
      </c>
      <c r="D187" s="27">
        <v>750</v>
      </c>
      <c r="E187" s="28">
        <v>-1</v>
      </c>
      <c r="F187" s="27">
        <v>45</v>
      </c>
      <c r="G187" s="27">
        <v>44</v>
      </c>
      <c r="H187" s="27">
        <v>237</v>
      </c>
      <c r="I187" s="27">
        <v>333</v>
      </c>
      <c r="J187" s="27">
        <v>0</v>
      </c>
      <c r="K187" s="27">
        <v>1</v>
      </c>
      <c r="L187" s="27">
        <v>0</v>
      </c>
      <c r="M187" s="27">
        <v>0</v>
      </c>
      <c r="N187" s="27">
        <v>30</v>
      </c>
      <c r="O187" s="27">
        <v>1</v>
      </c>
      <c r="P187" s="29">
        <v>304</v>
      </c>
    </row>
    <row r="188" spans="1:16" x14ac:dyDescent="0.25">
      <c r="A188" s="30" t="s">
        <v>652</v>
      </c>
      <c r="B188" s="30" t="s">
        <v>653</v>
      </c>
      <c r="C188" s="15">
        <v>53</v>
      </c>
      <c r="D188" s="15">
        <v>50</v>
      </c>
      <c r="E188" s="31">
        <v>0</v>
      </c>
      <c r="F188" s="15">
        <v>0</v>
      </c>
      <c r="G188" s="15">
        <v>0</v>
      </c>
      <c r="H188" s="15">
        <v>2</v>
      </c>
      <c r="I188" s="15">
        <v>2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1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3</v>
      </c>
      <c r="E189" s="31">
        <v>-1</v>
      </c>
      <c r="F189" s="15">
        <v>0</v>
      </c>
      <c r="G189" s="15">
        <v>0</v>
      </c>
      <c r="H189" s="15">
        <v>1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221</v>
      </c>
      <c r="D190" s="15">
        <v>336</v>
      </c>
      <c r="E190" s="31">
        <v>-1</v>
      </c>
      <c r="F190" s="15">
        <v>26</v>
      </c>
      <c r="G190" s="15">
        <v>21</v>
      </c>
      <c r="H190" s="15">
        <v>141</v>
      </c>
      <c r="I190" s="15">
        <v>84</v>
      </c>
      <c r="J190" s="15">
        <v>0</v>
      </c>
      <c r="K190" s="15">
        <v>0</v>
      </c>
      <c r="L190" s="15">
        <v>0</v>
      </c>
      <c r="M190" s="15">
        <v>0</v>
      </c>
      <c r="N190" s="15">
        <v>22</v>
      </c>
      <c r="O190" s="15">
        <v>0</v>
      </c>
      <c r="P190" s="25">
        <v>74</v>
      </c>
    </row>
    <row r="191" spans="1:16" ht="22.5" x14ac:dyDescent="0.25">
      <c r="A191" s="30" t="s">
        <v>658</v>
      </c>
      <c r="B191" s="30" t="s">
        <v>659</v>
      </c>
      <c r="C191" s="15">
        <v>4</v>
      </c>
      <c r="D191" s="15">
        <v>10</v>
      </c>
      <c r="E191" s="31">
        <v>-1</v>
      </c>
      <c r="F191" s="15">
        <v>0</v>
      </c>
      <c r="G191" s="15">
        <v>0</v>
      </c>
      <c r="H191" s="15">
        <v>2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6</v>
      </c>
    </row>
    <row r="192" spans="1:16" ht="33.75" x14ac:dyDescent="0.25">
      <c r="A192" s="30" t="s">
        <v>660</v>
      </c>
      <c r="B192" s="30" t="s">
        <v>661</v>
      </c>
      <c r="C192" s="15">
        <v>42</v>
      </c>
      <c r="D192" s="15">
        <v>85</v>
      </c>
      <c r="E192" s="31">
        <v>-1</v>
      </c>
      <c r="F192" s="15">
        <v>9</v>
      </c>
      <c r="G192" s="15">
        <v>14</v>
      </c>
      <c r="H192" s="15">
        <v>23</v>
      </c>
      <c r="I192" s="15">
        <v>214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175</v>
      </c>
    </row>
    <row r="193" spans="1:16" ht="22.5" x14ac:dyDescent="0.25">
      <c r="A193" s="30" t="s">
        <v>662</v>
      </c>
      <c r="B193" s="30" t="s">
        <v>663</v>
      </c>
      <c r="C193" s="15">
        <v>1</v>
      </c>
      <c r="D193" s="15">
        <v>1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81</v>
      </c>
      <c r="D194" s="15">
        <v>98</v>
      </c>
      <c r="E194" s="31">
        <v>-1</v>
      </c>
      <c r="F194" s="15">
        <v>2</v>
      </c>
      <c r="G194" s="15">
        <v>0</v>
      </c>
      <c r="H194" s="15">
        <v>32</v>
      </c>
      <c r="I194" s="15">
        <v>17</v>
      </c>
      <c r="J194" s="15">
        <v>0</v>
      </c>
      <c r="K194" s="15">
        <v>0</v>
      </c>
      <c r="L194" s="15">
        <v>0</v>
      </c>
      <c r="M194" s="15">
        <v>0</v>
      </c>
      <c r="N194" s="15">
        <v>6</v>
      </c>
      <c r="O194" s="15">
        <v>0</v>
      </c>
      <c r="P194" s="25">
        <v>17</v>
      </c>
    </row>
    <row r="195" spans="1:16" x14ac:dyDescent="0.25">
      <c r="A195" s="30" t="s">
        <v>666</v>
      </c>
      <c r="B195" s="30" t="s">
        <v>667</v>
      </c>
      <c r="C195" s="15">
        <v>12</v>
      </c>
      <c r="D195" s="15">
        <v>2</v>
      </c>
      <c r="E195" s="31">
        <v>5</v>
      </c>
      <c r="F195" s="15">
        <v>0</v>
      </c>
      <c r="G195" s="15">
        <v>1</v>
      </c>
      <c r="H195" s="15">
        <v>2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2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2</v>
      </c>
      <c r="E196" s="31">
        <v>-1</v>
      </c>
      <c r="F196" s="15">
        <v>0</v>
      </c>
      <c r="G196" s="15">
        <v>0</v>
      </c>
      <c r="H196" s="15">
        <v>2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7</v>
      </c>
      <c r="D197" s="15">
        <v>3</v>
      </c>
      <c r="E197" s="31">
        <v>1</v>
      </c>
      <c r="F197" s="15">
        <v>7</v>
      </c>
      <c r="G197" s="15">
        <v>8</v>
      </c>
      <c r="H197" s="15">
        <v>1</v>
      </c>
      <c r="I197" s="15">
        <v>9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20</v>
      </c>
    </row>
    <row r="198" spans="1:16" x14ac:dyDescent="0.25">
      <c r="A198" s="30" t="s">
        <v>672</v>
      </c>
      <c r="B198" s="30" t="s">
        <v>673</v>
      </c>
      <c r="C198" s="15">
        <v>154</v>
      </c>
      <c r="D198" s="15">
        <v>145</v>
      </c>
      <c r="E198" s="31">
        <v>0</v>
      </c>
      <c r="F198" s="15">
        <v>0</v>
      </c>
      <c r="G198" s="15">
        <v>0</v>
      </c>
      <c r="H198" s="15">
        <v>24</v>
      </c>
      <c r="I198" s="15">
        <v>4</v>
      </c>
      <c r="J198" s="15">
        <v>0</v>
      </c>
      <c r="K198" s="15">
        <v>1</v>
      </c>
      <c r="L198" s="15">
        <v>0</v>
      </c>
      <c r="M198" s="15">
        <v>0</v>
      </c>
      <c r="N198" s="15">
        <v>1</v>
      </c>
      <c r="O198" s="15">
        <v>0</v>
      </c>
      <c r="P198" s="25">
        <v>2</v>
      </c>
    </row>
    <row r="199" spans="1:16" ht="22.5" x14ac:dyDescent="0.25">
      <c r="A199" s="30" t="s">
        <v>674</v>
      </c>
      <c r="B199" s="30" t="s">
        <v>675</v>
      </c>
      <c r="C199" s="15">
        <v>2</v>
      </c>
      <c r="D199" s="15">
        <v>4</v>
      </c>
      <c r="E199" s="31">
        <v>-1</v>
      </c>
      <c r="F199" s="15">
        <v>0</v>
      </c>
      <c r="G199" s="15">
        <v>0</v>
      </c>
      <c r="H199" s="15">
        <v>0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2</v>
      </c>
    </row>
    <row r="200" spans="1:16" x14ac:dyDescent="0.25">
      <c r="A200" s="30" t="s">
        <v>676</v>
      </c>
      <c r="B200" s="30" t="s">
        <v>677</v>
      </c>
      <c r="C200" s="15">
        <v>4</v>
      </c>
      <c r="D200" s="15">
        <v>7</v>
      </c>
      <c r="E200" s="31">
        <v>-1</v>
      </c>
      <c r="F200" s="15">
        <v>1</v>
      </c>
      <c r="G200" s="15">
        <v>0</v>
      </c>
      <c r="H200" s="15">
        <v>7</v>
      </c>
      <c r="I200" s="15">
        <v>2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1</v>
      </c>
      <c r="P200" s="25">
        <v>4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4</v>
      </c>
      <c r="E201" s="31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1</v>
      </c>
    </row>
    <row r="202" spans="1:16" x14ac:dyDescent="0.25">
      <c r="A202" s="179" t="s">
        <v>680</v>
      </c>
      <c r="B202" s="180"/>
      <c r="C202" s="27">
        <v>282</v>
      </c>
      <c r="D202" s="27">
        <v>147</v>
      </c>
      <c r="E202" s="28">
        <v>0</v>
      </c>
      <c r="F202" s="27">
        <v>64</v>
      </c>
      <c r="G202" s="27">
        <v>41</v>
      </c>
      <c r="H202" s="27">
        <v>67</v>
      </c>
      <c r="I202" s="27">
        <v>59</v>
      </c>
      <c r="J202" s="27">
        <v>1</v>
      </c>
      <c r="K202" s="27">
        <v>1</v>
      </c>
      <c r="L202" s="27">
        <v>1</v>
      </c>
      <c r="M202" s="27">
        <v>1</v>
      </c>
      <c r="N202" s="27">
        <v>35</v>
      </c>
      <c r="O202" s="27">
        <v>1</v>
      </c>
      <c r="P202" s="29">
        <v>92</v>
      </c>
    </row>
    <row r="203" spans="1:16" x14ac:dyDescent="0.25">
      <c r="A203" s="30" t="s">
        <v>681</v>
      </c>
      <c r="B203" s="30" t="s">
        <v>682</v>
      </c>
      <c r="C203" s="15">
        <v>26</v>
      </c>
      <c r="D203" s="15">
        <v>28</v>
      </c>
      <c r="E203" s="31">
        <v>-1</v>
      </c>
      <c r="F203" s="15">
        <v>0</v>
      </c>
      <c r="G203" s="15">
        <v>0</v>
      </c>
      <c r="H203" s="15">
        <v>5</v>
      </c>
      <c r="I203" s="15">
        <v>3</v>
      </c>
      <c r="J203" s="15">
        <v>0</v>
      </c>
      <c r="K203" s="15">
        <v>0</v>
      </c>
      <c r="L203" s="15">
        <v>0</v>
      </c>
      <c r="M203" s="15">
        <v>0</v>
      </c>
      <c r="N203" s="15">
        <v>21</v>
      </c>
      <c r="O203" s="15">
        <v>0</v>
      </c>
      <c r="P203" s="25">
        <v>3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3</v>
      </c>
      <c r="D205" s="15">
        <v>1</v>
      </c>
      <c r="E205" s="31">
        <v>2</v>
      </c>
      <c r="F205" s="15">
        <v>0</v>
      </c>
      <c r="G205" s="15">
        <v>0</v>
      </c>
      <c r="H205" s="15">
        <v>1</v>
      </c>
      <c r="I205" s="15">
        <v>1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1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1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221</v>
      </c>
      <c r="D207" s="15">
        <v>87</v>
      </c>
      <c r="E207" s="31">
        <v>1</v>
      </c>
      <c r="F207" s="15">
        <v>64</v>
      </c>
      <c r="G207" s="15">
        <v>41</v>
      </c>
      <c r="H207" s="15">
        <v>45</v>
      </c>
      <c r="I207" s="15">
        <v>44</v>
      </c>
      <c r="J207" s="15">
        <v>1</v>
      </c>
      <c r="K207" s="15">
        <v>0</v>
      </c>
      <c r="L207" s="15">
        <v>0</v>
      </c>
      <c r="M207" s="15">
        <v>0</v>
      </c>
      <c r="N207" s="15">
        <v>0</v>
      </c>
      <c r="O207" s="15">
        <v>1</v>
      </c>
      <c r="P207" s="25">
        <v>78</v>
      </c>
    </row>
    <row r="208" spans="1:16" ht="22.5" x14ac:dyDescent="0.25">
      <c r="A208" s="30" t="s">
        <v>691</v>
      </c>
      <c r="B208" s="30" t="s">
        <v>692</v>
      </c>
      <c r="C208" s="15">
        <v>3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1</v>
      </c>
      <c r="D209" s="15">
        <v>2</v>
      </c>
      <c r="E209" s="31">
        <v>-1</v>
      </c>
      <c r="F209" s="15">
        <v>0</v>
      </c>
      <c r="G209" s="15">
        <v>0</v>
      </c>
      <c r="H209" s="15">
        <v>0</v>
      </c>
      <c r="I209" s="15">
        <v>2</v>
      </c>
      <c r="J209" s="15">
        <v>0</v>
      </c>
      <c r="K209" s="15">
        <v>0</v>
      </c>
      <c r="L209" s="15">
        <v>0</v>
      </c>
      <c r="M209" s="15">
        <v>0</v>
      </c>
      <c r="N209" s="15">
        <v>2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1</v>
      </c>
      <c r="D211" s="15">
        <v>0</v>
      </c>
      <c r="E211" s="31">
        <v>0</v>
      </c>
      <c r="F211" s="15">
        <v>0</v>
      </c>
      <c r="G211" s="15">
        <v>0</v>
      </c>
      <c r="H211" s="15">
        <v>2</v>
      </c>
      <c r="I211" s="15">
        <v>1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2</v>
      </c>
      <c r="D212" s="15">
        <v>1</v>
      </c>
      <c r="E212" s="31">
        <v>1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1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2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1</v>
      </c>
      <c r="L213" s="15">
        <v>1</v>
      </c>
      <c r="M213" s="15">
        <v>1</v>
      </c>
      <c r="N213" s="15">
        <v>4</v>
      </c>
      <c r="O213" s="15">
        <v>0</v>
      </c>
      <c r="P213" s="25">
        <v>2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4</v>
      </c>
      <c r="E214" s="31">
        <v>-1</v>
      </c>
      <c r="F214" s="15">
        <v>0</v>
      </c>
      <c r="G214" s="15">
        <v>0</v>
      </c>
      <c r="H214" s="15">
        <v>1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5">
        <v>1</v>
      </c>
    </row>
    <row r="215" spans="1:16" x14ac:dyDescent="0.25">
      <c r="A215" s="30" t="s">
        <v>705</v>
      </c>
      <c r="B215" s="30" t="s">
        <v>706</v>
      </c>
      <c r="C215" s="15">
        <v>3</v>
      </c>
      <c r="D215" s="15">
        <v>12</v>
      </c>
      <c r="E215" s="31">
        <v>-1</v>
      </c>
      <c r="F215" s="15">
        <v>0</v>
      </c>
      <c r="G215" s="15">
        <v>0</v>
      </c>
      <c r="H215" s="15">
        <v>7</v>
      </c>
      <c r="I215" s="15">
        <v>2</v>
      </c>
      <c r="J215" s="15">
        <v>0</v>
      </c>
      <c r="K215" s="15">
        <v>0</v>
      </c>
      <c r="L215" s="15">
        <v>0</v>
      </c>
      <c r="M215" s="15">
        <v>0</v>
      </c>
      <c r="N215" s="15">
        <v>6</v>
      </c>
      <c r="O215" s="15">
        <v>0</v>
      </c>
      <c r="P215" s="25">
        <v>2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1</v>
      </c>
      <c r="E218" s="31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1</v>
      </c>
    </row>
    <row r="219" spans="1:16" ht="33.75" x14ac:dyDescent="0.25">
      <c r="A219" s="30" t="s">
        <v>713</v>
      </c>
      <c r="B219" s="30" t="s">
        <v>714</v>
      </c>
      <c r="C219" s="15">
        <v>16</v>
      </c>
      <c r="D219" s="15">
        <v>9</v>
      </c>
      <c r="E219" s="31">
        <v>0</v>
      </c>
      <c r="F219" s="15">
        <v>0</v>
      </c>
      <c r="G219" s="15">
        <v>0</v>
      </c>
      <c r="H219" s="15">
        <v>1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1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1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3</v>
      </c>
      <c r="D223" s="19"/>
      <c r="E223" s="31">
        <v>0</v>
      </c>
      <c r="F223" s="15">
        <v>0</v>
      </c>
      <c r="G223" s="15">
        <v>0</v>
      </c>
      <c r="H223" s="15">
        <v>5</v>
      </c>
      <c r="I223" s="15">
        <v>4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3</v>
      </c>
    </row>
    <row r="224" spans="1:16" x14ac:dyDescent="0.25">
      <c r="A224" s="179" t="s">
        <v>723</v>
      </c>
      <c r="B224" s="180"/>
      <c r="C224" s="27">
        <v>1921</v>
      </c>
      <c r="D224" s="27">
        <v>2359</v>
      </c>
      <c r="E224" s="28">
        <v>-1</v>
      </c>
      <c r="F224" s="27">
        <v>583</v>
      </c>
      <c r="G224" s="27">
        <v>355</v>
      </c>
      <c r="H224" s="27">
        <v>1039</v>
      </c>
      <c r="I224" s="27">
        <v>756</v>
      </c>
      <c r="J224" s="27">
        <v>4</v>
      </c>
      <c r="K224" s="27">
        <v>3</v>
      </c>
      <c r="L224" s="27">
        <v>4</v>
      </c>
      <c r="M224" s="27">
        <v>2</v>
      </c>
      <c r="N224" s="27">
        <v>16</v>
      </c>
      <c r="O224" s="27">
        <v>51</v>
      </c>
      <c r="P224" s="29">
        <v>998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5</v>
      </c>
      <c r="E225" s="31">
        <v>-1</v>
      </c>
      <c r="F225" s="15">
        <v>0</v>
      </c>
      <c r="G225" s="15">
        <v>0</v>
      </c>
      <c r="H225" s="15">
        <v>0</v>
      </c>
      <c r="I225" s="15">
        <v>1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1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1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1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1</v>
      </c>
    </row>
    <row r="230" spans="1:16" x14ac:dyDescent="0.25">
      <c r="A230" s="30" t="s">
        <v>734</v>
      </c>
      <c r="B230" s="30" t="s">
        <v>735</v>
      </c>
      <c r="C230" s="15">
        <v>1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1</v>
      </c>
    </row>
    <row r="231" spans="1:16" ht="22.5" x14ac:dyDescent="0.25">
      <c r="A231" s="30" t="s">
        <v>736</v>
      </c>
      <c r="B231" s="30" t="s">
        <v>737</v>
      </c>
      <c r="C231" s="15">
        <v>1</v>
      </c>
      <c r="D231" s="15">
        <v>6</v>
      </c>
      <c r="E231" s="31">
        <v>-1</v>
      </c>
      <c r="F231" s="15">
        <v>2</v>
      </c>
      <c r="G231" s="15">
        <v>1</v>
      </c>
      <c r="H231" s="15">
        <v>2</v>
      </c>
      <c r="I231" s="15">
        <v>6</v>
      </c>
      <c r="J231" s="15">
        <v>0</v>
      </c>
      <c r="K231" s="15">
        <v>0</v>
      </c>
      <c r="L231" s="15">
        <v>0</v>
      </c>
      <c r="M231" s="15">
        <v>1</v>
      </c>
      <c r="N231" s="15">
        <v>0</v>
      </c>
      <c r="O231" s="15">
        <v>0</v>
      </c>
      <c r="P231" s="25">
        <v>6</v>
      </c>
    </row>
    <row r="232" spans="1:16" x14ac:dyDescent="0.25">
      <c r="A232" s="30" t="s">
        <v>738</v>
      </c>
      <c r="B232" s="30" t="s">
        <v>739</v>
      </c>
      <c r="C232" s="15">
        <v>42</v>
      </c>
      <c r="D232" s="15">
        <v>76</v>
      </c>
      <c r="E232" s="31">
        <v>-1</v>
      </c>
      <c r="F232" s="15">
        <v>5</v>
      </c>
      <c r="G232" s="15">
        <v>4</v>
      </c>
      <c r="H232" s="15">
        <v>17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2</v>
      </c>
      <c r="O232" s="15">
        <v>0</v>
      </c>
      <c r="P232" s="25">
        <v>13</v>
      </c>
    </row>
    <row r="233" spans="1:16" x14ac:dyDescent="0.25">
      <c r="A233" s="30" t="s">
        <v>740</v>
      </c>
      <c r="B233" s="30" t="s">
        <v>741</v>
      </c>
      <c r="C233" s="15">
        <v>100</v>
      </c>
      <c r="D233" s="15">
        <v>178</v>
      </c>
      <c r="E233" s="31">
        <v>-1</v>
      </c>
      <c r="F233" s="15">
        <v>32</v>
      </c>
      <c r="G233" s="15">
        <v>31</v>
      </c>
      <c r="H233" s="15">
        <v>51</v>
      </c>
      <c r="I233" s="15">
        <v>36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63</v>
      </c>
    </row>
    <row r="234" spans="1:16" x14ac:dyDescent="0.25">
      <c r="A234" s="30" t="s">
        <v>742</v>
      </c>
      <c r="B234" s="30" t="s">
        <v>743</v>
      </c>
      <c r="C234" s="15">
        <v>57</v>
      </c>
      <c r="D234" s="15">
        <v>86</v>
      </c>
      <c r="E234" s="31">
        <v>-1</v>
      </c>
      <c r="F234" s="15">
        <v>3</v>
      </c>
      <c r="G234" s="15">
        <v>3</v>
      </c>
      <c r="H234" s="15">
        <v>23</v>
      </c>
      <c r="I234" s="15">
        <v>10</v>
      </c>
      <c r="J234" s="15">
        <v>0</v>
      </c>
      <c r="K234" s="15">
        <v>0</v>
      </c>
      <c r="L234" s="15">
        <v>0</v>
      </c>
      <c r="M234" s="15">
        <v>0</v>
      </c>
      <c r="N234" s="15">
        <v>3</v>
      </c>
      <c r="O234" s="15">
        <v>0</v>
      </c>
      <c r="P234" s="25">
        <v>13</v>
      </c>
    </row>
    <row r="235" spans="1:16" ht="22.5" x14ac:dyDescent="0.25">
      <c r="A235" s="30" t="s">
        <v>744</v>
      </c>
      <c r="B235" s="30" t="s">
        <v>745</v>
      </c>
      <c r="C235" s="15">
        <v>9</v>
      </c>
      <c r="D235" s="15">
        <v>9</v>
      </c>
      <c r="E235" s="31">
        <v>0</v>
      </c>
      <c r="F235" s="15">
        <v>1</v>
      </c>
      <c r="G235" s="15">
        <v>1</v>
      </c>
      <c r="H235" s="15">
        <v>8</v>
      </c>
      <c r="I235" s="15">
        <v>10</v>
      </c>
      <c r="J235" s="15">
        <v>0</v>
      </c>
      <c r="K235" s="15">
        <v>0</v>
      </c>
      <c r="L235" s="15">
        <v>0</v>
      </c>
      <c r="M235" s="15">
        <v>0</v>
      </c>
      <c r="N235" s="15">
        <v>2</v>
      </c>
      <c r="O235" s="15">
        <v>0</v>
      </c>
      <c r="P235" s="25">
        <v>6</v>
      </c>
    </row>
    <row r="236" spans="1:16" ht="33.75" x14ac:dyDescent="0.25">
      <c r="A236" s="30" t="s">
        <v>746</v>
      </c>
      <c r="B236" s="30" t="s">
        <v>747</v>
      </c>
      <c r="C236" s="15">
        <v>7</v>
      </c>
      <c r="D236" s="15">
        <v>5</v>
      </c>
      <c r="E236" s="31">
        <v>0</v>
      </c>
      <c r="F236" s="15">
        <v>2</v>
      </c>
      <c r="G236" s="15">
        <v>2</v>
      </c>
      <c r="H236" s="15">
        <v>4</v>
      </c>
      <c r="I236" s="15">
        <v>12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4</v>
      </c>
    </row>
    <row r="237" spans="1:16" x14ac:dyDescent="0.25">
      <c r="A237" s="30" t="s">
        <v>748</v>
      </c>
      <c r="B237" s="30" t="s">
        <v>749</v>
      </c>
      <c r="C237" s="15">
        <v>4</v>
      </c>
      <c r="D237" s="15">
        <v>2</v>
      </c>
      <c r="E237" s="31">
        <v>1</v>
      </c>
      <c r="F237" s="15">
        <v>0</v>
      </c>
      <c r="G237" s="15">
        <v>0</v>
      </c>
      <c r="H237" s="15">
        <v>3</v>
      </c>
      <c r="I237" s="15">
        <v>3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5">
        <v>2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2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1688</v>
      </c>
      <c r="D239" s="15">
        <v>1984</v>
      </c>
      <c r="E239" s="31">
        <v>-1</v>
      </c>
      <c r="F239" s="15">
        <v>538</v>
      </c>
      <c r="G239" s="15">
        <v>313</v>
      </c>
      <c r="H239" s="15">
        <v>925</v>
      </c>
      <c r="I239" s="15">
        <v>667</v>
      </c>
      <c r="J239" s="15">
        <v>4</v>
      </c>
      <c r="K239" s="15">
        <v>3</v>
      </c>
      <c r="L239" s="15">
        <v>4</v>
      </c>
      <c r="M239" s="15">
        <v>1</v>
      </c>
      <c r="N239" s="15">
        <v>8</v>
      </c>
      <c r="O239" s="15">
        <v>51</v>
      </c>
      <c r="P239" s="25">
        <v>889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3</v>
      </c>
      <c r="E242" s="31">
        <v>-1</v>
      </c>
      <c r="F242" s="15">
        <v>0</v>
      </c>
      <c r="G242" s="15">
        <v>0</v>
      </c>
      <c r="H242" s="15">
        <v>1</v>
      </c>
      <c r="I242" s="15">
        <v>1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7</v>
      </c>
      <c r="D243" s="15">
        <v>4</v>
      </c>
      <c r="E243" s="31">
        <v>0</v>
      </c>
      <c r="F243" s="15">
        <v>0</v>
      </c>
      <c r="G243" s="15">
        <v>0</v>
      </c>
      <c r="H243" s="15">
        <v>2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3</v>
      </c>
      <c r="D244" s="15">
        <v>1</v>
      </c>
      <c r="E244" s="31">
        <v>2</v>
      </c>
      <c r="F244" s="15">
        <v>0</v>
      </c>
      <c r="G244" s="15">
        <v>0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17</v>
      </c>
      <c r="D245" s="27">
        <v>21</v>
      </c>
      <c r="E245" s="28">
        <v>-1</v>
      </c>
      <c r="F245" s="27">
        <v>1</v>
      </c>
      <c r="G245" s="27">
        <v>2</v>
      </c>
      <c r="H245" s="27">
        <v>4</v>
      </c>
      <c r="I245" s="27">
        <v>7</v>
      </c>
      <c r="J245" s="27">
        <v>0</v>
      </c>
      <c r="K245" s="27">
        <v>0</v>
      </c>
      <c r="L245" s="27">
        <v>0</v>
      </c>
      <c r="M245" s="27">
        <v>0</v>
      </c>
      <c r="N245" s="27">
        <v>25</v>
      </c>
      <c r="O245" s="27">
        <v>0</v>
      </c>
      <c r="P245" s="29">
        <v>11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1</v>
      </c>
      <c r="D248" s="15">
        <v>1</v>
      </c>
      <c r="E248" s="31">
        <v>0</v>
      </c>
      <c r="F248" s="15">
        <v>0</v>
      </c>
      <c r="G248" s="15">
        <v>0</v>
      </c>
      <c r="H248" s="15">
        <v>1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2</v>
      </c>
      <c r="D249" s="15">
        <v>0</v>
      </c>
      <c r="E249" s="31">
        <v>0</v>
      </c>
      <c r="F249" s="15">
        <v>0</v>
      </c>
      <c r="G249" s="15">
        <v>0</v>
      </c>
      <c r="H249" s="15">
        <v>1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2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7</v>
      </c>
      <c r="D250" s="15">
        <v>13</v>
      </c>
      <c r="E250" s="31">
        <v>-1</v>
      </c>
      <c r="F250" s="15">
        <v>1</v>
      </c>
      <c r="G250" s="15">
        <v>2</v>
      </c>
      <c r="H250" s="15">
        <v>2</v>
      </c>
      <c r="I250" s="15">
        <v>4</v>
      </c>
      <c r="J250" s="15">
        <v>0</v>
      </c>
      <c r="K250" s="15">
        <v>0</v>
      </c>
      <c r="L250" s="15">
        <v>0</v>
      </c>
      <c r="M250" s="15">
        <v>0</v>
      </c>
      <c r="N250" s="15">
        <v>23</v>
      </c>
      <c r="O250" s="15">
        <v>0</v>
      </c>
      <c r="P250" s="25">
        <v>5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1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2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2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4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1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1</v>
      </c>
      <c r="E258" s="31">
        <v>-1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2</v>
      </c>
      <c r="D259" s="15">
        <v>2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2</v>
      </c>
      <c r="D262" s="15">
        <v>3</v>
      </c>
      <c r="E262" s="31">
        <v>-1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1</v>
      </c>
      <c r="E269" s="31">
        <v>-1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1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1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850</v>
      </c>
      <c r="D272" s="27">
        <v>646</v>
      </c>
      <c r="E272" s="28">
        <v>0</v>
      </c>
      <c r="F272" s="27">
        <v>293</v>
      </c>
      <c r="G272" s="27">
        <v>209</v>
      </c>
      <c r="H272" s="27">
        <v>488</v>
      </c>
      <c r="I272" s="27">
        <v>484</v>
      </c>
      <c r="J272" s="27">
        <v>4</v>
      </c>
      <c r="K272" s="27">
        <v>7</v>
      </c>
      <c r="L272" s="27">
        <v>1</v>
      </c>
      <c r="M272" s="27">
        <v>1</v>
      </c>
      <c r="N272" s="27">
        <v>13</v>
      </c>
      <c r="O272" s="27">
        <v>9</v>
      </c>
      <c r="P272" s="29">
        <v>616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293</v>
      </c>
      <c r="D274" s="15">
        <v>258</v>
      </c>
      <c r="E274" s="31">
        <v>0</v>
      </c>
      <c r="F274" s="15">
        <v>94</v>
      </c>
      <c r="G274" s="15">
        <v>72</v>
      </c>
      <c r="H274" s="15">
        <v>236</v>
      </c>
      <c r="I274" s="15">
        <v>250</v>
      </c>
      <c r="J274" s="15">
        <v>0</v>
      </c>
      <c r="K274" s="15">
        <v>2</v>
      </c>
      <c r="L274" s="15">
        <v>1</v>
      </c>
      <c r="M274" s="15">
        <v>1</v>
      </c>
      <c r="N274" s="15">
        <v>0</v>
      </c>
      <c r="O274" s="15">
        <v>0</v>
      </c>
      <c r="P274" s="25">
        <v>202</v>
      </c>
    </row>
    <row r="275" spans="1:16" ht="33.75" x14ac:dyDescent="0.25">
      <c r="A275" s="30" t="s">
        <v>822</v>
      </c>
      <c r="B275" s="30" t="s">
        <v>823</v>
      </c>
      <c r="C275" s="15">
        <v>505</v>
      </c>
      <c r="D275" s="15">
        <v>321</v>
      </c>
      <c r="E275" s="31">
        <v>0</v>
      </c>
      <c r="F275" s="15">
        <v>198</v>
      </c>
      <c r="G275" s="15">
        <v>137</v>
      </c>
      <c r="H275" s="15">
        <v>230</v>
      </c>
      <c r="I275" s="15">
        <v>177</v>
      </c>
      <c r="J275" s="15">
        <v>0</v>
      </c>
      <c r="K275" s="15">
        <v>0</v>
      </c>
      <c r="L275" s="15">
        <v>0</v>
      </c>
      <c r="M275" s="15">
        <v>0</v>
      </c>
      <c r="N275" s="15">
        <v>13</v>
      </c>
      <c r="O275" s="15">
        <v>0</v>
      </c>
      <c r="P275" s="25">
        <v>369</v>
      </c>
    </row>
    <row r="276" spans="1:16" ht="22.5" x14ac:dyDescent="0.25">
      <c r="A276" s="30" t="s">
        <v>824</v>
      </c>
      <c r="B276" s="30" t="s">
        <v>825</v>
      </c>
      <c r="C276" s="15">
        <v>3</v>
      </c>
      <c r="D276" s="15">
        <v>2</v>
      </c>
      <c r="E276" s="31">
        <v>0</v>
      </c>
      <c r="F276" s="15">
        <v>0</v>
      </c>
      <c r="G276" s="15">
        <v>0</v>
      </c>
      <c r="H276" s="15">
        <v>0</v>
      </c>
      <c r="I276" s="15">
        <v>4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4</v>
      </c>
    </row>
    <row r="277" spans="1:16" x14ac:dyDescent="0.25">
      <c r="A277" s="30" t="s">
        <v>826</v>
      </c>
      <c r="B277" s="30" t="s">
        <v>827</v>
      </c>
      <c r="C277" s="15">
        <v>11</v>
      </c>
      <c r="D277" s="15">
        <v>13</v>
      </c>
      <c r="E277" s="31">
        <v>-1</v>
      </c>
      <c r="F277" s="15">
        <v>0</v>
      </c>
      <c r="G277" s="15">
        <v>0</v>
      </c>
      <c r="H277" s="15">
        <v>2</v>
      </c>
      <c r="I277" s="15">
        <v>3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12</v>
      </c>
      <c r="D278" s="15">
        <v>13</v>
      </c>
      <c r="E278" s="31">
        <v>-1</v>
      </c>
      <c r="F278" s="15">
        <v>0</v>
      </c>
      <c r="G278" s="15">
        <v>0</v>
      </c>
      <c r="H278" s="15">
        <v>7</v>
      </c>
      <c r="I278" s="15">
        <v>13</v>
      </c>
      <c r="J278" s="15">
        <v>1</v>
      </c>
      <c r="K278" s="15">
        <v>1</v>
      </c>
      <c r="L278" s="15">
        <v>0</v>
      </c>
      <c r="M278" s="15">
        <v>0</v>
      </c>
      <c r="N278" s="15">
        <v>0</v>
      </c>
      <c r="O278" s="15">
        <v>0</v>
      </c>
      <c r="P278" s="25">
        <v>12</v>
      </c>
    </row>
    <row r="279" spans="1:16" ht="22.5" x14ac:dyDescent="0.25">
      <c r="A279" s="30" t="s">
        <v>830</v>
      </c>
      <c r="B279" s="30" t="s">
        <v>831</v>
      </c>
      <c r="C279" s="15">
        <v>13</v>
      </c>
      <c r="D279" s="15">
        <v>10</v>
      </c>
      <c r="E279" s="31">
        <v>0</v>
      </c>
      <c r="F279" s="15">
        <v>0</v>
      </c>
      <c r="G279" s="15">
        <v>0</v>
      </c>
      <c r="H279" s="15">
        <v>5</v>
      </c>
      <c r="I279" s="15">
        <v>7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20</v>
      </c>
    </row>
    <row r="280" spans="1:16" ht="22.5" x14ac:dyDescent="0.25">
      <c r="A280" s="30" t="s">
        <v>832</v>
      </c>
      <c r="B280" s="30" t="s">
        <v>833</v>
      </c>
      <c r="C280" s="15">
        <v>2</v>
      </c>
      <c r="D280" s="15">
        <v>6</v>
      </c>
      <c r="E280" s="31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1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2</v>
      </c>
      <c r="D281" s="15">
        <v>1</v>
      </c>
      <c r="E281" s="31">
        <v>1</v>
      </c>
      <c r="F281" s="15">
        <v>0</v>
      </c>
      <c r="G281" s="15">
        <v>0</v>
      </c>
      <c r="H281" s="15">
        <v>1</v>
      </c>
      <c r="I281" s="15">
        <v>1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2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2</v>
      </c>
      <c r="D283" s="15">
        <v>0</v>
      </c>
      <c r="E283" s="31">
        <v>0</v>
      </c>
      <c r="F283" s="15">
        <v>1</v>
      </c>
      <c r="G283" s="15">
        <v>0</v>
      </c>
      <c r="H283" s="15">
        <v>2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1</v>
      </c>
      <c r="E284" s="31">
        <v>-1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1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3</v>
      </c>
      <c r="E289" s="31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2</v>
      </c>
      <c r="D290" s="15">
        <v>4</v>
      </c>
      <c r="E290" s="31">
        <v>-1</v>
      </c>
      <c r="F290" s="15">
        <v>0</v>
      </c>
      <c r="G290" s="15">
        <v>0</v>
      </c>
      <c r="H290" s="15">
        <v>1</v>
      </c>
      <c r="I290" s="15">
        <v>4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6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2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5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2</v>
      </c>
      <c r="D295" s="15">
        <v>9</v>
      </c>
      <c r="E295" s="31">
        <v>-1</v>
      </c>
      <c r="F295" s="15">
        <v>0</v>
      </c>
      <c r="G295" s="15">
        <v>0</v>
      </c>
      <c r="H295" s="15">
        <v>3</v>
      </c>
      <c r="I295" s="15">
        <v>14</v>
      </c>
      <c r="J295" s="15">
        <v>2</v>
      </c>
      <c r="K295" s="15">
        <v>3</v>
      </c>
      <c r="L295" s="15">
        <v>0</v>
      </c>
      <c r="M295" s="15">
        <v>0</v>
      </c>
      <c r="N295" s="15">
        <v>0</v>
      </c>
      <c r="O295" s="15">
        <v>9</v>
      </c>
      <c r="P295" s="25">
        <v>4</v>
      </c>
    </row>
    <row r="296" spans="1:16" ht="22.5" x14ac:dyDescent="0.25">
      <c r="A296" s="30" t="s">
        <v>864</v>
      </c>
      <c r="B296" s="30" t="s">
        <v>865</v>
      </c>
      <c r="C296" s="15">
        <v>1</v>
      </c>
      <c r="D296" s="15">
        <v>4</v>
      </c>
      <c r="E296" s="31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1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1</v>
      </c>
      <c r="D297" s="15">
        <v>0</v>
      </c>
      <c r="E297" s="31">
        <v>0</v>
      </c>
      <c r="F297" s="15">
        <v>0</v>
      </c>
      <c r="G297" s="15">
        <v>0</v>
      </c>
      <c r="H297" s="15">
        <v>1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1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1</v>
      </c>
      <c r="E301" s="31">
        <v>-1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1</v>
      </c>
      <c r="D302" s="27">
        <v>1</v>
      </c>
      <c r="E302" s="28">
        <v>0</v>
      </c>
      <c r="F302" s="27">
        <v>0</v>
      </c>
      <c r="G302" s="27">
        <v>0</v>
      </c>
      <c r="H302" s="27">
        <v>1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1</v>
      </c>
      <c r="D305" s="15">
        <v>1</v>
      </c>
      <c r="E305" s="31">
        <v>0</v>
      </c>
      <c r="F305" s="15">
        <v>0</v>
      </c>
      <c r="G305" s="15">
        <v>0</v>
      </c>
      <c r="H305" s="15">
        <v>1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16</v>
      </c>
      <c r="D306" s="27">
        <v>19</v>
      </c>
      <c r="E306" s="28">
        <v>-1</v>
      </c>
      <c r="F306" s="27">
        <v>0</v>
      </c>
      <c r="G306" s="27">
        <v>0</v>
      </c>
      <c r="H306" s="27">
        <v>0</v>
      </c>
      <c r="I306" s="27">
        <v>1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2</v>
      </c>
      <c r="D307" s="15">
        <v>2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14</v>
      </c>
      <c r="D309" s="15">
        <v>17</v>
      </c>
      <c r="E309" s="31">
        <v>-1</v>
      </c>
      <c r="F309" s="15">
        <v>0</v>
      </c>
      <c r="G309" s="15">
        <v>0</v>
      </c>
      <c r="H309" s="15">
        <v>0</v>
      </c>
      <c r="I309" s="15">
        <v>1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7</v>
      </c>
      <c r="D313" s="27">
        <v>5</v>
      </c>
      <c r="E313" s="28">
        <v>0</v>
      </c>
      <c r="F313" s="27">
        <v>0</v>
      </c>
      <c r="G313" s="27">
        <v>0</v>
      </c>
      <c r="H313" s="27">
        <v>5</v>
      </c>
      <c r="I313" s="27">
        <v>2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6</v>
      </c>
      <c r="P313" s="29">
        <v>3</v>
      </c>
    </row>
    <row r="314" spans="1:16" x14ac:dyDescent="0.25">
      <c r="A314" s="30" t="s">
        <v>897</v>
      </c>
      <c r="B314" s="30" t="s">
        <v>898</v>
      </c>
      <c r="C314" s="15">
        <v>4</v>
      </c>
      <c r="D314" s="15">
        <v>5</v>
      </c>
      <c r="E314" s="31">
        <v>-1</v>
      </c>
      <c r="F314" s="15">
        <v>0</v>
      </c>
      <c r="G314" s="15">
        <v>0</v>
      </c>
      <c r="H314" s="15">
        <v>3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6</v>
      </c>
      <c r="P314" s="25">
        <v>1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1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1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5">
        <v>2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2</v>
      </c>
      <c r="D318" s="15">
        <v>0</v>
      </c>
      <c r="E318" s="31">
        <v>0</v>
      </c>
      <c r="F318" s="15">
        <v>0</v>
      </c>
      <c r="G318" s="15">
        <v>0</v>
      </c>
      <c r="H318" s="15">
        <v>2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4</v>
      </c>
      <c r="D319" s="27">
        <v>2</v>
      </c>
      <c r="E319" s="28">
        <v>1</v>
      </c>
      <c r="F319" s="27">
        <v>0</v>
      </c>
      <c r="G319" s="27">
        <v>0</v>
      </c>
      <c r="H319" s="27">
        <v>3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4</v>
      </c>
      <c r="D320" s="15">
        <v>2</v>
      </c>
      <c r="E320" s="31">
        <v>1</v>
      </c>
      <c r="F320" s="15">
        <v>0</v>
      </c>
      <c r="G320" s="15">
        <v>0</v>
      </c>
      <c r="H320" s="15">
        <v>3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11759</v>
      </c>
      <c r="D324" s="27">
        <v>14434</v>
      </c>
      <c r="E324" s="28">
        <v>-1</v>
      </c>
      <c r="F324" s="27">
        <v>50</v>
      </c>
      <c r="G324" s="27">
        <v>0</v>
      </c>
      <c r="H324" s="27">
        <v>458</v>
      </c>
      <c r="I324" s="27">
        <v>0</v>
      </c>
      <c r="J324" s="27">
        <v>65</v>
      </c>
      <c r="K324" s="27">
        <v>0</v>
      </c>
      <c r="L324" s="27">
        <v>5</v>
      </c>
      <c r="M324" s="27">
        <v>0</v>
      </c>
      <c r="N324" s="27">
        <v>38</v>
      </c>
      <c r="O324" s="27">
        <v>8</v>
      </c>
      <c r="P324" s="29">
        <v>2</v>
      </c>
    </row>
    <row r="325" spans="1:16" x14ac:dyDescent="0.25">
      <c r="A325" s="30" t="s">
        <v>916</v>
      </c>
      <c r="B325" s="30" t="s">
        <v>917</v>
      </c>
      <c r="C325" s="15">
        <v>11759</v>
      </c>
      <c r="D325" s="15">
        <v>14434</v>
      </c>
      <c r="E325" s="31">
        <v>-1</v>
      </c>
      <c r="F325" s="15">
        <v>50</v>
      </c>
      <c r="G325" s="15">
        <v>0</v>
      </c>
      <c r="H325" s="15">
        <v>458</v>
      </c>
      <c r="I325" s="15">
        <v>0</v>
      </c>
      <c r="J325" s="15">
        <v>65</v>
      </c>
      <c r="K325" s="15">
        <v>0</v>
      </c>
      <c r="L325" s="15">
        <v>5</v>
      </c>
      <c r="M325" s="15">
        <v>0</v>
      </c>
      <c r="N325" s="15">
        <v>38</v>
      </c>
      <c r="O325" s="15">
        <v>8</v>
      </c>
      <c r="P325" s="25">
        <v>2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1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1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1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1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54796</v>
      </c>
      <c r="D342" s="33">
        <v>68030</v>
      </c>
      <c r="E342" s="34">
        <v>-1</v>
      </c>
      <c r="F342" s="33">
        <v>6790</v>
      </c>
      <c r="G342" s="33">
        <v>4514</v>
      </c>
      <c r="H342" s="33">
        <v>10069</v>
      </c>
      <c r="I342" s="33">
        <v>7730</v>
      </c>
      <c r="J342" s="33">
        <v>206</v>
      </c>
      <c r="K342" s="33">
        <v>189</v>
      </c>
      <c r="L342" s="33">
        <v>40</v>
      </c>
      <c r="M342" s="33">
        <v>47</v>
      </c>
      <c r="N342" s="33">
        <v>815</v>
      </c>
      <c r="O342" s="33">
        <v>463</v>
      </c>
      <c r="P342" s="33">
        <v>11360</v>
      </c>
    </row>
  </sheetData>
  <sheetProtection algorithmName="SHA-512" hashValue="WMZPpMHDqufflu7by1bwXlXb7iitE9NwYLIecJVp3ya/kPuGR255wG0oKfIzE0hQdqVKnqRG1qoT89fR19FFQw==" saltValue="S4Ia6u4h9EGqkaaexXjC2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5">
        <v>4</v>
      </c>
    </row>
    <row r="6" spans="1:3" x14ac:dyDescent="0.25">
      <c r="A6" s="174"/>
      <c r="B6" s="14" t="s">
        <v>325</v>
      </c>
      <c r="C6" s="25">
        <v>683</v>
      </c>
    </row>
    <row r="7" spans="1:3" x14ac:dyDescent="0.25">
      <c r="A7" s="174"/>
      <c r="B7" s="14" t="s">
        <v>952</v>
      </c>
      <c r="C7" s="25">
        <v>97</v>
      </c>
    </row>
    <row r="8" spans="1:3" x14ac:dyDescent="0.25">
      <c r="A8" s="174"/>
      <c r="B8" s="14" t="s">
        <v>953</v>
      </c>
      <c r="C8" s="25">
        <v>32</v>
      </c>
    </row>
    <row r="9" spans="1:3" x14ac:dyDescent="0.25">
      <c r="A9" s="174"/>
      <c r="B9" s="14" t="s">
        <v>954</v>
      </c>
      <c r="C9" s="25">
        <v>172</v>
      </c>
    </row>
    <row r="10" spans="1:3" x14ac:dyDescent="0.25">
      <c r="A10" s="174"/>
      <c r="B10" s="14" t="s">
        <v>955</v>
      </c>
      <c r="C10" s="25">
        <v>159</v>
      </c>
    </row>
    <row r="11" spans="1:3" x14ac:dyDescent="0.25">
      <c r="A11" s="174"/>
      <c r="B11" s="14" t="s">
        <v>956</v>
      </c>
      <c r="C11" s="25">
        <v>571</v>
      </c>
    </row>
    <row r="12" spans="1:3" x14ac:dyDescent="0.25">
      <c r="A12" s="174"/>
      <c r="B12" s="14" t="s">
        <v>509</v>
      </c>
      <c r="C12" s="25">
        <v>203</v>
      </c>
    </row>
    <row r="13" spans="1:3" x14ac:dyDescent="0.25">
      <c r="A13" s="174"/>
      <c r="B13" s="14" t="s">
        <v>957</v>
      </c>
      <c r="C13" s="25">
        <v>58</v>
      </c>
    </row>
    <row r="14" spans="1:3" x14ac:dyDescent="0.25">
      <c r="A14" s="174"/>
      <c r="B14" s="14" t="s">
        <v>958</v>
      </c>
      <c r="C14" s="25">
        <v>2</v>
      </c>
    </row>
    <row r="15" spans="1:3" x14ac:dyDescent="0.25">
      <c r="A15" s="174"/>
      <c r="B15" s="14" t="s">
        <v>642</v>
      </c>
      <c r="C15" s="25">
        <v>5</v>
      </c>
    </row>
    <row r="16" spans="1:3" x14ac:dyDescent="0.25">
      <c r="A16" s="174"/>
      <c r="B16" s="14" t="s">
        <v>959</v>
      </c>
      <c r="C16" s="25">
        <v>111</v>
      </c>
    </row>
    <row r="17" spans="1:3" x14ac:dyDescent="0.25">
      <c r="A17" s="174"/>
      <c r="B17" s="14" t="s">
        <v>960</v>
      </c>
      <c r="C17" s="25">
        <v>478</v>
      </c>
    </row>
    <row r="18" spans="1:3" x14ac:dyDescent="0.25">
      <c r="A18" s="174"/>
      <c r="B18" s="14" t="s">
        <v>961</v>
      </c>
      <c r="C18" s="25">
        <v>24</v>
      </c>
    </row>
    <row r="19" spans="1:3" x14ac:dyDescent="0.25">
      <c r="A19" s="175"/>
      <c r="B19" s="14" t="s">
        <v>108</v>
      </c>
      <c r="C19" s="25">
        <v>1083</v>
      </c>
    </row>
    <row r="20" spans="1:3" x14ac:dyDescent="0.25">
      <c r="A20" s="173" t="s">
        <v>962</v>
      </c>
      <c r="B20" s="14" t="s">
        <v>963</v>
      </c>
      <c r="C20" s="25">
        <v>84</v>
      </c>
    </row>
    <row r="21" spans="1:3" x14ac:dyDescent="0.25">
      <c r="A21" s="175"/>
      <c r="B21" s="14" t="s">
        <v>964</v>
      </c>
      <c r="C21" s="24"/>
    </row>
    <row r="22" spans="1:3" x14ac:dyDescent="0.25">
      <c r="A22" s="173" t="s">
        <v>965</v>
      </c>
      <c r="B22" s="14" t="s">
        <v>966</v>
      </c>
      <c r="C22" s="24"/>
    </row>
    <row r="23" spans="1:3" x14ac:dyDescent="0.25">
      <c r="A23" s="174"/>
      <c r="B23" s="14" t="s">
        <v>967</v>
      </c>
      <c r="C23" s="24"/>
    </row>
    <row r="24" spans="1:3" x14ac:dyDescent="0.25">
      <c r="A24" s="175"/>
      <c r="B24" s="14" t="s">
        <v>968</v>
      </c>
      <c r="C24" s="2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762</v>
      </c>
    </row>
    <row r="29" spans="1:3" x14ac:dyDescent="0.25">
      <c r="A29" s="173" t="s">
        <v>287</v>
      </c>
      <c r="B29" s="14" t="s">
        <v>971</v>
      </c>
      <c r="C29" s="25">
        <v>9</v>
      </c>
    </row>
    <row r="30" spans="1:3" x14ac:dyDescent="0.25">
      <c r="A30" s="174"/>
      <c r="B30" s="14" t="s">
        <v>972</v>
      </c>
      <c r="C30" s="25">
        <v>77</v>
      </c>
    </row>
    <row r="31" spans="1:3" x14ac:dyDescent="0.25">
      <c r="A31" s="174"/>
      <c r="B31" s="14" t="s">
        <v>973</v>
      </c>
      <c r="C31" s="24"/>
    </row>
    <row r="32" spans="1:3" x14ac:dyDescent="0.25">
      <c r="A32" s="175"/>
      <c r="B32" s="14" t="s">
        <v>974</v>
      </c>
      <c r="C32" s="25">
        <v>7</v>
      </c>
    </row>
    <row r="33" spans="1:3" x14ac:dyDescent="0.25">
      <c r="A33" s="13" t="s">
        <v>975</v>
      </c>
      <c r="B33" s="18"/>
      <c r="C33" s="25">
        <v>2</v>
      </c>
    </row>
    <row r="34" spans="1:3" x14ac:dyDescent="0.25">
      <c r="A34" s="13" t="s">
        <v>976</v>
      </c>
      <c r="B34" s="18"/>
      <c r="C34" s="25">
        <v>383</v>
      </c>
    </row>
    <row r="35" spans="1:3" x14ac:dyDescent="0.25">
      <c r="A35" s="13" t="s">
        <v>977</v>
      </c>
      <c r="B35" s="18"/>
      <c r="C35" s="25">
        <v>123</v>
      </c>
    </row>
    <row r="36" spans="1:3" x14ac:dyDescent="0.25">
      <c r="A36" s="13" t="s">
        <v>978</v>
      </c>
      <c r="B36" s="18"/>
      <c r="C36" s="24"/>
    </row>
    <row r="37" spans="1:3" x14ac:dyDescent="0.25">
      <c r="A37" s="13" t="s">
        <v>979</v>
      </c>
      <c r="B37" s="18"/>
      <c r="C37" s="25">
        <v>19</v>
      </c>
    </row>
    <row r="38" spans="1:3" x14ac:dyDescent="0.25">
      <c r="A38" s="13" t="s">
        <v>980</v>
      </c>
      <c r="B38" s="18"/>
      <c r="C38" s="25">
        <v>22</v>
      </c>
    </row>
    <row r="39" spans="1:3" x14ac:dyDescent="0.25">
      <c r="A39" s="13" t="s">
        <v>968</v>
      </c>
      <c r="B39" s="18"/>
      <c r="C39" s="25">
        <v>242</v>
      </c>
    </row>
    <row r="40" spans="1:3" x14ac:dyDescent="0.25">
      <c r="A40" s="173" t="s">
        <v>981</v>
      </c>
      <c r="B40" s="14" t="s">
        <v>982</v>
      </c>
      <c r="C40" s="25">
        <v>128</v>
      </c>
    </row>
    <row r="41" spans="1:3" x14ac:dyDescent="0.25">
      <c r="A41" s="174"/>
      <c r="B41" s="14" t="s">
        <v>983</v>
      </c>
      <c r="C41" s="24"/>
    </row>
    <row r="42" spans="1:3" x14ac:dyDescent="0.25">
      <c r="A42" s="174"/>
      <c r="B42" s="14" t="s">
        <v>984</v>
      </c>
      <c r="C42" s="25">
        <v>48</v>
      </c>
    </row>
    <row r="43" spans="1:3" x14ac:dyDescent="0.25">
      <c r="A43" s="174"/>
      <c r="B43" s="14" t="s">
        <v>985</v>
      </c>
      <c r="C43" s="24"/>
    </row>
    <row r="44" spans="1:3" x14ac:dyDescent="0.25">
      <c r="A44" s="175"/>
      <c r="B44" s="14" t="s">
        <v>986</v>
      </c>
      <c r="C44" s="24"/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70</v>
      </c>
    </row>
    <row r="49" spans="1:3" x14ac:dyDescent="0.25">
      <c r="A49" s="173" t="s">
        <v>78</v>
      </c>
      <c r="B49" s="14" t="s">
        <v>988</v>
      </c>
      <c r="C49" s="25">
        <v>130</v>
      </c>
    </row>
    <row r="50" spans="1:3" x14ac:dyDescent="0.25">
      <c r="A50" s="175"/>
      <c r="B50" s="14" t="s">
        <v>989</v>
      </c>
      <c r="C50" s="25">
        <v>402</v>
      </c>
    </row>
    <row r="51" spans="1:3" x14ac:dyDescent="0.25">
      <c r="A51" s="173" t="s">
        <v>990</v>
      </c>
      <c r="B51" s="14" t="s">
        <v>991</v>
      </c>
      <c r="C51" s="25">
        <v>2</v>
      </c>
    </row>
    <row r="52" spans="1:3" x14ac:dyDescent="0.25">
      <c r="A52" s="175"/>
      <c r="B52" s="14" t="s">
        <v>992</v>
      </c>
      <c r="C52" s="24"/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3466</v>
      </c>
    </row>
    <row r="57" spans="1:3" x14ac:dyDescent="0.25">
      <c r="A57" s="174"/>
      <c r="B57" s="14" t="s">
        <v>994</v>
      </c>
      <c r="C57" s="25">
        <v>473</v>
      </c>
    </row>
    <row r="58" spans="1:3" x14ac:dyDescent="0.25">
      <c r="A58" s="174"/>
      <c r="B58" s="14" t="s">
        <v>995</v>
      </c>
      <c r="C58" s="25">
        <v>261</v>
      </c>
    </row>
    <row r="59" spans="1:3" x14ac:dyDescent="0.25">
      <c r="A59" s="174"/>
      <c r="B59" s="14" t="s">
        <v>996</v>
      </c>
      <c r="C59" s="25">
        <v>1257</v>
      </c>
    </row>
    <row r="60" spans="1:3" x14ac:dyDescent="0.25">
      <c r="A60" s="175"/>
      <c r="B60" s="14" t="s">
        <v>997</v>
      </c>
      <c r="C60" s="25">
        <v>137</v>
      </c>
    </row>
    <row r="61" spans="1:3" x14ac:dyDescent="0.25">
      <c r="A61" s="173" t="s">
        <v>998</v>
      </c>
      <c r="B61" s="14" t="s">
        <v>999</v>
      </c>
      <c r="C61" s="25">
        <v>1338</v>
      </c>
    </row>
    <row r="62" spans="1:3" x14ac:dyDescent="0.25">
      <c r="A62" s="174"/>
      <c r="B62" s="14" t="s">
        <v>1000</v>
      </c>
      <c r="C62" s="25">
        <v>364</v>
      </c>
    </row>
    <row r="63" spans="1:3" x14ac:dyDescent="0.25">
      <c r="A63" s="174"/>
      <c r="B63" s="14" t="s">
        <v>1001</v>
      </c>
      <c r="C63" s="25">
        <v>29</v>
      </c>
    </row>
    <row r="64" spans="1:3" x14ac:dyDescent="0.25">
      <c r="A64" s="174"/>
      <c r="B64" s="14" t="s">
        <v>1002</v>
      </c>
      <c r="C64" s="25">
        <v>806</v>
      </c>
    </row>
    <row r="65" spans="1:3" x14ac:dyDescent="0.25">
      <c r="A65" s="175"/>
      <c r="B65" s="14" t="s">
        <v>997</v>
      </c>
      <c r="C65" s="25">
        <v>321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71</v>
      </c>
    </row>
    <row r="70" spans="1:3" ht="22.5" x14ac:dyDescent="0.25">
      <c r="A70" s="13" t="s">
        <v>1005</v>
      </c>
      <c r="B70" s="18"/>
      <c r="C70" s="25">
        <v>217</v>
      </c>
    </row>
    <row r="71" spans="1:3" ht="22.5" x14ac:dyDescent="0.25">
      <c r="A71" s="13" t="s">
        <v>1006</v>
      </c>
      <c r="B71" s="18"/>
      <c r="C71" s="25">
        <v>1060</v>
      </c>
    </row>
    <row r="72" spans="1:3" x14ac:dyDescent="0.25">
      <c r="A72" s="173" t="s">
        <v>1007</v>
      </c>
      <c r="B72" s="14" t="s">
        <v>1008</v>
      </c>
      <c r="C72" s="24"/>
    </row>
    <row r="73" spans="1:3" x14ac:dyDescent="0.25">
      <c r="A73" s="175"/>
      <c r="B73" s="14" t="s">
        <v>1009</v>
      </c>
      <c r="C73" s="25">
        <v>97</v>
      </c>
    </row>
    <row r="74" spans="1:3" x14ac:dyDescent="0.25">
      <c r="A74" s="13" t="s">
        <v>1010</v>
      </c>
      <c r="B74" s="18"/>
      <c r="C74" s="25">
        <v>1</v>
      </c>
    </row>
    <row r="75" spans="1:3" x14ac:dyDescent="0.25">
      <c r="A75" s="13" t="s">
        <v>1011</v>
      </c>
      <c r="B75" s="18"/>
      <c r="C75" s="25">
        <v>78</v>
      </c>
    </row>
    <row r="76" spans="1:3" ht="22.5" x14ac:dyDescent="0.25">
      <c r="A76" s="13" t="s">
        <v>1012</v>
      </c>
      <c r="B76" s="18"/>
      <c r="C76" s="25">
        <v>1</v>
      </c>
    </row>
    <row r="77" spans="1:3" x14ac:dyDescent="0.25">
      <c r="A77" s="13" t="s">
        <v>1013</v>
      </c>
      <c r="B77" s="18"/>
      <c r="C77" s="25">
        <v>12</v>
      </c>
    </row>
    <row r="78" spans="1:3" x14ac:dyDescent="0.25">
      <c r="A78" s="13" t="s">
        <v>1014</v>
      </c>
      <c r="B78" s="18"/>
      <c r="C78" s="25">
        <v>3</v>
      </c>
    </row>
    <row r="79" spans="1:3" x14ac:dyDescent="0.25">
      <c r="A79" s="13" t="s">
        <v>1015</v>
      </c>
      <c r="B79" s="18"/>
      <c r="C79" s="25">
        <v>2</v>
      </c>
    </row>
  </sheetData>
  <sheetProtection algorithmName="SHA-512" hashValue="BHpxyRGcrAdtZ5LDXyyWXqkQBHeB+2i7hEsVGZVQrQscIXvcaYZvkiRYQoJii5SDwOgT297f/dNhBj0IJBxPGg==" saltValue="KCbTgDWWJ3qlXichx4057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21</v>
      </c>
    </row>
    <row r="6" spans="1:3" x14ac:dyDescent="0.25">
      <c r="A6" s="186"/>
      <c r="B6" s="40" t="s">
        <v>296</v>
      </c>
      <c r="C6" s="41">
        <v>896</v>
      </c>
    </row>
    <row r="7" spans="1:3" x14ac:dyDescent="0.25">
      <c r="A7" s="186"/>
      <c r="B7" s="40" t="s">
        <v>1020</v>
      </c>
      <c r="C7" s="41">
        <v>210</v>
      </c>
    </row>
    <row r="8" spans="1:3" x14ac:dyDescent="0.25">
      <c r="A8" s="186"/>
      <c r="B8" s="40" t="s">
        <v>1021</v>
      </c>
      <c r="C8" s="41">
        <v>1</v>
      </c>
    </row>
    <row r="9" spans="1:3" x14ac:dyDescent="0.25">
      <c r="A9" s="186"/>
      <c r="B9" s="40" t="s">
        <v>1022</v>
      </c>
      <c r="C9" s="41">
        <v>1</v>
      </c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41">
        <v>3</v>
      </c>
    </row>
    <row r="12" spans="1:3" x14ac:dyDescent="0.25">
      <c r="A12" s="185" t="s">
        <v>1025</v>
      </c>
      <c r="B12" s="40" t="s">
        <v>62</v>
      </c>
      <c r="C12" s="41">
        <v>385</v>
      </c>
    </row>
    <row r="13" spans="1:3" x14ac:dyDescent="0.25">
      <c r="A13" s="186"/>
      <c r="B13" s="40" t="s">
        <v>1026</v>
      </c>
      <c r="C13" s="41">
        <v>76</v>
      </c>
    </row>
    <row r="14" spans="1:3" x14ac:dyDescent="0.25">
      <c r="A14" s="186"/>
      <c r="B14" s="40" t="s">
        <v>1027</v>
      </c>
      <c r="C14" s="41">
        <v>56</v>
      </c>
    </row>
    <row r="15" spans="1:3" x14ac:dyDescent="0.25">
      <c r="A15" s="187"/>
      <c r="B15" s="40" t="s">
        <v>1028</v>
      </c>
      <c r="C15" s="41">
        <v>74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57</v>
      </c>
    </row>
    <row r="20" spans="1:3" x14ac:dyDescent="0.25">
      <c r="A20" s="39" t="s">
        <v>1031</v>
      </c>
      <c r="B20" s="42"/>
      <c r="C20" s="41">
        <v>68</v>
      </c>
    </row>
    <row r="21" spans="1:3" x14ac:dyDescent="0.25">
      <c r="A21" s="39" t="s">
        <v>1032</v>
      </c>
      <c r="B21" s="42"/>
      <c r="C21" s="41">
        <v>123</v>
      </c>
    </row>
    <row r="22" spans="1:3" x14ac:dyDescent="0.25">
      <c r="A22" s="39" t="s">
        <v>1033</v>
      </c>
      <c r="B22" s="42"/>
      <c r="C22" s="41">
        <v>104</v>
      </c>
    </row>
    <row r="23" spans="1:3" x14ac:dyDescent="0.25">
      <c r="A23" s="39" t="s">
        <v>1034</v>
      </c>
      <c r="B23" s="42"/>
      <c r="C23" s="41">
        <v>380</v>
      </c>
    </row>
    <row r="24" spans="1:3" x14ac:dyDescent="0.25">
      <c r="A24" s="39" t="s">
        <v>1035</v>
      </c>
      <c r="B24" s="42"/>
      <c r="C24" s="41">
        <v>167</v>
      </c>
    </row>
    <row r="25" spans="1:3" x14ac:dyDescent="0.25">
      <c r="A25" s="39" t="s">
        <v>1036</v>
      </c>
      <c r="B25" s="42"/>
      <c r="C25" s="41">
        <v>98</v>
      </c>
    </row>
    <row r="26" spans="1:3" x14ac:dyDescent="0.25">
      <c r="A26" s="39" t="s">
        <v>1037</v>
      </c>
      <c r="B26" s="42"/>
      <c r="C26" s="41">
        <v>3</v>
      </c>
    </row>
    <row r="27" spans="1:3" x14ac:dyDescent="0.25">
      <c r="A27" s="39" t="s">
        <v>1038</v>
      </c>
      <c r="B27" s="42"/>
      <c r="C27" s="41">
        <v>5</v>
      </c>
    </row>
    <row r="28" spans="1:3" x14ac:dyDescent="0.25">
      <c r="A28" s="39" t="s">
        <v>1039</v>
      </c>
      <c r="B28" s="42"/>
      <c r="C28" s="41">
        <v>108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5</v>
      </c>
    </row>
    <row r="33" spans="1:6" x14ac:dyDescent="0.25">
      <c r="A33" s="39" t="s">
        <v>1042</v>
      </c>
      <c r="B33" s="42"/>
      <c r="C33" s="41">
        <v>68</v>
      </c>
    </row>
    <row r="34" spans="1:6" x14ac:dyDescent="0.25">
      <c r="A34" s="39" t="s">
        <v>1043</v>
      </c>
      <c r="B34" s="42"/>
      <c r="C34" s="41">
        <v>66</v>
      </c>
    </row>
    <row r="35" spans="1:6" x14ac:dyDescent="0.25">
      <c r="A35" s="39" t="s">
        <v>1044</v>
      </c>
      <c r="B35" s="42"/>
      <c r="C35" s="41">
        <v>66</v>
      </c>
    </row>
    <row r="36" spans="1:6" x14ac:dyDescent="0.25">
      <c r="A36" s="39" t="s">
        <v>1045</v>
      </c>
      <c r="B36" s="42"/>
      <c r="C36" s="41">
        <v>17</v>
      </c>
    </row>
    <row r="37" spans="1:6" x14ac:dyDescent="0.25">
      <c r="A37" s="39" t="s">
        <v>1046</v>
      </c>
      <c r="B37" s="42"/>
      <c r="C37" s="41">
        <v>37</v>
      </c>
    </row>
    <row r="38" spans="1:6" x14ac:dyDescent="0.25">
      <c r="A38" s="39" t="s">
        <v>1047</v>
      </c>
      <c r="B38" s="42"/>
      <c r="C38" s="41">
        <v>10</v>
      </c>
    </row>
    <row r="39" spans="1:6" x14ac:dyDescent="0.25">
      <c r="A39" s="39" t="s">
        <v>1048</v>
      </c>
      <c r="B39" s="42"/>
      <c r="C39" s="41">
        <v>2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4"/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19"/>
      <c r="D51" s="19"/>
      <c r="E51" s="19"/>
      <c r="F51" s="24"/>
    </row>
    <row r="52" spans="1:6" x14ac:dyDescent="0.25">
      <c r="A52" s="189"/>
      <c r="B52" s="44" t="s">
        <v>325</v>
      </c>
      <c r="C52" s="45">
        <v>43</v>
      </c>
      <c r="D52" s="45">
        <v>41</v>
      </c>
      <c r="E52" s="45">
        <v>12</v>
      </c>
      <c r="F52" s="41">
        <v>7</v>
      </c>
    </row>
    <row r="53" spans="1:6" x14ac:dyDescent="0.25">
      <c r="A53" s="189"/>
      <c r="B53" s="44" t="s">
        <v>1057</v>
      </c>
      <c r="C53" s="45">
        <v>646</v>
      </c>
      <c r="D53" s="45">
        <v>162</v>
      </c>
      <c r="E53" s="45">
        <v>36</v>
      </c>
      <c r="F53" s="41">
        <v>34</v>
      </c>
    </row>
    <row r="54" spans="1:6" x14ac:dyDescent="0.25">
      <c r="A54" s="189"/>
      <c r="B54" s="44" t="s">
        <v>1058</v>
      </c>
      <c r="C54" s="45">
        <v>187</v>
      </c>
      <c r="D54" s="45">
        <v>49</v>
      </c>
      <c r="E54" s="45">
        <v>5</v>
      </c>
      <c r="F54" s="41">
        <v>8</v>
      </c>
    </row>
    <row r="55" spans="1:6" x14ac:dyDescent="0.25">
      <c r="A55" s="189"/>
      <c r="B55" s="44" t="s">
        <v>1059</v>
      </c>
      <c r="C55" s="45">
        <v>1</v>
      </c>
      <c r="D55" s="45">
        <v>1</v>
      </c>
      <c r="E55" s="45">
        <v>0</v>
      </c>
      <c r="F55" s="41">
        <v>0</v>
      </c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22</v>
      </c>
      <c r="D57" s="45">
        <v>25</v>
      </c>
      <c r="E57" s="45">
        <v>6</v>
      </c>
      <c r="F57" s="41">
        <v>13</v>
      </c>
    </row>
    <row r="58" spans="1:6" x14ac:dyDescent="0.25">
      <c r="A58" s="189"/>
      <c r="B58" s="44" t="s">
        <v>1062</v>
      </c>
      <c r="C58" s="45">
        <v>2</v>
      </c>
      <c r="D58" s="45">
        <v>1</v>
      </c>
      <c r="E58" s="45">
        <v>2</v>
      </c>
      <c r="F58" s="41">
        <v>0</v>
      </c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19"/>
      <c r="D60" s="19"/>
      <c r="E60" s="19"/>
      <c r="F60" s="24"/>
    </row>
    <row r="61" spans="1:6" x14ac:dyDescent="0.25">
      <c r="A61" s="189"/>
      <c r="B61" s="44" t="s">
        <v>1064</v>
      </c>
      <c r="C61" s="45">
        <v>1</v>
      </c>
      <c r="D61" s="45">
        <v>1</v>
      </c>
      <c r="E61" s="45">
        <v>0</v>
      </c>
      <c r="F61" s="41">
        <v>0</v>
      </c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45">
        <v>0</v>
      </c>
      <c r="D63" s="45">
        <v>2</v>
      </c>
      <c r="E63" s="45">
        <v>1</v>
      </c>
      <c r="F63" s="41">
        <v>0</v>
      </c>
    </row>
    <row r="64" spans="1:6" x14ac:dyDescent="0.25">
      <c r="A64" s="189"/>
      <c r="B64" s="44" t="s">
        <v>1067</v>
      </c>
      <c r="C64" s="45">
        <v>56</v>
      </c>
      <c r="D64" s="45">
        <v>45</v>
      </c>
      <c r="E64" s="45">
        <v>12</v>
      </c>
      <c r="F64" s="41">
        <v>16</v>
      </c>
    </row>
    <row r="65" spans="1:6" x14ac:dyDescent="0.25">
      <c r="A65" s="189"/>
      <c r="B65" s="44" t="s">
        <v>1068</v>
      </c>
      <c r="C65" s="45">
        <v>5</v>
      </c>
      <c r="D65" s="45">
        <v>1</v>
      </c>
      <c r="E65" s="45">
        <v>2</v>
      </c>
      <c r="F65" s="41">
        <v>1</v>
      </c>
    </row>
    <row r="66" spans="1:6" x14ac:dyDescent="0.25">
      <c r="A66" s="190"/>
      <c r="B66" s="44" t="s">
        <v>1069</v>
      </c>
      <c r="C66" s="19"/>
      <c r="D66" s="19"/>
      <c r="E66" s="19"/>
      <c r="F66" s="24"/>
    </row>
    <row r="67" spans="1:6" x14ac:dyDescent="0.25">
      <c r="A67" s="183" t="s">
        <v>1070</v>
      </c>
      <c r="B67" s="184"/>
      <c r="C67" s="46">
        <v>963</v>
      </c>
      <c r="D67" s="46">
        <v>328</v>
      </c>
      <c r="E67" s="46">
        <v>76</v>
      </c>
      <c r="F67" s="46">
        <v>79</v>
      </c>
    </row>
    <row r="68" spans="1:6" x14ac:dyDescent="0.25">
      <c r="A68" s="188" t="s">
        <v>965</v>
      </c>
      <c r="B68" s="44" t="s">
        <v>1071</v>
      </c>
      <c r="C68" s="45">
        <v>47</v>
      </c>
      <c r="D68" s="45">
        <v>0</v>
      </c>
      <c r="E68" s="45">
        <v>0</v>
      </c>
      <c r="F68" s="41">
        <v>0</v>
      </c>
    </row>
    <row r="69" spans="1:6" x14ac:dyDescent="0.25">
      <c r="A69" s="189"/>
      <c r="B69" s="44" t="s">
        <v>1072</v>
      </c>
      <c r="C69" s="45">
        <v>5</v>
      </c>
      <c r="D69" s="45">
        <v>0</v>
      </c>
      <c r="E69" s="45">
        <v>0</v>
      </c>
      <c r="F69" s="41">
        <v>0</v>
      </c>
    </row>
    <row r="70" spans="1:6" x14ac:dyDescent="0.25">
      <c r="A70" s="190"/>
      <c r="B70" s="44" t="s">
        <v>108</v>
      </c>
      <c r="C70" s="45">
        <v>12</v>
      </c>
      <c r="D70" s="45">
        <v>0</v>
      </c>
      <c r="E70" s="45">
        <v>0</v>
      </c>
      <c r="F70" s="41">
        <v>0</v>
      </c>
    </row>
    <row r="71" spans="1:6" x14ac:dyDescent="0.25">
      <c r="A71" s="183" t="s">
        <v>1073</v>
      </c>
      <c r="B71" s="184"/>
      <c r="C71" s="46">
        <v>64</v>
      </c>
      <c r="D71" s="46">
        <v>0</v>
      </c>
      <c r="E71" s="46">
        <v>0</v>
      </c>
      <c r="F71" s="46">
        <v>0</v>
      </c>
    </row>
  </sheetData>
  <sheetProtection algorithmName="SHA-512" hashValue="OvK/TNptgWczgbfEkyrgr2dIYBVP89fzOt21ighp3XvsfxTF6X4hqlTA1NtpF0buOEW4hPGCLxtADVVS16bMow==" saltValue="6jBuuFUqtckiKhlxSOlDG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1782</v>
      </c>
    </row>
    <row r="6" spans="1:3" x14ac:dyDescent="0.25">
      <c r="A6" s="171"/>
      <c r="B6" s="14" t="s">
        <v>1019</v>
      </c>
      <c r="C6" s="25">
        <v>198</v>
      </c>
    </row>
    <row r="7" spans="1:3" x14ac:dyDescent="0.25">
      <c r="A7" s="171"/>
      <c r="B7" s="14" t="s">
        <v>1078</v>
      </c>
      <c r="C7" s="25">
        <v>4462</v>
      </c>
    </row>
    <row r="8" spans="1:3" x14ac:dyDescent="0.25">
      <c r="A8" s="171"/>
      <c r="B8" s="14" t="s">
        <v>1079</v>
      </c>
      <c r="C8" s="25">
        <v>1101</v>
      </c>
    </row>
    <row r="9" spans="1:3" x14ac:dyDescent="0.25">
      <c r="A9" s="171"/>
      <c r="B9" s="14" t="s">
        <v>1021</v>
      </c>
      <c r="C9" s="25">
        <v>21</v>
      </c>
    </row>
    <row r="10" spans="1:3" x14ac:dyDescent="0.25">
      <c r="A10" s="171"/>
      <c r="B10" s="14" t="s">
        <v>1022</v>
      </c>
      <c r="C10" s="25">
        <v>25</v>
      </c>
    </row>
    <row r="11" spans="1:3" x14ac:dyDescent="0.25">
      <c r="A11" s="171"/>
      <c r="B11" s="14" t="s">
        <v>1080</v>
      </c>
      <c r="C11" s="25">
        <v>12</v>
      </c>
    </row>
    <row r="12" spans="1:3" x14ac:dyDescent="0.25">
      <c r="A12" s="172"/>
      <c r="B12" s="14" t="s">
        <v>1081</v>
      </c>
      <c r="C12" s="25">
        <v>5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1868</v>
      </c>
    </row>
    <row r="17" spans="1:3" x14ac:dyDescent="0.25">
      <c r="A17" s="23" t="s">
        <v>1084</v>
      </c>
      <c r="B17" s="18"/>
      <c r="C17" s="25">
        <v>300</v>
      </c>
    </row>
    <row r="18" spans="1:3" x14ac:dyDescent="0.25">
      <c r="A18" s="23" t="s">
        <v>1085</v>
      </c>
      <c r="B18" s="18"/>
      <c r="C18" s="25">
        <v>881</v>
      </c>
    </row>
    <row r="19" spans="1:3" x14ac:dyDescent="0.25">
      <c r="A19" s="23" t="s">
        <v>1086</v>
      </c>
      <c r="B19" s="18"/>
      <c r="C19" s="25">
        <v>254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4"/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5">
        <v>1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107</v>
      </c>
    </row>
    <row r="38" spans="1:3" x14ac:dyDescent="0.25">
      <c r="A38" s="23" t="s">
        <v>1098</v>
      </c>
      <c r="B38" s="18"/>
      <c r="C38" s="25">
        <v>386</v>
      </c>
    </row>
    <row r="39" spans="1:3" x14ac:dyDescent="0.25">
      <c r="A39" s="23" t="s">
        <v>1099</v>
      </c>
      <c r="B39" s="18"/>
      <c r="C39" s="25">
        <v>761</v>
      </c>
    </row>
    <row r="40" spans="1:3" x14ac:dyDescent="0.25">
      <c r="A40" s="23" t="s">
        <v>1100</v>
      </c>
      <c r="B40" s="18"/>
      <c r="C40" s="25">
        <v>221</v>
      </c>
    </row>
    <row r="41" spans="1:3" x14ac:dyDescent="0.25">
      <c r="A41" s="23" t="s">
        <v>1101</v>
      </c>
      <c r="B41" s="18"/>
      <c r="C41" s="25">
        <v>378</v>
      </c>
    </row>
    <row r="42" spans="1:3" x14ac:dyDescent="0.25">
      <c r="A42" s="23" t="s">
        <v>1102</v>
      </c>
      <c r="B42" s="18"/>
      <c r="C42" s="25">
        <v>117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198</v>
      </c>
    </row>
    <row r="47" spans="1:3" x14ac:dyDescent="0.25">
      <c r="A47" s="23" t="s">
        <v>1105</v>
      </c>
      <c r="B47" s="18"/>
      <c r="C47" s="25">
        <v>462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197</v>
      </c>
    </row>
    <row r="52" spans="1:6" x14ac:dyDescent="0.25">
      <c r="A52" s="171"/>
      <c r="B52" s="14" t="s">
        <v>122</v>
      </c>
      <c r="C52" s="25">
        <v>307</v>
      </c>
    </row>
    <row r="53" spans="1:6" x14ac:dyDescent="0.25">
      <c r="A53" s="171"/>
      <c r="B53" s="14" t="s">
        <v>1109</v>
      </c>
      <c r="C53" s="25">
        <v>197</v>
      </c>
    </row>
    <row r="54" spans="1:6" x14ac:dyDescent="0.25">
      <c r="A54" s="172"/>
      <c r="B54" s="14" t="s">
        <v>1110</v>
      </c>
      <c r="C54" s="25">
        <v>3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21</v>
      </c>
    </row>
    <row r="59" spans="1:6" x14ac:dyDescent="0.25">
      <c r="A59" s="23" t="s">
        <v>111</v>
      </c>
      <c r="B59" s="18"/>
      <c r="C59" s="25">
        <v>21</v>
      </c>
    </row>
    <row r="60" spans="1:6" x14ac:dyDescent="0.25">
      <c r="A60" s="23" t="s">
        <v>1050</v>
      </c>
      <c r="B60" s="18"/>
      <c r="C60" s="25">
        <v>10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5">
        <v>1</v>
      </c>
      <c r="D63" s="15">
        <v>0</v>
      </c>
      <c r="E63" s="15">
        <v>0</v>
      </c>
      <c r="F63" s="25">
        <v>0</v>
      </c>
    </row>
    <row r="64" spans="1:6" x14ac:dyDescent="0.25">
      <c r="A64" s="171"/>
      <c r="B64" s="14" t="s">
        <v>1054</v>
      </c>
      <c r="C64" s="19"/>
      <c r="D64" s="19"/>
      <c r="E64" s="19"/>
      <c r="F64" s="24"/>
    </row>
    <row r="65" spans="1:6" x14ac:dyDescent="0.25">
      <c r="A65" s="171"/>
      <c r="B65" s="14" t="s">
        <v>1055</v>
      </c>
      <c r="C65" s="15">
        <v>1</v>
      </c>
      <c r="D65" s="15">
        <v>0</v>
      </c>
      <c r="E65" s="15">
        <v>0</v>
      </c>
      <c r="F65" s="25">
        <v>0</v>
      </c>
    </row>
    <row r="66" spans="1:6" x14ac:dyDescent="0.25">
      <c r="A66" s="171"/>
      <c r="B66" s="14" t="s">
        <v>1056</v>
      </c>
      <c r="C66" s="15">
        <v>1</v>
      </c>
      <c r="D66" s="15">
        <v>0</v>
      </c>
      <c r="E66" s="15">
        <v>0</v>
      </c>
      <c r="F66" s="25">
        <v>0</v>
      </c>
    </row>
    <row r="67" spans="1:6" x14ac:dyDescent="0.25">
      <c r="A67" s="171"/>
      <c r="B67" s="14" t="s">
        <v>325</v>
      </c>
      <c r="C67" s="15">
        <v>58</v>
      </c>
      <c r="D67" s="15">
        <v>84</v>
      </c>
      <c r="E67" s="15">
        <v>22</v>
      </c>
      <c r="F67" s="25">
        <v>41</v>
      </c>
    </row>
    <row r="68" spans="1:6" x14ac:dyDescent="0.25">
      <c r="A68" s="171"/>
      <c r="B68" s="14" t="s">
        <v>1111</v>
      </c>
      <c r="C68" s="15">
        <v>3739</v>
      </c>
      <c r="D68" s="15">
        <v>689</v>
      </c>
      <c r="E68" s="15">
        <v>166</v>
      </c>
      <c r="F68" s="25">
        <v>454</v>
      </c>
    </row>
    <row r="69" spans="1:6" x14ac:dyDescent="0.25">
      <c r="A69" s="171"/>
      <c r="B69" s="14" t="s">
        <v>1112</v>
      </c>
      <c r="C69" s="15">
        <v>558</v>
      </c>
      <c r="D69" s="15">
        <v>122</v>
      </c>
      <c r="E69" s="15">
        <v>22</v>
      </c>
      <c r="F69" s="25">
        <v>70</v>
      </c>
    </row>
    <row r="70" spans="1:6" x14ac:dyDescent="0.25">
      <c r="A70" s="171"/>
      <c r="B70" s="14" t="s">
        <v>1059</v>
      </c>
      <c r="C70" s="15">
        <v>8</v>
      </c>
      <c r="D70" s="15">
        <v>7</v>
      </c>
      <c r="E70" s="15">
        <v>1</v>
      </c>
      <c r="F70" s="25">
        <v>7</v>
      </c>
    </row>
    <row r="71" spans="1:6" x14ac:dyDescent="0.25">
      <c r="A71" s="171"/>
      <c r="B71" s="14" t="s">
        <v>1113</v>
      </c>
      <c r="C71" s="15">
        <v>1</v>
      </c>
      <c r="D71" s="15">
        <v>4</v>
      </c>
      <c r="E71" s="15">
        <v>0</v>
      </c>
      <c r="F71" s="25">
        <v>0</v>
      </c>
    </row>
    <row r="72" spans="1:6" x14ac:dyDescent="0.25">
      <c r="A72" s="171"/>
      <c r="B72" s="14" t="s">
        <v>1114</v>
      </c>
      <c r="C72" s="15">
        <v>36</v>
      </c>
      <c r="D72" s="15">
        <v>58</v>
      </c>
      <c r="E72" s="15">
        <v>33</v>
      </c>
      <c r="F72" s="25">
        <v>48</v>
      </c>
    </row>
    <row r="73" spans="1:6" x14ac:dyDescent="0.25">
      <c r="A73" s="171"/>
      <c r="B73" s="14" t="s">
        <v>1115</v>
      </c>
      <c r="C73" s="15">
        <v>6</v>
      </c>
      <c r="D73" s="15">
        <v>13</v>
      </c>
      <c r="E73" s="15">
        <v>7</v>
      </c>
      <c r="F73" s="25">
        <v>10</v>
      </c>
    </row>
    <row r="74" spans="1:6" x14ac:dyDescent="0.25">
      <c r="A74" s="171"/>
      <c r="B74" s="14" t="s">
        <v>1063</v>
      </c>
      <c r="C74" s="15">
        <v>2</v>
      </c>
      <c r="D74" s="15">
        <v>1</v>
      </c>
      <c r="E74" s="15">
        <v>0</v>
      </c>
      <c r="F74" s="25">
        <v>0</v>
      </c>
    </row>
    <row r="75" spans="1:6" x14ac:dyDescent="0.25">
      <c r="A75" s="171"/>
      <c r="B75" s="14" t="s">
        <v>396</v>
      </c>
      <c r="C75" s="15">
        <v>1</v>
      </c>
      <c r="D75" s="15">
        <v>0</v>
      </c>
      <c r="E75" s="15">
        <v>0</v>
      </c>
      <c r="F75" s="25">
        <v>0</v>
      </c>
    </row>
    <row r="76" spans="1:6" x14ac:dyDescent="0.25">
      <c r="A76" s="171"/>
      <c r="B76" s="14" t="s">
        <v>1064</v>
      </c>
      <c r="C76" s="15">
        <v>4</v>
      </c>
      <c r="D76" s="15">
        <v>5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7</v>
      </c>
      <c r="D77" s="15">
        <v>10</v>
      </c>
      <c r="E77" s="15">
        <v>1</v>
      </c>
      <c r="F77" s="25">
        <v>0</v>
      </c>
    </row>
    <row r="78" spans="1:6" x14ac:dyDescent="0.25">
      <c r="A78" s="171"/>
      <c r="B78" s="14" t="s">
        <v>1066</v>
      </c>
      <c r="C78" s="15">
        <v>1</v>
      </c>
      <c r="D78" s="15">
        <v>5</v>
      </c>
      <c r="E78" s="15">
        <v>0</v>
      </c>
      <c r="F78" s="25">
        <v>2</v>
      </c>
    </row>
    <row r="79" spans="1:6" x14ac:dyDescent="0.25">
      <c r="A79" s="171"/>
      <c r="B79" s="14" t="s">
        <v>1067</v>
      </c>
      <c r="C79" s="15">
        <v>803</v>
      </c>
      <c r="D79" s="15">
        <v>453</v>
      </c>
      <c r="E79" s="15">
        <v>111</v>
      </c>
      <c r="F79" s="25">
        <v>282</v>
      </c>
    </row>
    <row r="80" spans="1:6" x14ac:dyDescent="0.25">
      <c r="A80" s="171"/>
      <c r="B80" s="14" t="s">
        <v>1068</v>
      </c>
      <c r="C80" s="15">
        <v>1</v>
      </c>
      <c r="D80" s="15">
        <v>0</v>
      </c>
      <c r="E80" s="15">
        <v>0</v>
      </c>
      <c r="F80" s="25">
        <v>0</v>
      </c>
    </row>
    <row r="81" spans="1:6" x14ac:dyDescent="0.25">
      <c r="A81" s="172"/>
      <c r="B81" s="14" t="s">
        <v>1069</v>
      </c>
      <c r="C81" s="15">
        <v>0</v>
      </c>
      <c r="D81" s="15">
        <v>1</v>
      </c>
      <c r="E81" s="15">
        <v>2</v>
      </c>
      <c r="F81" s="25">
        <v>0</v>
      </c>
    </row>
    <row r="82" spans="1:6" x14ac:dyDescent="0.25">
      <c r="A82" s="191" t="s">
        <v>1070</v>
      </c>
      <c r="B82" s="192"/>
      <c r="C82" s="33">
        <v>5228</v>
      </c>
      <c r="D82" s="33">
        <v>1452</v>
      </c>
      <c r="E82" s="33">
        <v>365</v>
      </c>
      <c r="F82" s="33">
        <v>914</v>
      </c>
    </row>
    <row r="83" spans="1:6" x14ac:dyDescent="0.25">
      <c r="A83" s="170" t="s">
        <v>1116</v>
      </c>
      <c r="B83" s="14" t="s">
        <v>1071</v>
      </c>
      <c r="C83" s="15">
        <v>87</v>
      </c>
      <c r="D83" s="15">
        <v>0</v>
      </c>
      <c r="E83" s="15">
        <v>0</v>
      </c>
      <c r="F83" s="25">
        <v>0</v>
      </c>
    </row>
    <row r="84" spans="1:6" x14ac:dyDescent="0.25">
      <c r="A84" s="171"/>
      <c r="B84" s="14" t="s">
        <v>1072</v>
      </c>
      <c r="C84" s="15">
        <v>9</v>
      </c>
      <c r="D84" s="15">
        <v>0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5">
        <v>55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151</v>
      </c>
      <c r="D86" s="33">
        <v>0</v>
      </c>
      <c r="E86" s="33">
        <v>0</v>
      </c>
      <c r="F86" s="33">
        <v>0</v>
      </c>
    </row>
  </sheetData>
  <sheetProtection algorithmName="SHA-512" hashValue="vQ0+CpsunNF8MAG94oDJvkOM3/bHdByWvPjXR43BGyYotX+M5lYtZcBU4o4SgD20rkzAfkkis6PKMJWLqhxrVQ==" saltValue="RpfVQrw2UPkd6Tj1pj9wT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11</v>
      </c>
    </row>
    <row r="6" spans="1:3" x14ac:dyDescent="0.25">
      <c r="A6" s="13" t="s">
        <v>1121</v>
      </c>
      <c r="B6" s="18"/>
      <c r="C6" s="25">
        <v>16</v>
      </c>
    </row>
    <row r="7" spans="1:3" x14ac:dyDescent="0.25">
      <c r="A7" s="13" t="s">
        <v>1122</v>
      </c>
      <c r="B7" s="18"/>
      <c r="C7" s="25">
        <v>1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9</v>
      </c>
    </row>
    <row r="14" spans="1:3" x14ac:dyDescent="0.25">
      <c r="A14" s="13" t="s">
        <v>1121</v>
      </c>
      <c r="B14" s="18"/>
      <c r="C14" s="25">
        <v>16</v>
      </c>
    </row>
    <row r="15" spans="1:3" x14ac:dyDescent="0.25">
      <c r="A15" s="13" t="s">
        <v>1126</v>
      </c>
      <c r="B15" s="18"/>
      <c r="C15" s="25">
        <v>5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8</v>
      </c>
    </row>
    <row r="22" spans="1:3" x14ac:dyDescent="0.25">
      <c r="A22" s="13" t="s">
        <v>1128</v>
      </c>
      <c r="B22" s="18"/>
      <c r="C22" s="25">
        <v>6</v>
      </c>
    </row>
    <row r="23" spans="1:3" x14ac:dyDescent="0.25">
      <c r="A23" s="13" t="s">
        <v>1129</v>
      </c>
      <c r="B23" s="18"/>
      <c r="C23" s="25">
        <v>2</v>
      </c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16</v>
      </c>
    </row>
    <row r="29" spans="1:3" x14ac:dyDescent="0.25">
      <c r="A29" s="13" t="s">
        <v>1133</v>
      </c>
      <c r="B29" s="18"/>
      <c r="C29" s="25">
        <v>4</v>
      </c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10</v>
      </c>
    </row>
    <row r="36" spans="1:3" x14ac:dyDescent="0.25">
      <c r="A36" s="13" t="s">
        <v>1138</v>
      </c>
      <c r="B36" s="18"/>
      <c r="C36" s="25">
        <v>1</v>
      </c>
    </row>
  </sheetData>
  <sheetProtection algorithmName="SHA-512" hashValue="ohc1dPDL6W0Z+cGTgQvcK9K/xTKn2QMTupyC07/Cj9MbD+03d6qPTxKUmPVJLC8dU6KCQYoB0oxMkQwL4mcnGQ==" saltValue="bUr4a4mz6iUwXPLMpQenh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10</v>
      </c>
    </row>
    <row r="6" spans="1:3" x14ac:dyDescent="0.25">
      <c r="A6" s="13" t="s">
        <v>1142</v>
      </c>
      <c r="B6" s="18"/>
      <c r="C6" s="24"/>
    </row>
    <row r="7" spans="1:3" x14ac:dyDescent="0.25">
      <c r="A7" s="13" t="s">
        <v>1143</v>
      </c>
      <c r="B7" s="18"/>
      <c r="C7" s="24"/>
    </row>
    <row r="8" spans="1:3" x14ac:dyDescent="0.25">
      <c r="A8" s="13" t="s">
        <v>1144</v>
      </c>
      <c r="B8" s="18"/>
      <c r="C8" s="25">
        <v>16</v>
      </c>
    </row>
    <row r="9" spans="1:3" x14ac:dyDescent="0.25">
      <c r="A9" s="13" t="s">
        <v>1145</v>
      </c>
      <c r="B9" s="18"/>
      <c r="C9" s="25">
        <v>1</v>
      </c>
    </row>
    <row r="10" spans="1:3" x14ac:dyDescent="0.25">
      <c r="A10" s="13" t="s">
        <v>1146</v>
      </c>
      <c r="B10" s="18"/>
      <c r="C10" s="25">
        <v>1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19</v>
      </c>
    </row>
    <row r="15" spans="1:3" x14ac:dyDescent="0.25">
      <c r="A15" s="13" t="s">
        <v>1149</v>
      </c>
      <c r="B15" s="18"/>
      <c r="C15" s="25">
        <v>10</v>
      </c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9</v>
      </c>
    </row>
    <row r="21" spans="1:3" x14ac:dyDescent="0.25">
      <c r="A21" s="13" t="s">
        <v>1153</v>
      </c>
      <c r="B21" s="18"/>
      <c r="C21" s="25">
        <v>6</v>
      </c>
    </row>
    <row r="22" spans="1:3" x14ac:dyDescent="0.25">
      <c r="A22" s="13" t="s">
        <v>1154</v>
      </c>
      <c r="B22" s="18"/>
      <c r="C22" s="25">
        <v>1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5">
        <v>8</v>
      </c>
    </row>
    <row r="37" spans="1:3" x14ac:dyDescent="0.25">
      <c r="A37" s="13" t="s">
        <v>1083</v>
      </c>
      <c r="B37" s="18"/>
      <c r="C37" s="25">
        <v>4</v>
      </c>
    </row>
    <row r="38" spans="1:3" x14ac:dyDescent="0.25">
      <c r="A38" s="13" t="s">
        <v>1165</v>
      </c>
      <c r="B38" s="18"/>
      <c r="C38" s="25">
        <v>3</v>
      </c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/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5">
        <v>1</v>
      </c>
    </row>
    <row r="46" spans="1:3" x14ac:dyDescent="0.25">
      <c r="A46" s="13" t="s">
        <v>1083</v>
      </c>
      <c r="B46" s="18"/>
      <c r="C46" s="25">
        <v>2</v>
      </c>
    </row>
    <row r="47" spans="1:3" x14ac:dyDescent="0.25">
      <c r="A47" s="13" t="s">
        <v>1165</v>
      </c>
      <c r="B47" s="18"/>
      <c r="C47" s="25">
        <v>2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2</v>
      </c>
    </row>
    <row r="52" spans="1:3" x14ac:dyDescent="0.25">
      <c r="A52" s="13" t="s">
        <v>1163</v>
      </c>
      <c r="B52" s="18"/>
      <c r="C52" s="25">
        <v>2</v>
      </c>
    </row>
    <row r="53" spans="1:3" x14ac:dyDescent="0.25">
      <c r="A53" s="13" t="s">
        <v>1164</v>
      </c>
      <c r="B53" s="18"/>
      <c r="C53" s="25">
        <v>2</v>
      </c>
    </row>
    <row r="54" spans="1:3" x14ac:dyDescent="0.25">
      <c r="A54" s="13" t="s">
        <v>1083</v>
      </c>
      <c r="B54" s="18"/>
      <c r="C54" s="24"/>
    </row>
    <row r="55" spans="1:3" x14ac:dyDescent="0.25">
      <c r="A55" s="13" t="s">
        <v>1165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5">
        <v>8</v>
      </c>
    </row>
    <row r="62" spans="1:3" x14ac:dyDescent="0.25">
      <c r="A62" s="13" t="s">
        <v>1083</v>
      </c>
      <c r="B62" s="18"/>
      <c r="C62" s="24"/>
    </row>
    <row r="63" spans="1:3" x14ac:dyDescent="0.25">
      <c r="A63" s="13" t="s">
        <v>1165</v>
      </c>
      <c r="B63" s="18"/>
      <c r="C63" s="25">
        <v>2</v>
      </c>
    </row>
  </sheetData>
  <sheetProtection algorithmName="SHA-512" hashValue="L6jJkANtqG0xykZf2FT3+Y4m+OaKXU3nrEszCAFZ8VOnLZgRDSMJv8PJm/avJqwUTS21NdyjI/YeR4Qe9MuUXw==" saltValue="eETMuZ0pLbJ7NO0yIHr06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1260</v>
      </c>
      <c r="D4" s="33">
        <v>1173</v>
      </c>
      <c r="E4" s="34">
        <v>0</v>
      </c>
      <c r="F4" s="33">
        <v>3257</v>
      </c>
      <c r="G4" s="33">
        <v>2699</v>
      </c>
      <c r="H4" s="33">
        <v>563</v>
      </c>
      <c r="I4" s="33">
        <v>585</v>
      </c>
      <c r="J4" s="33">
        <v>0</v>
      </c>
      <c r="K4" s="33">
        <v>1</v>
      </c>
      <c r="L4" s="33">
        <v>0</v>
      </c>
      <c r="M4" s="33">
        <v>0</v>
      </c>
      <c r="N4" s="33">
        <v>94</v>
      </c>
      <c r="O4" s="33">
        <v>1</v>
      </c>
      <c r="P4" s="33">
        <v>3675</v>
      </c>
    </row>
    <row r="5" spans="1:16" ht="45" x14ac:dyDescent="0.25">
      <c r="A5" s="30" t="s">
        <v>637</v>
      </c>
      <c r="B5" s="30" t="s">
        <v>638</v>
      </c>
      <c r="C5" s="15">
        <v>25</v>
      </c>
      <c r="D5" s="15">
        <v>23</v>
      </c>
      <c r="E5" s="31">
        <v>0</v>
      </c>
      <c r="F5" s="15">
        <v>24</v>
      </c>
      <c r="G5" s="15">
        <v>24</v>
      </c>
      <c r="H5" s="15">
        <v>7</v>
      </c>
      <c r="I5" s="15">
        <v>4</v>
      </c>
      <c r="J5" s="15">
        <v>0</v>
      </c>
      <c r="K5" s="15">
        <v>0</v>
      </c>
      <c r="L5" s="15">
        <v>0</v>
      </c>
      <c r="M5" s="15">
        <v>0</v>
      </c>
      <c r="N5" s="15">
        <v>3</v>
      </c>
      <c r="O5" s="15">
        <v>0</v>
      </c>
      <c r="P5" s="25">
        <v>30</v>
      </c>
    </row>
    <row r="6" spans="1:16" ht="33.75" x14ac:dyDescent="0.25">
      <c r="A6" s="30" t="s">
        <v>639</v>
      </c>
      <c r="B6" s="30" t="s">
        <v>640</v>
      </c>
      <c r="C6" s="15">
        <v>693</v>
      </c>
      <c r="D6" s="15">
        <v>750</v>
      </c>
      <c r="E6" s="31">
        <v>-1</v>
      </c>
      <c r="F6" s="15">
        <v>2113</v>
      </c>
      <c r="G6" s="15">
        <v>1755</v>
      </c>
      <c r="H6" s="15">
        <v>325</v>
      </c>
      <c r="I6" s="15">
        <v>298</v>
      </c>
      <c r="J6" s="15">
        <v>0</v>
      </c>
      <c r="K6" s="15">
        <v>1</v>
      </c>
      <c r="L6" s="15">
        <v>0</v>
      </c>
      <c r="M6" s="15">
        <v>0</v>
      </c>
      <c r="N6" s="15">
        <v>0</v>
      </c>
      <c r="O6" s="15">
        <v>0</v>
      </c>
      <c r="P6" s="25">
        <v>2318</v>
      </c>
    </row>
    <row r="7" spans="1:16" ht="22.5" x14ac:dyDescent="0.25">
      <c r="A7" s="30" t="s">
        <v>641</v>
      </c>
      <c r="B7" s="30" t="s">
        <v>642</v>
      </c>
      <c r="C7" s="15">
        <v>84</v>
      </c>
      <c r="D7" s="15">
        <v>0</v>
      </c>
      <c r="E7" s="31">
        <v>0</v>
      </c>
      <c r="F7" s="15">
        <v>40</v>
      </c>
      <c r="G7" s="15">
        <v>34</v>
      </c>
      <c r="H7" s="15">
        <v>39</v>
      </c>
      <c r="I7" s="15">
        <v>55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82</v>
      </c>
    </row>
    <row r="8" spans="1:16" ht="33.75" x14ac:dyDescent="0.25">
      <c r="A8" s="30" t="s">
        <v>643</v>
      </c>
      <c r="B8" s="30" t="s">
        <v>644</v>
      </c>
      <c r="C8" s="15">
        <v>18</v>
      </c>
      <c r="D8" s="15">
        <v>0</v>
      </c>
      <c r="E8" s="31">
        <v>0</v>
      </c>
      <c r="F8" s="15">
        <v>2</v>
      </c>
      <c r="G8" s="15">
        <v>2</v>
      </c>
      <c r="H8" s="15">
        <v>7</v>
      </c>
      <c r="I8" s="15">
        <v>5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2</v>
      </c>
    </row>
    <row r="9" spans="1:16" ht="45" x14ac:dyDescent="0.25">
      <c r="A9" s="30" t="s">
        <v>645</v>
      </c>
      <c r="B9" s="30" t="s">
        <v>646</v>
      </c>
      <c r="C9" s="15">
        <v>14</v>
      </c>
      <c r="D9" s="15">
        <v>27</v>
      </c>
      <c r="E9" s="31">
        <v>-1</v>
      </c>
      <c r="F9" s="15">
        <v>15</v>
      </c>
      <c r="G9" s="15">
        <v>41</v>
      </c>
      <c r="H9" s="15">
        <v>19</v>
      </c>
      <c r="I9" s="15">
        <v>40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133</v>
      </c>
    </row>
    <row r="10" spans="1:16" ht="33.75" x14ac:dyDescent="0.25">
      <c r="A10" s="30" t="s">
        <v>647</v>
      </c>
      <c r="B10" s="30" t="s">
        <v>648</v>
      </c>
      <c r="C10" s="15">
        <v>423</v>
      </c>
      <c r="D10" s="15">
        <v>371</v>
      </c>
      <c r="E10" s="31">
        <v>0</v>
      </c>
      <c r="F10" s="15">
        <v>1063</v>
      </c>
      <c r="G10" s="15">
        <v>842</v>
      </c>
      <c r="H10" s="15">
        <v>165</v>
      </c>
      <c r="I10" s="15">
        <v>182</v>
      </c>
      <c r="J10" s="15">
        <v>0</v>
      </c>
      <c r="K10" s="15">
        <v>0</v>
      </c>
      <c r="L10" s="15">
        <v>0</v>
      </c>
      <c r="M10" s="15">
        <v>0</v>
      </c>
      <c r="N10" s="15">
        <v>90</v>
      </c>
      <c r="O10" s="15">
        <v>1</v>
      </c>
      <c r="P10" s="25">
        <v>1110</v>
      </c>
    </row>
    <row r="11" spans="1:16" ht="45" x14ac:dyDescent="0.25">
      <c r="A11" s="30" t="s">
        <v>649</v>
      </c>
      <c r="B11" s="30" t="s">
        <v>650</v>
      </c>
      <c r="C11" s="15">
        <v>3</v>
      </c>
      <c r="D11" s="15">
        <v>2</v>
      </c>
      <c r="E11" s="31">
        <v>0</v>
      </c>
      <c r="F11" s="15">
        <v>0</v>
      </c>
      <c r="G11" s="15">
        <v>1</v>
      </c>
      <c r="H11" s="15">
        <v>1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1</v>
      </c>
      <c r="O11" s="15">
        <v>0</v>
      </c>
      <c r="P11" s="25">
        <v>0</v>
      </c>
    </row>
  </sheetData>
  <sheetProtection algorithmName="SHA-512" hashValue="ORPRL/81QI1q31ktL3/qNaB3OvIoBOR43qY7cEgrjMr/Kl6FeaswC9z7syZGLkUTSjG1bENBgF7cjt1EI/N9jg==" saltValue="0IuiPxgH0Dpa3kEPJL7oS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2021-05-21T12:26:49Z</dcterms:created>
  <dcterms:modified xsi:type="dcterms:W3CDTF">2021-05-31T11:36:47Z</dcterms:modified>
</cp:coreProperties>
</file>