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49" documentId="13_ncr:1_{8A69F497-3050-4E7F-B0E9-A9917E1E9AE9}" xr6:coauthVersionLast="47" xr6:coauthVersionMax="47" xr10:uidLastSave="{3980E63C-B77F-4D1F-81C8-4E4E39E46F8F}"/>
  <workbookProtection workbookAlgorithmName="SHA-512" workbookHashValue="eJX7z7KdMcFbc7wpriGOTQHeS+TyOcKlgGmguHrkRw/A7L4YDjS8CVve8B+VITvWJmvoT1Jmso85mrral6KMQQ==" workbookSaltValue="oTCkV/IiR95TTL2+XLcQ8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V7" i="21" s="1"/>
  <c r="S7" i="21"/>
  <c r="R7" i="21"/>
  <c r="Q7" i="21"/>
  <c r="M7" i="21"/>
  <c r="N7" i="21" s="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D82" i="16"/>
  <c r="E82" i="16"/>
  <c r="L43" i="16"/>
  <c r="K43" i="16"/>
  <c r="J43" i="16"/>
  <c r="E43" i="16" l="1"/>
  <c r="H43" i="16"/>
  <c r="G43" i="16"/>
  <c r="D43" i="16"/>
  <c r="F43" i="16"/>
  <c r="I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D125393-A51C-40A7-9D4E-6CA1A394CD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CC1F78D-87AD-4F71-9793-9FCBEA813C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114434D-52F4-4974-AC86-B9F1097BDF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7EC341A-F4DA-4381-811A-39A0FD9A86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16F7A9B-DC30-4A26-B0A7-0DCE717820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B95C58F-941F-4307-9E93-6233D52CB7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83C98AC-CDDF-4C07-9972-282951B5B4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39AC762-3E43-427D-B8E7-CCB0413E00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276E82B-4165-4514-BA8E-8789BE129C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340E2F4-2FE5-4D6F-952F-6099263C36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28AD433-4A28-4AED-942A-7194B29A36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F3AD96F-AFE2-43BA-BAE0-3B8E00B973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70A5048-81E8-4A10-BB17-EDBA3D1E6A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B0080F9-65D4-45B3-8061-004A28CD56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E075B58-5080-4FD5-B392-6638BBE210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D6303CA-CD7B-41CD-8B1E-7C6DACFCE0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CBCAFE2-57B4-4219-814C-F039D0745B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25C0E2D-FA1A-4B1E-A52F-D149F0CE1D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D628CBB-4055-4339-95E6-52CD54C67E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AFD8FE5-00FF-4A50-86D8-7218EE33E8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41A2F33-4C3E-428B-B3BE-ED1910DFE3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2DC9F9B-A3B3-40E6-B3D3-AD142C0A8A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D9D95CE-749B-4E87-A423-6025F8E039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D40DB10-7396-4DE5-B960-D1639E165F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DFC3B6D-7EEB-4C4F-A3C2-8E050C44B2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3845F7E-1BB5-4030-912A-AFBF37D5F4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7B47D2C-042A-46DF-AFD4-13DF77A605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B5E3BFD-1E33-48DE-BB5C-50B76AF31F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F68DC76-7FD9-4589-9474-D5960D66C7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B41F98A-BF63-46B7-987B-A06EF9D177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A7B0E02-4799-444D-A7ED-77F3A9FD93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D149F57-AB1C-4336-90B6-1C49C8B0AA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<sst xmlns="http://schemas.openxmlformats.org/spreadsheetml/2006/main" count="3068" uniqueCount="1849">
  <si>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</si>
  <si>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</si>
  <si>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</si>
  <si>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</si>
  <si>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</si>
  <si>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</si>
  <si>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</si>
  <si>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Madrid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</si>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</sst>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57EC8ACE-9D7A-4F55-91DE-0B380507DF4B}"/>
    <cellStyle name="Normal" xfId="0" builtinId="0"/>
    <cellStyle name="Normal 2" xfId="1" xr:uid="{0EB9DADB-7AEA-49A5-9C1B-B43D5858A9CA}"/>
    <cellStyle name="Normal 3" xfId="3" xr:uid="{0FF350CD-01CD-4FCD-9383-86B1F14BD12E}"/>
    <cellStyle name="Normal 3 2" xfId="4" xr:uid="{EBB2B299-27C6-46D4-B8EB-5DF133FB8E5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A3-4DFE-A55A-92B7C4C466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A3-4DFE-A55A-92B7C4C466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42355</c:v>
                </c:pt>
                <c:pt idx="1">
                  <c:v>148208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3-4DFE-A55A-92B7C4C46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DE-4759-8A88-71BCB880A0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DE-4759-8A88-71BCB880A0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DE-4759-8A88-71BCB880A08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193</c:v>
                </c:pt>
                <c:pt idx="1">
                  <c:v>6341</c:v>
                </c:pt>
                <c:pt idx="2">
                  <c:v>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DE-4759-8A88-71BCB880A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51-4AE0-AB49-099CBC1E65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51-4AE0-AB49-099CBC1E65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51-4AE0-AB49-099CBC1E6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35</c:v>
                </c:pt>
                <c:pt idx="1">
                  <c:v>243</c:v>
                </c:pt>
                <c:pt idx="2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51-4AE0-AB49-099CBC1E6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6C-4064-8405-C2CFD3EA54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6C-4064-8405-C2CFD3EA54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31</c:v>
                </c:pt>
                <c:pt idx="1">
                  <c:v>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6C-4064-8405-C2CFD3EA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07-4F7F-87F4-59AC241A33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07-4F7F-87F4-59AC241A33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46930</c:v>
                </c:pt>
                <c:pt idx="1">
                  <c:v>21752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7-4F7F-87F4-59AC241A3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7526</c:v>
              </c:pt>
              <c:pt idx="1">
                <c:v>32615</c:v>
              </c:pt>
              <c:pt idx="2">
                <c:v>435</c:v>
              </c:pt>
              <c:pt idx="3">
                <c:v>54</c:v>
              </c:pt>
              <c:pt idx="4">
                <c:v>1725</c:v>
              </c:pt>
            </c:numLit>
          </c:val>
          <c:extLst>
            <c:ext xmlns:c16="http://schemas.microsoft.com/office/drawing/2014/chart" uri="{C3380CC4-5D6E-409C-BE32-E72D297353CC}">
              <c16:uniqueId val="{00000000-C5C5-4A45-8DFC-731E68AC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13836</c:v>
              </c:pt>
              <c:pt idx="1">
                <c:v>22761</c:v>
              </c:pt>
              <c:pt idx="2">
                <c:v>1608</c:v>
              </c:pt>
              <c:pt idx="3">
                <c:v>583</c:v>
              </c:pt>
              <c:pt idx="4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46F2-431B-8D82-91BCDB843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1000</c:v>
              </c:pt>
              <c:pt idx="2">
                <c:v>129</c:v>
              </c:pt>
              <c:pt idx="3">
                <c:v>6</c:v>
              </c:pt>
              <c:pt idx="4">
                <c:v>425</c:v>
              </c:pt>
              <c:pt idx="5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0-32C3-4F2F-BD82-E65494A9C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633</c:v>
              </c:pt>
              <c:pt idx="1">
                <c:v>1131</c:v>
              </c:pt>
              <c:pt idx="2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C0A3-40BC-A041-2F7A3C56C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19404</c:v>
              </c:pt>
              <c:pt idx="1">
                <c:v>352</c:v>
              </c:pt>
              <c:pt idx="2">
                <c:v>6963</c:v>
              </c:pt>
              <c:pt idx="3">
                <c:v>414</c:v>
              </c:pt>
              <c:pt idx="4">
                <c:v>306</c:v>
              </c:pt>
              <c:pt idx="5">
                <c:v>210</c:v>
              </c:pt>
              <c:pt idx="6">
                <c:v>10</c:v>
              </c:pt>
              <c:pt idx="7">
                <c:v>1107</c:v>
              </c:pt>
              <c:pt idx="8">
                <c:v>165</c:v>
              </c:pt>
              <c:pt idx="9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1F47-4130-ACBA-8490C75A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2693</c:v>
              </c:pt>
              <c:pt idx="1">
                <c:v>1857</c:v>
              </c:pt>
              <c:pt idx="2">
                <c:v>47</c:v>
              </c:pt>
              <c:pt idx="3">
                <c:v>146</c:v>
              </c:pt>
              <c:pt idx="4">
                <c:v>229</c:v>
              </c:pt>
              <c:pt idx="5">
                <c:v>142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ECC-4668-98B8-87720191E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FC-493C-A685-2EB85EC960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FC-493C-A685-2EB85EC960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FC-493C-A685-2EB85EC960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4561</c:v>
                </c:pt>
                <c:pt idx="1">
                  <c:v>4702</c:v>
                </c:pt>
                <c:pt idx="2">
                  <c:v>13836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FC-493C-A685-2EB85EC96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Aux!$D$2:$D$22</c:f>
              <c:strCache>
                <c:ptCount val="2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trabajadores</c:v>
                </c:pt>
                <c:pt idx="10">
                  <c:v>Ordenación territorio / patrimonio histórico / medio ambiente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Leyes especiales</c:v>
                </c:pt>
                <c:pt idx="19">
                  <c:v>S / E</c:v>
                </c:pt>
                <c:pt idx="20">
                  <c:v>Otros</c:v>
                </c:pt>
              </c:strCache>
            </c:strRef>
          </c:cat>
          <c:val>
            <c:numLit>
              <c:formatCode>General</c:formatCode>
              <c:ptCount val="21"/>
              <c:pt idx="0">
                <c:v>41928</c:v>
              </c:pt>
              <c:pt idx="1">
                <c:v>20853</c:v>
              </c:pt>
              <c:pt idx="2">
                <c:v>6806</c:v>
              </c:pt>
              <c:pt idx="3">
                <c:v>235</c:v>
              </c:pt>
              <c:pt idx="4">
                <c:v>4034</c:v>
              </c:pt>
              <c:pt idx="5">
                <c:v>923</c:v>
              </c:pt>
              <c:pt idx="6">
                <c:v>471</c:v>
              </c:pt>
              <c:pt idx="7">
                <c:v>1933</c:v>
              </c:pt>
              <c:pt idx="8">
                <c:v>42041</c:v>
              </c:pt>
              <c:pt idx="9">
                <c:v>198</c:v>
              </c:pt>
              <c:pt idx="10">
                <c:v>217</c:v>
              </c:pt>
              <c:pt idx="11">
                <c:v>122</c:v>
              </c:pt>
              <c:pt idx="12">
                <c:v>3869</c:v>
              </c:pt>
              <c:pt idx="13">
                <c:v>3515</c:v>
              </c:pt>
              <c:pt idx="14">
                <c:v>3273</c:v>
              </c:pt>
              <c:pt idx="15">
                <c:v>320</c:v>
              </c:pt>
              <c:pt idx="16">
                <c:v>4389</c:v>
              </c:pt>
              <c:pt idx="17">
                <c:v>3106</c:v>
              </c:pt>
              <c:pt idx="18">
                <c:v>119</c:v>
              </c:pt>
              <c:pt idx="19">
                <c:v>37428</c:v>
              </c:pt>
              <c:pt idx="20">
                <c:v>316</c:v>
              </c:pt>
            </c:numLit>
          </c:val>
          <c:extLst>
            <c:ext xmlns:c16="http://schemas.microsoft.com/office/drawing/2014/chart" uri="{C3380CC4-5D6E-409C-BE32-E72D297353CC}">
              <c16:uniqueId val="{00000000-F9F3-4A15-8695-65312BB54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19381420534673"/>
          <c:y val="5.8116645303058045E-2"/>
          <c:w val="0.3245098186818425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411</c:v>
              </c:pt>
              <c:pt idx="1">
                <c:v>9075</c:v>
              </c:pt>
              <c:pt idx="2">
                <c:v>998</c:v>
              </c:pt>
              <c:pt idx="3">
                <c:v>80</c:v>
              </c:pt>
              <c:pt idx="4">
                <c:v>68</c:v>
              </c:pt>
              <c:pt idx="5">
                <c:v>1631</c:v>
              </c:pt>
              <c:pt idx="6">
                <c:v>10154</c:v>
              </c:pt>
              <c:pt idx="7">
                <c:v>101</c:v>
              </c:pt>
              <c:pt idx="8">
                <c:v>916</c:v>
              </c:pt>
              <c:pt idx="9">
                <c:v>341</c:v>
              </c:pt>
              <c:pt idx="10">
                <c:v>351</c:v>
              </c:pt>
              <c:pt idx="11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26ED-4226-ACC8-8DF235DEC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9932415116904"/>
          <c:y val="5.8116645303058045E-2"/>
          <c:w val="0.27969086825218958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303</c:v>
              </c:pt>
              <c:pt idx="1">
                <c:v>1694</c:v>
              </c:pt>
              <c:pt idx="2">
                <c:v>576</c:v>
              </c:pt>
              <c:pt idx="3">
                <c:v>19</c:v>
              </c:pt>
              <c:pt idx="4">
                <c:v>34</c:v>
              </c:pt>
              <c:pt idx="5">
                <c:v>1004</c:v>
              </c:pt>
              <c:pt idx="6">
                <c:v>2679</c:v>
              </c:pt>
              <c:pt idx="7">
                <c:v>8863</c:v>
              </c:pt>
              <c:pt idx="8">
                <c:v>125</c:v>
              </c:pt>
              <c:pt idx="9">
                <c:v>21</c:v>
              </c:pt>
              <c:pt idx="10">
                <c:v>597</c:v>
              </c:pt>
              <c:pt idx="11">
                <c:v>220</c:v>
              </c:pt>
              <c:pt idx="12">
                <c:v>14</c:v>
              </c:pt>
              <c:pt idx="1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C4E6-4396-B694-957692EFF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2600</c:v>
              </c:pt>
              <c:pt idx="1">
                <c:v>4948</c:v>
              </c:pt>
              <c:pt idx="2">
                <c:v>869</c:v>
              </c:pt>
              <c:pt idx="3">
                <c:v>899</c:v>
              </c:pt>
              <c:pt idx="4">
                <c:v>147</c:v>
              </c:pt>
              <c:pt idx="5">
                <c:v>812</c:v>
              </c:pt>
              <c:pt idx="6">
                <c:v>14835</c:v>
              </c:pt>
              <c:pt idx="7">
                <c:v>82</c:v>
              </c:pt>
              <c:pt idx="8">
                <c:v>51</c:v>
              </c:pt>
              <c:pt idx="9">
                <c:v>154</c:v>
              </c:pt>
              <c:pt idx="10">
                <c:v>2672</c:v>
              </c:pt>
              <c:pt idx="11">
                <c:v>2479</c:v>
              </c:pt>
              <c:pt idx="12">
                <c:v>2101</c:v>
              </c:pt>
              <c:pt idx="13">
                <c:v>114</c:v>
              </c:pt>
              <c:pt idx="14">
                <c:v>1180</c:v>
              </c:pt>
              <c:pt idx="15">
                <c:v>2193</c:v>
              </c:pt>
              <c:pt idx="16">
                <c:v>879</c:v>
              </c:pt>
              <c:pt idx="17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9219-4B6A-9467-8A0E34F19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290429042904296"/>
          <c:y val="5.8116645303058045E-2"/>
          <c:w val="0.34125412541254124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3033</c:v>
              </c:pt>
              <c:pt idx="1">
                <c:v>388</c:v>
              </c:pt>
              <c:pt idx="2">
                <c:v>1149</c:v>
              </c:pt>
              <c:pt idx="3">
                <c:v>559</c:v>
              </c:pt>
              <c:pt idx="4">
                <c:v>54</c:v>
              </c:pt>
              <c:pt idx="5">
                <c:v>451</c:v>
              </c:pt>
              <c:pt idx="6">
                <c:v>9409</c:v>
              </c:pt>
              <c:pt idx="7">
                <c:v>114</c:v>
              </c:pt>
              <c:pt idx="8">
                <c:v>1550</c:v>
              </c:pt>
              <c:pt idx="9">
                <c:v>2197</c:v>
              </c:pt>
              <c:pt idx="10">
                <c:v>1774</c:v>
              </c:pt>
              <c:pt idx="11">
                <c:v>62</c:v>
              </c:pt>
              <c:pt idx="12">
                <c:v>789</c:v>
              </c:pt>
              <c:pt idx="13">
                <c:v>2213</c:v>
              </c:pt>
              <c:pt idx="14">
                <c:v>106</c:v>
              </c:pt>
              <c:pt idx="15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58B2-4774-9169-505F93D4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44164652685732"/>
          <c:y val="0.11238021119453091"/>
          <c:w val="0.33607650528832411"/>
          <c:h val="0.8837667093938839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66</c:v>
              </c:pt>
              <c:pt idx="1">
                <c:v>68</c:v>
              </c:pt>
              <c:pt idx="2">
                <c:v>5</c:v>
              </c:pt>
              <c:pt idx="3">
                <c:v>334</c:v>
              </c:pt>
              <c:pt idx="4">
                <c:v>10</c:v>
              </c:pt>
              <c:pt idx="5">
                <c:v>1</c:v>
              </c:pt>
              <c:pt idx="6">
                <c:v>4</c:v>
              </c:pt>
              <c:pt idx="7">
                <c:v>4</c:v>
              </c:pt>
              <c:pt idx="8">
                <c:v>14</c:v>
              </c:pt>
              <c:pt idx="9">
                <c:v>1</c:v>
              </c:pt>
              <c:pt idx="10">
                <c:v>1</c:v>
              </c:pt>
              <c:pt idx="1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25F-4F77-BEC7-6F6F5F5ED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Falsedades</c:v>
                </c:pt>
                <c:pt idx="10">
                  <c:v>Constitución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106</c:v>
              </c:pt>
              <c:pt idx="1">
                <c:v>22</c:v>
              </c:pt>
              <c:pt idx="2">
                <c:v>15</c:v>
              </c:pt>
              <c:pt idx="3">
                <c:v>1</c:v>
              </c:pt>
              <c:pt idx="4">
                <c:v>432</c:v>
              </c:pt>
              <c:pt idx="5">
                <c:v>1</c:v>
              </c:pt>
              <c:pt idx="6">
                <c:v>17</c:v>
              </c:pt>
              <c:pt idx="7">
                <c:v>5</c:v>
              </c:pt>
              <c:pt idx="8">
                <c:v>10</c:v>
              </c:pt>
              <c:pt idx="9">
                <c:v>5</c:v>
              </c:pt>
              <c:pt idx="10">
                <c:v>2</c:v>
              </c:pt>
              <c:pt idx="1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639B-472F-A9FE-DF9034DF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Administración Pública</c:v>
                </c:pt>
                <c:pt idx="8">
                  <c:v>Constitución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</c:v>
              </c:pt>
              <c:pt idx="1">
                <c:v>15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9</c:v>
              </c:pt>
              <c:pt idx="6">
                <c:v>10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402-43C9-88E7-5BF905B73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48</c:v>
              </c:pt>
              <c:pt idx="1">
                <c:v>4</c:v>
              </c:pt>
              <c:pt idx="2">
                <c:v>7</c:v>
              </c:pt>
              <c:pt idx="3">
                <c:v>21</c:v>
              </c:pt>
              <c:pt idx="4">
                <c:v>1</c:v>
              </c:pt>
              <c:pt idx="5">
                <c:v>9</c:v>
              </c:pt>
              <c:pt idx="6">
                <c:v>1</c:v>
              </c:pt>
              <c:pt idx="7">
                <c:v>2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757-44D9-8DE8-E032F098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Vida / integridad</c:v>
                </c:pt>
                <c:pt idx="1">
                  <c:v>Libertad sexual</c:v>
                </c:pt>
                <c:pt idx="2">
                  <c:v>Honor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Incendios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Constitución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13</c:v>
              </c:pt>
              <c:pt idx="1">
                <c:v>81</c:v>
              </c:pt>
              <c:pt idx="2">
                <c:v>11</c:v>
              </c:pt>
              <c:pt idx="3">
                <c:v>26</c:v>
              </c:pt>
              <c:pt idx="4">
                <c:v>11</c:v>
              </c:pt>
              <c:pt idx="5">
                <c:v>67</c:v>
              </c:pt>
              <c:pt idx="6">
                <c:v>52</c:v>
              </c:pt>
              <c:pt idx="7">
                <c:v>18</c:v>
              </c:pt>
              <c:pt idx="8">
                <c:v>33</c:v>
              </c:pt>
              <c:pt idx="9">
                <c:v>39</c:v>
              </c:pt>
              <c:pt idx="10">
                <c:v>42</c:v>
              </c:pt>
              <c:pt idx="11">
                <c:v>11</c:v>
              </c:pt>
              <c:pt idx="12">
                <c:v>25</c:v>
              </c:pt>
              <c:pt idx="13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7982-4E90-86D0-F9C303AB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0A-4E7F-9B05-6724E125EA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0A-4E7F-9B05-6724E125EA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10563</c:v>
                </c:pt>
                <c:pt idx="1">
                  <c:v>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0A-4E7F-9B05-6724E125E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Leyes especiales</c:v>
                </c:pt>
                <c:pt idx="16">
                  <c:v>S / E</c:v>
                </c:pt>
                <c:pt idx="17">
                  <c:v>De la trata de seres humanos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197</c:v>
              </c:pt>
              <c:pt idx="1">
                <c:v>101</c:v>
              </c:pt>
              <c:pt idx="2">
                <c:v>41</c:v>
              </c:pt>
              <c:pt idx="3">
                <c:v>148</c:v>
              </c:pt>
              <c:pt idx="4">
                <c:v>3</c:v>
              </c:pt>
              <c:pt idx="5">
                <c:v>1036</c:v>
              </c:pt>
              <c:pt idx="6">
                <c:v>6</c:v>
              </c:pt>
              <c:pt idx="7">
                <c:v>2</c:v>
              </c:pt>
              <c:pt idx="8">
                <c:v>6</c:v>
              </c:pt>
              <c:pt idx="9">
                <c:v>761</c:v>
              </c:pt>
              <c:pt idx="10">
                <c:v>4</c:v>
              </c:pt>
              <c:pt idx="11">
                <c:v>15</c:v>
              </c:pt>
              <c:pt idx="12">
                <c:v>2</c:v>
              </c:pt>
              <c:pt idx="13">
                <c:v>39</c:v>
              </c:pt>
              <c:pt idx="14">
                <c:v>25</c:v>
              </c:pt>
              <c:pt idx="15">
                <c:v>3</c:v>
              </c:pt>
              <c:pt idx="16">
                <c:v>31</c:v>
              </c:pt>
              <c:pt idx="1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677-414F-B1F4-81C75673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3361</c:v>
              </c:pt>
              <c:pt idx="1">
                <c:v>3154</c:v>
              </c:pt>
              <c:pt idx="2">
                <c:v>1536</c:v>
              </c:pt>
              <c:pt idx="3">
                <c:v>569</c:v>
              </c:pt>
              <c:pt idx="4">
                <c:v>81</c:v>
              </c:pt>
              <c:pt idx="5">
                <c:v>60</c:v>
              </c:pt>
              <c:pt idx="6">
                <c:v>336</c:v>
              </c:pt>
              <c:pt idx="7">
                <c:v>5694</c:v>
              </c:pt>
              <c:pt idx="8">
                <c:v>63</c:v>
              </c:pt>
              <c:pt idx="9">
                <c:v>1116</c:v>
              </c:pt>
              <c:pt idx="10">
                <c:v>10394</c:v>
              </c:pt>
              <c:pt idx="11">
                <c:v>634</c:v>
              </c:pt>
              <c:pt idx="12">
                <c:v>108</c:v>
              </c:pt>
              <c:pt idx="13">
                <c:v>878</c:v>
              </c:pt>
              <c:pt idx="14">
                <c:v>1979</c:v>
              </c:pt>
              <c:pt idx="15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8301-4088-B518-6BB783187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16016698700063"/>
          <c:y val="5.8116645303058045E-2"/>
          <c:w val="0.33409180151693635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15-48D6-9E99-F462F05C4B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15-48D6-9E99-F462F05C4B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15-48D6-9E99-F462F05C4B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315-48D6-9E99-F462F05C4BC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15-48D6-9E99-F462F05C4B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229</c:v>
                </c:pt>
                <c:pt idx="1">
                  <c:v>449</c:v>
                </c:pt>
                <c:pt idx="2">
                  <c:v>33</c:v>
                </c:pt>
                <c:pt idx="3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15-48D6-9E99-F462F05C4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5A-4FA5-92D4-C76B10B951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5A-4FA5-92D4-C76B10B951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5A-4FA5-92D4-C76B10B951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5A-4FA5-92D4-C76B10B9519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5A-4FA5-92D4-C76B10B95195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A-4FA5-92D4-C76B10B9519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5A-4FA5-92D4-C76B10B95195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5A-4FA5-92D4-C76B10B95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108</c:v>
                </c:pt>
                <c:pt idx="1">
                  <c:v>64</c:v>
                </c:pt>
                <c:pt idx="2">
                  <c:v>20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5A-4FA5-92D4-C76B10B9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9818</c:v>
                </c:pt>
                <c:pt idx="1">
                  <c:v>1126</c:v>
                </c:pt>
                <c:pt idx="2">
                  <c:v>7743</c:v>
                </c:pt>
                <c:pt idx="3">
                  <c:v>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6-45E3-965A-B46419B97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1-4D8D-852B-902A26F5F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1876</c:v>
                </c:pt>
                <c:pt idx="1">
                  <c:v>186</c:v>
                </c:pt>
                <c:pt idx="2">
                  <c:v>14</c:v>
                </c:pt>
                <c:pt idx="3">
                  <c:v>1802</c:v>
                </c:pt>
                <c:pt idx="4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C-4489-AB31-4A9F6854D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6291</c:v>
                </c:pt>
                <c:pt idx="1">
                  <c:v>36511</c:v>
                </c:pt>
                <c:pt idx="2">
                  <c:v>1017</c:v>
                </c:pt>
                <c:pt idx="3">
                  <c:v>2935</c:v>
                </c:pt>
                <c:pt idx="4">
                  <c:v>896</c:v>
                </c:pt>
                <c:pt idx="5">
                  <c:v>6327</c:v>
                </c:pt>
                <c:pt idx="6">
                  <c:v>0</c:v>
                </c:pt>
                <c:pt idx="7">
                  <c:v>0</c:v>
                </c:pt>
                <c:pt idx="8">
                  <c:v>911</c:v>
                </c:pt>
                <c:pt idx="9">
                  <c:v>441</c:v>
                </c:pt>
                <c:pt idx="10">
                  <c:v>241</c:v>
                </c:pt>
                <c:pt idx="11">
                  <c:v>1098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7-467D-B65E-AFEAFA726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95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4-400E-ACC0-41AE02D39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136</c:v>
              </c:pt>
              <c:pt idx="1">
                <c:v>194</c:v>
              </c:pt>
              <c:pt idx="2">
                <c:v>733</c:v>
              </c:pt>
            </c:numLit>
          </c:val>
          <c:extLst>
            <c:ext xmlns:c16="http://schemas.microsoft.com/office/drawing/2014/chart" uri="{C3380CC4-5D6E-409C-BE32-E72D297353CC}">
              <c16:uniqueId val="{00000000-A27B-470A-A8A0-8C5EA2D9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B5-40FD-8058-2401F8D718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B5-40FD-8058-2401F8D718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13988</c:v>
                </c:pt>
                <c:pt idx="1">
                  <c:v>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B5-40FD-8058-2401F8D71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844</c:v>
              </c:pt>
              <c:pt idx="1">
                <c:v>21</c:v>
              </c:pt>
              <c:pt idx="2">
                <c:v>1949</c:v>
              </c:pt>
              <c:pt idx="3">
                <c:v>396</c:v>
              </c:pt>
              <c:pt idx="4">
                <c:v>7</c:v>
              </c:pt>
              <c:pt idx="5">
                <c:v>19</c:v>
              </c:pt>
              <c:pt idx="6">
                <c:v>10</c:v>
              </c:pt>
              <c:pt idx="7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5632-4BE9-AB2B-623037BAF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Aux!$BD$2:$BD$20</c:f>
              <c:strCache>
                <c:ptCount val="19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Contra la integridad moral</c:v>
                </c:pt>
                <c:pt idx="15">
                  <c:v>Odio</c:v>
                </c:pt>
                <c:pt idx="16">
                  <c:v>Otros</c:v>
                </c:pt>
                <c:pt idx="17">
                  <c:v>Atentados y delitos de resistencia y desobediencia grave</c:v>
                </c:pt>
                <c:pt idx="18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26</c:v>
              </c:pt>
              <c:pt idx="1">
                <c:v>2910</c:v>
              </c:pt>
              <c:pt idx="2">
                <c:v>591</c:v>
              </c:pt>
              <c:pt idx="3">
                <c:v>86</c:v>
              </c:pt>
              <c:pt idx="4">
                <c:v>302</c:v>
              </c:pt>
              <c:pt idx="5">
                <c:v>677</c:v>
              </c:pt>
              <c:pt idx="6">
                <c:v>1874</c:v>
              </c:pt>
              <c:pt idx="7">
                <c:v>453</c:v>
              </c:pt>
              <c:pt idx="8">
                <c:v>124</c:v>
              </c:pt>
              <c:pt idx="9">
                <c:v>14</c:v>
              </c:pt>
              <c:pt idx="10">
                <c:v>11</c:v>
              </c:pt>
              <c:pt idx="11">
                <c:v>196</c:v>
              </c:pt>
              <c:pt idx="12">
                <c:v>894</c:v>
              </c:pt>
              <c:pt idx="13">
                <c:v>200</c:v>
              </c:pt>
              <c:pt idx="14">
                <c:v>496</c:v>
              </c:pt>
              <c:pt idx="15">
                <c:v>21</c:v>
              </c:pt>
              <c:pt idx="16">
                <c:v>5032</c:v>
              </c:pt>
              <c:pt idx="17">
                <c:v>207</c:v>
              </c:pt>
              <c:pt idx="18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2D38-44CE-970A-4B39E11B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E1-4C48-AF31-E4DD7C65DC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E1-4C48-AF31-E4DD7C65DC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300</c:v>
                </c:pt>
                <c:pt idx="1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E1-4C48-AF31-E4DD7C65D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DE-439C-8FD2-8FCA790E22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DE-439C-8FD2-8FCA790E22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DE-439C-8FD2-8FCA790E22B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1DE-439C-8FD2-8FCA790E22B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275</c:v>
                </c:pt>
                <c:pt idx="1">
                  <c:v>165</c:v>
                </c:pt>
                <c:pt idx="2">
                  <c:v>18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DE-439C-8FD2-8FCA790E22B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4890</c:v>
              </c:pt>
              <c:pt idx="1">
                <c:v>95</c:v>
              </c:pt>
              <c:pt idx="2">
                <c:v>9</c:v>
              </c:pt>
              <c:pt idx="3">
                <c:v>3</c:v>
              </c:pt>
              <c:pt idx="4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7319-4BA2-BD32-5B72939F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731</c:v>
              </c:pt>
              <c:pt idx="1">
                <c:v>45</c:v>
              </c:pt>
              <c:pt idx="2">
                <c:v>14</c:v>
              </c:pt>
              <c:pt idx="3">
                <c:v>4</c:v>
              </c:pt>
              <c:pt idx="4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61E1-4DBD-AF9B-E466E79B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212</c:v>
              </c:pt>
              <c:pt idx="1">
                <c:v>77</c:v>
              </c:pt>
              <c:pt idx="2">
                <c:v>1212</c:v>
              </c:pt>
              <c:pt idx="3">
                <c:v>396</c:v>
              </c:pt>
              <c:pt idx="4">
                <c:v>1173</c:v>
              </c:pt>
              <c:pt idx="5">
                <c:v>942</c:v>
              </c:pt>
              <c:pt idx="6">
                <c:v>432</c:v>
              </c:pt>
              <c:pt idx="7">
                <c:v>22</c:v>
              </c:pt>
              <c:pt idx="8">
                <c:v>9</c:v>
              </c:pt>
              <c:pt idx="9">
                <c:v>1259</c:v>
              </c:pt>
            </c:numLit>
          </c:val>
          <c:extLst>
            <c:ext xmlns:c16="http://schemas.microsoft.com/office/drawing/2014/chart" uri="{C3380CC4-5D6E-409C-BE32-E72D297353CC}">
              <c16:uniqueId val="{00000000-2557-41E1-A6B6-E973F08C1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8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BB7-47FF-A3F9-071E8190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B1-4CB2-947D-72ED5AB57F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B1-4CB2-947D-72ED5AB57F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760</c:v>
                </c:pt>
                <c:pt idx="1">
                  <c:v>5832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B1-4CB2-947D-72ED5AB57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36-49FF-9605-1412BDC4EE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36-49FF-9605-1412BDC4EE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36-49FF-9605-1412BDC4EEA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36-49FF-9605-1412BDC4EEA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6-49FF-9605-1412BDC4EE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3027</c:v>
                </c:pt>
                <c:pt idx="1">
                  <c:v>1728</c:v>
                </c:pt>
                <c:pt idx="2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36-49FF-9605-1412BDC4E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38-47B6-84A8-FE3A09881F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38-47B6-84A8-FE3A09881F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8843</c:v>
                </c:pt>
                <c:pt idx="1">
                  <c:v>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38-47B6-84A8-FE3A0988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18042</c:v>
              </c:pt>
              <c:pt idx="1">
                <c:v>177</c:v>
              </c:pt>
              <c:pt idx="2">
                <c:v>6</c:v>
              </c:pt>
              <c:pt idx="3">
                <c:v>71</c:v>
              </c:pt>
              <c:pt idx="4">
                <c:v>4</c:v>
              </c:pt>
              <c:pt idx="5">
                <c:v>2</c:v>
              </c:pt>
              <c:pt idx="6">
                <c:v>3162</c:v>
              </c:pt>
            </c:numLit>
          </c:val>
          <c:extLst>
            <c:ext xmlns:c16="http://schemas.microsoft.com/office/drawing/2014/chart" uri="{C3380CC4-5D6E-409C-BE32-E72D297353CC}">
              <c16:uniqueId val="{00000000-9275-4BF1-8066-898077519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3220</c:v>
              </c:pt>
              <c:pt idx="1">
                <c:v>464</c:v>
              </c:pt>
              <c:pt idx="2">
                <c:v>7</c:v>
              </c:pt>
              <c:pt idx="3">
                <c:v>34</c:v>
              </c:pt>
              <c:pt idx="4">
                <c:v>8</c:v>
              </c:pt>
              <c:pt idx="5">
                <c:v>8</c:v>
              </c:pt>
              <c:pt idx="6">
                <c:v>1524</c:v>
              </c:pt>
            </c:numLit>
          </c:val>
          <c:extLst>
            <c:ext xmlns:c16="http://schemas.microsoft.com/office/drawing/2014/chart" uri="{C3380CC4-5D6E-409C-BE32-E72D297353CC}">
              <c16:uniqueId val="{00000000-C738-4AB3-B6B3-F4EC3D85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122</c:v>
              </c:pt>
              <c:pt idx="1">
                <c:v>115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BE2-4063-B85C-E4C5640C4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678</c:v>
              </c:pt>
              <c:pt idx="2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BE04-4B29-A03B-4F8B0A6A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</c:v>
              </c:pt>
              <c:pt idx="1">
                <c:v>156</c:v>
              </c:pt>
              <c:pt idx="2">
                <c:v>199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5F9-459F-A90C-2B42BA45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44</c:v>
              </c:pt>
              <c:pt idx="1">
                <c:v>19</c:v>
              </c:pt>
              <c:pt idx="2">
                <c:v>9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CAFF-47D2-8294-EB33043DC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42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56-4AE3-90CE-2B3518B3D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9EA-4BD5-9E6C-B0B33A97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F3-4519-89DA-4F85ECA8F8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F3-4519-89DA-4F85ECA8F8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745</c:v>
                </c:pt>
                <c:pt idx="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F3-4519-89DA-4F85ECA8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89</c:v>
              </c:pt>
              <c:pt idx="1">
                <c:v>1740</c:v>
              </c:pt>
              <c:pt idx="2">
                <c:v>183</c:v>
              </c:pt>
              <c:pt idx="3">
                <c:v>22</c:v>
              </c:pt>
              <c:pt idx="4">
                <c:v>42</c:v>
              </c:pt>
              <c:pt idx="5">
                <c:v>1399</c:v>
              </c:pt>
              <c:pt idx="6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B949-4988-BAA2-69FDB9436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177</c:v>
              </c:pt>
              <c:pt idx="1">
                <c:v>5577</c:v>
              </c:pt>
              <c:pt idx="2">
                <c:v>67</c:v>
              </c:pt>
              <c:pt idx="3">
                <c:v>6</c:v>
              </c:pt>
              <c:pt idx="4">
                <c:v>79</c:v>
              </c:pt>
              <c:pt idx="5">
                <c:v>4192</c:v>
              </c:pt>
              <c:pt idx="6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BC81-4B9E-BE79-76357C265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114</c:v>
              </c:pt>
              <c:pt idx="1">
                <c:v>5153</c:v>
              </c:pt>
              <c:pt idx="2">
                <c:v>44</c:v>
              </c:pt>
              <c:pt idx="3">
                <c:v>4</c:v>
              </c:pt>
              <c:pt idx="4">
                <c:v>176</c:v>
              </c:pt>
              <c:pt idx="5">
                <c:v>3357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9F9-4997-9A87-5E3042F1D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35</c:v>
              </c:pt>
              <c:pt idx="1">
                <c:v>1306</c:v>
              </c:pt>
              <c:pt idx="2">
                <c:v>145</c:v>
              </c:pt>
              <c:pt idx="3">
                <c:v>15</c:v>
              </c:pt>
              <c:pt idx="4">
                <c:v>46</c:v>
              </c:pt>
              <c:pt idx="5">
                <c:v>926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2C3-4F4B-80CF-F640E70D6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1041</c:v>
              </c:pt>
              <c:pt idx="2">
                <c:v>101</c:v>
              </c:pt>
              <c:pt idx="3">
                <c:v>8</c:v>
              </c:pt>
              <c:pt idx="4">
                <c:v>143</c:v>
              </c:pt>
              <c:pt idx="5">
                <c:v>893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393-4B36-ACBB-677309CB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922-490B-B3C5-638F5A58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0C8-42C7-836F-F22349F5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129</c:v>
              </c:pt>
              <c:pt idx="1">
                <c:v>5809</c:v>
              </c:pt>
              <c:pt idx="2">
                <c:v>114</c:v>
              </c:pt>
              <c:pt idx="3">
                <c:v>19</c:v>
              </c:pt>
              <c:pt idx="4">
                <c:v>324</c:v>
              </c:pt>
              <c:pt idx="5">
                <c:v>3986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C92A-43E6-9853-6913137BC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46</c:v>
              </c:pt>
              <c:pt idx="1">
                <c:v>96</c:v>
              </c:pt>
              <c:pt idx="2">
                <c:v>20</c:v>
              </c:pt>
              <c:pt idx="3">
                <c:v>57</c:v>
              </c:pt>
              <c:pt idx="4">
                <c:v>18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38B1-4D28-8517-541606DF5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  <c:pt idx="4">
                  <c:v>Sumario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378</c:v>
              </c:pt>
              <c:pt idx="2">
                <c:v>5</c:v>
              </c:pt>
              <c:pt idx="3">
                <c:v>17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EC1-41B9-BE2A-413A80E2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25-45A9-A8BE-272B492547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25-45A9-A8BE-272B492547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1272</c:v>
                </c:pt>
                <c:pt idx="1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25-45A9-A8BE-272B4925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22</c:v>
              </c:pt>
              <c:pt idx="2">
                <c:v>5</c:v>
              </c:pt>
              <c:pt idx="3">
                <c:v>18</c:v>
              </c:pt>
              <c:pt idx="4">
                <c:v>3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AB1D-4609-B967-C4D9113B3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6</c:v>
              </c:pt>
              <c:pt idx="2">
                <c:v>6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6A7-42DB-87DA-47A66A44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C3-4B4A-9951-314FD0EE3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C3-4B4A-9951-314FD0EE31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C3-4B4A-9951-314FD0EE31A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2456</c:v>
                </c:pt>
                <c:pt idx="1">
                  <c:v>3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C3-4B4A-9951-314FD0EE3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91-4A3D-A824-94B9FDD524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91-4A3D-A824-94B9FDD524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5189</c:v>
                </c:pt>
                <c:pt idx="1">
                  <c:v>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1-4A3D-A824-94B9FDD5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3BCFB42-9686-4D8D-9717-075D03983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340F56E-EE5C-46C6-9F1D-9049D4C3F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B8F6E25-2F4B-4814-936B-8DB791297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2FE97C5-2C99-467E-BB2E-CBCD81AD7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6B8EB03-7828-48A8-8CB1-3F0627866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7DD8DE2-9A02-4892-9D3C-69AE772B8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7624B45-C717-40FF-A53D-D4E07DB53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718C107-8A83-4A62-B276-CB8677B84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C9CE245-813B-4B58-9CB5-E75CF3B73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AAB564A-2C0D-41C3-9A93-F7E347604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D84F5A8-35CC-40C0-AB81-B1038D5C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6C1698A-E011-4AF4-BB20-0CFC2D55C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7798956-6014-4DA1-8F79-A6C5719DF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8004AF5-1529-DF92-E5FB-0EE17BC3F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244475</xdr:colOff>
      <xdr:row>6</xdr:row>
      <xdr:rowOff>234950</xdr:rowOff>
    </xdr:from>
    <xdr:to>
      <xdr:col>21</xdr:col>
      <xdr:colOff>498475</xdr:colOff>
      <xdr:row>18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268BD48-A575-60E5-3697-2FF31202A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247650</xdr:colOff>
      <xdr:row>8</xdr:row>
      <xdr:rowOff>82550</xdr:rowOff>
    </xdr:from>
    <xdr:to>
      <xdr:col>55</xdr:col>
      <xdr:colOff>73025</xdr:colOff>
      <xdr:row>17</xdr:row>
      <xdr:rowOff>123825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4B6980A-BF42-6B0C-59D4-242B34BD8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517525</xdr:colOff>
      <xdr:row>7</xdr:row>
      <xdr:rowOff>28575</xdr:rowOff>
    </xdr:from>
    <xdr:to>
      <xdr:col>60</xdr:col>
      <xdr:colOff>228600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B923579-EB32-95A3-50DD-DF7ADE5F6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12700</xdr:colOff>
      <xdr:row>7</xdr:row>
      <xdr:rowOff>101600</xdr:rowOff>
    </xdr:from>
    <xdr:to>
      <xdr:col>73</xdr:col>
      <xdr:colOff>19050</xdr:colOff>
      <xdr:row>18</xdr:row>
      <xdr:rowOff>69850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E09B389-8B0C-6107-41F5-C83BAF752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69850</xdr:colOff>
      <xdr:row>23</xdr:row>
      <xdr:rowOff>15875</xdr:rowOff>
    </xdr:from>
    <xdr:to>
      <xdr:col>73</xdr:col>
      <xdr:colOff>307975</xdr:colOff>
      <xdr:row>35</xdr:row>
      <xdr:rowOff>92075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1F512F8-8252-89BC-9965-739C7CA2E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44448</xdr:rowOff>
    </xdr:from>
    <xdr:to>
      <xdr:col>4</xdr:col>
      <xdr:colOff>2971800</xdr:colOff>
      <xdr:row>31</xdr:row>
      <xdr:rowOff>9524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BBA6C53-8EDB-2ED4-555D-5915CE391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A9E871A-4B50-63A5-A66D-B73F0BAFA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98EDDCC-9258-4740-5129-15D37E3B3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73025</xdr:colOff>
      <xdr:row>3</xdr:row>
      <xdr:rowOff>25400</xdr:rowOff>
    </xdr:from>
    <xdr:to>
      <xdr:col>19</xdr:col>
      <xdr:colOff>2835275</xdr:colOff>
      <xdr:row>25</xdr:row>
      <xdr:rowOff>123825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DD1D835-602F-F981-679E-1546EAA13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2997200</xdr:colOff>
      <xdr:row>3</xdr:row>
      <xdr:rowOff>44450</xdr:rowOff>
    </xdr:from>
    <xdr:to>
      <xdr:col>24</xdr:col>
      <xdr:colOff>2159000</xdr:colOff>
      <xdr:row>25</xdr:row>
      <xdr:rowOff>66675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46A60ED-5CBC-8502-559D-2EB7C8B40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225425</xdr:colOff>
      <xdr:row>4</xdr:row>
      <xdr:rowOff>44449</xdr:rowOff>
    </xdr:from>
    <xdr:to>
      <xdr:col>29</xdr:col>
      <xdr:colOff>2987675</xdr:colOff>
      <xdr:row>23</xdr:row>
      <xdr:rowOff>85724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282176D-D653-068C-1645-90F935ED7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304800</xdr:colOff>
      <xdr:row>2</xdr:row>
      <xdr:rowOff>139700</xdr:rowOff>
    </xdr:from>
    <xdr:to>
      <xdr:col>34</xdr:col>
      <xdr:colOff>3067050</xdr:colOff>
      <xdr:row>23</xdr:row>
      <xdr:rowOff>114300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D6BE7D1-E57C-A5AC-A937-979E30136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82550</xdr:colOff>
      <xdr:row>2</xdr:row>
      <xdr:rowOff>120650</xdr:rowOff>
    </xdr:from>
    <xdr:to>
      <xdr:col>39</xdr:col>
      <xdr:colOff>2844800</xdr:colOff>
      <xdr:row>23</xdr:row>
      <xdr:rowOff>57150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DEE436D-22C5-779E-F1E5-5F97DC2C6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412750</xdr:colOff>
      <xdr:row>3</xdr:row>
      <xdr:rowOff>6349</xdr:rowOff>
    </xdr:from>
    <xdr:to>
      <xdr:col>44</xdr:col>
      <xdr:colOff>3175000</xdr:colOff>
      <xdr:row>21</xdr:row>
      <xdr:rowOff>28574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5DEF0A9-A02B-4BBA-4867-9996546CF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425450</xdr:colOff>
      <xdr:row>3</xdr:row>
      <xdr:rowOff>53975</xdr:rowOff>
    </xdr:from>
    <xdr:to>
      <xdr:col>49</xdr:col>
      <xdr:colOff>3187700</xdr:colOff>
      <xdr:row>20</xdr:row>
      <xdr:rowOff>73025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E674DD1-0AEC-142E-9C52-92F297D99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180975</xdr:colOff>
      <xdr:row>1</xdr:row>
      <xdr:rowOff>53973</xdr:rowOff>
    </xdr:from>
    <xdr:to>
      <xdr:col>54</xdr:col>
      <xdr:colOff>2943225</xdr:colOff>
      <xdr:row>28</xdr:row>
      <xdr:rowOff>19049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F0C2AE5-2832-BD2F-6598-ADBBF7EBA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260350</xdr:colOff>
      <xdr:row>2</xdr:row>
      <xdr:rowOff>149225</xdr:rowOff>
    </xdr:from>
    <xdr:to>
      <xdr:col>59</xdr:col>
      <xdr:colOff>3051175</xdr:colOff>
      <xdr:row>29</xdr:row>
      <xdr:rowOff>57150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D0DED4E-79B1-BEE9-8E27-35A5CBABD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9A9BFD-EF31-4532-A61A-348B191C4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FFF4C7-80FB-42D7-BD3A-EDA8F765B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430444-7547-4C82-88E7-266F99C1A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FB6E71-B0C9-4A7B-A440-7CBB4ABDC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86B5CB-36FF-4105-ACD0-88524D7F3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659D8C7-2B35-4680-AA34-A546FD7DF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5A3EA5C-8A53-4ACB-9ACD-28C3076FA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272473</xdr:colOff>
      <xdr:row>8</xdr:row>
      <xdr:rowOff>259773</xdr:rowOff>
    </xdr:from>
    <xdr:to>
      <xdr:col>14</xdr:col>
      <xdr:colOff>441613</xdr:colOff>
      <xdr:row>18</xdr:row>
      <xdr:rowOff>136814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4F837237-91B7-6771-9D62-B3D005A4D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5242CA12-5846-BA1F-3064-48B77F7A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273050</xdr:colOff>
      <xdr:row>11</xdr:row>
      <xdr:rowOff>228600</xdr:rowOff>
    </xdr:from>
    <xdr:to>
      <xdr:col>43</xdr:col>
      <xdr:colOff>657225</xdr:colOff>
      <xdr:row>35</xdr:row>
      <xdr:rowOff>123825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909C9286-7B47-64E6-7B5A-B11CC343A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B3AD072-2155-4D65-9033-8384E07FE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87EEFDD-A39D-4CD9-B8DF-B5552B2F1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7E0B80B-2037-A8DA-3528-2A47D6B2F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66CDAF8-6930-70CB-A662-61D187A9B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28575</xdr:colOff>
      <xdr:row>3</xdr:row>
      <xdr:rowOff>28575</xdr:rowOff>
    </xdr:from>
    <xdr:to>
      <xdr:col>22</xdr:col>
      <xdr:colOff>2790825</xdr:colOff>
      <xdr:row>22</xdr:row>
      <xdr:rowOff>73025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240BAE6-A5E2-0CEC-792F-0678DEB36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231775</xdr:colOff>
      <xdr:row>3</xdr:row>
      <xdr:rowOff>38100</xdr:rowOff>
    </xdr:from>
    <xdr:to>
      <xdr:col>35</xdr:col>
      <xdr:colOff>415925</xdr:colOff>
      <xdr:row>22</xdr:row>
      <xdr:rowOff>82550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69430C1-1B70-6C74-94F9-59FB9103D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E53E9C4-53A6-4AEC-821C-1474EA800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E645DCD-BF53-4C96-ADE9-E82F19E6A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2239A9A-2B4B-4ABC-689B-319A3E20A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DEF32AA-2E71-3075-3DE3-729E9CBBF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149225</xdr:colOff>
      <xdr:row>3</xdr:row>
      <xdr:rowOff>38100</xdr:rowOff>
    </xdr:from>
    <xdr:to>
      <xdr:col>35</xdr:col>
      <xdr:colOff>161925</xdr:colOff>
      <xdr:row>22</xdr:row>
      <xdr:rowOff>82550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2C4E743-D74E-0411-303F-61669ADCB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2B8DD62-9A4B-4347-BE05-324735542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829E921-48C4-4C4B-871F-661E40859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D14B0C5-12B1-09D1-52D1-67F5EDECA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AC71BAB-A094-A28D-4038-300E53E39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3D3AAD1-C6BC-6968-8579-DCB3B4B6E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D363C66-4807-EFF5-D8DB-8EDE95350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2755900</xdr:colOff>
      <xdr:row>3</xdr:row>
      <xdr:rowOff>95250</xdr:rowOff>
    </xdr:from>
    <xdr:to>
      <xdr:col>24</xdr:col>
      <xdr:colOff>1708150</xdr:colOff>
      <xdr:row>19</xdr:row>
      <xdr:rowOff>152400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06754FA-4BE9-C320-C362-1E6A32C49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30F60EA-26D9-1B10-530E-79C8DA393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C5C84A8-B8A9-22DD-0C55-62CACBE91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2D2D460-C9FB-231D-8EE2-C41BB769E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DC9F3DF-F154-EF42-475E-3769E4169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19050</xdr:colOff>
      <xdr:row>3</xdr:row>
      <xdr:rowOff>66675</xdr:rowOff>
    </xdr:from>
    <xdr:to>
      <xdr:col>24</xdr:col>
      <xdr:colOff>2771775</xdr:colOff>
      <xdr:row>19</xdr:row>
      <xdr:rowOff>123825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07767BE-1CC1-A26C-B2C2-A0355C5D9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3571875</xdr:colOff>
      <xdr:row>2</xdr:row>
      <xdr:rowOff>85725</xdr:rowOff>
    </xdr:from>
    <xdr:to>
      <xdr:col>44</xdr:col>
      <xdr:colOff>2562225</xdr:colOff>
      <xdr:row>18</xdr:row>
      <xdr:rowOff>142875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CBF661D9-41BF-1298-5004-2450A4676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50</xdr:col>
      <xdr:colOff>127000</xdr:colOff>
      <xdr:row>2</xdr:row>
      <xdr:rowOff>152400</xdr:rowOff>
    </xdr:from>
    <xdr:to>
      <xdr:col>54</xdr:col>
      <xdr:colOff>2746375</xdr:colOff>
      <xdr:row>19</xdr:row>
      <xdr:rowOff>47625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B233619E-E5A5-01A1-9693-CC315B0ED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3530600</xdr:colOff>
      <xdr:row>3</xdr:row>
      <xdr:rowOff>142875</xdr:rowOff>
    </xdr:from>
    <xdr:to>
      <xdr:col>59</xdr:col>
      <xdr:colOff>2520950</xdr:colOff>
      <xdr:row>20</xdr:row>
      <xdr:rowOff>38100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2BC2139E-58F6-CBD4-1B86-6E244DD59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EE45AE7-DEB9-9C54-2283-660E4A707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DD35B53-8C85-BDBD-2D0A-1946BE995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94961AB-8859-5442-FB72-85BE321F1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391E911-2534-227D-9AC0-59A088C34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bILwbjnUx9zFQPesv/270qnRslPEWbyT3tO+rpCJd5MICUI/bh29ZRjqkF81Snh67y3UA0V33ThcwoaJ4Xl0CA==" saltValue="8J2Zrv1L51x1Doqi6QEfF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46</v>
      </c>
      <c r="D5" s="12">
        <v>0</v>
      </c>
      <c r="E5" s="21">
        <v>11</v>
      </c>
    </row>
    <row r="6" spans="1:5" x14ac:dyDescent="0.25">
      <c r="A6" s="20" t="s">
        <v>1205</v>
      </c>
      <c r="B6" s="15"/>
      <c r="C6" s="12">
        <v>96</v>
      </c>
      <c r="D6" s="12">
        <v>40</v>
      </c>
      <c r="E6" s="21">
        <v>14</v>
      </c>
    </row>
    <row r="7" spans="1:5" x14ac:dyDescent="0.25">
      <c r="A7" s="20" t="s">
        <v>1206</v>
      </c>
      <c r="B7" s="15"/>
      <c r="C7" s="12">
        <v>20</v>
      </c>
      <c r="D7" s="12">
        <v>1</v>
      </c>
      <c r="E7" s="21">
        <v>1</v>
      </c>
    </row>
    <row r="8" spans="1:5" x14ac:dyDescent="0.25">
      <c r="A8" s="20" t="s">
        <v>1207</v>
      </c>
      <c r="B8" s="15"/>
      <c r="C8" s="12">
        <v>57</v>
      </c>
      <c r="D8" s="12">
        <v>16</v>
      </c>
      <c r="E8" s="21">
        <v>7</v>
      </c>
    </row>
    <row r="9" spans="1:5" x14ac:dyDescent="0.25">
      <c r="A9" s="20" t="s">
        <v>615</v>
      </c>
      <c r="B9" s="15"/>
      <c r="C9" s="12">
        <v>18</v>
      </c>
      <c r="D9" s="12">
        <v>3</v>
      </c>
      <c r="E9" s="21">
        <v>8</v>
      </c>
    </row>
    <row r="10" spans="1:5" x14ac:dyDescent="0.25">
      <c r="A10" s="20" t="s">
        <v>1208</v>
      </c>
      <c r="B10" s="15"/>
      <c r="C10" s="12">
        <v>48</v>
      </c>
      <c r="D10" s="12">
        <v>5</v>
      </c>
      <c r="E10" s="21">
        <v>5</v>
      </c>
    </row>
    <row r="11" spans="1:5" x14ac:dyDescent="0.25">
      <c r="A11" s="201" t="s">
        <v>956</v>
      </c>
      <c r="B11" s="202"/>
      <c r="C11" s="28">
        <v>285</v>
      </c>
      <c r="D11" s="28">
        <v>65</v>
      </c>
      <c r="E11" s="28">
        <v>46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16</v>
      </c>
    </row>
    <row r="15" spans="1:5" x14ac:dyDescent="0.25">
      <c r="A15" s="20" t="s">
        <v>1211</v>
      </c>
      <c r="B15" s="15"/>
      <c r="C15" s="33"/>
    </row>
    <row r="16" spans="1:5" x14ac:dyDescent="0.25">
      <c r="A16" s="20" t="s">
        <v>1212</v>
      </c>
      <c r="B16" s="15"/>
      <c r="C16" s="21">
        <v>3</v>
      </c>
    </row>
    <row r="17" spans="1:3" x14ac:dyDescent="0.25">
      <c r="A17" s="201" t="s">
        <v>956</v>
      </c>
      <c r="B17" s="202"/>
      <c r="C17" s="28">
        <v>19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13</v>
      </c>
    </row>
    <row r="22" spans="1:3" x14ac:dyDescent="0.25">
      <c r="A22" s="20" t="s">
        <v>1205</v>
      </c>
      <c r="B22" s="15"/>
      <c r="C22" s="21">
        <v>79</v>
      </c>
    </row>
    <row r="23" spans="1:3" x14ac:dyDescent="0.25">
      <c r="A23" s="20" t="s">
        <v>1206</v>
      </c>
      <c r="B23" s="15"/>
      <c r="C23" s="21">
        <v>20</v>
      </c>
    </row>
    <row r="24" spans="1:3" x14ac:dyDescent="0.25">
      <c r="A24" s="20" t="s">
        <v>1207</v>
      </c>
      <c r="B24" s="15"/>
      <c r="C24" s="21">
        <v>150</v>
      </c>
    </row>
    <row r="25" spans="1:3" x14ac:dyDescent="0.25">
      <c r="A25" s="20" t="s">
        <v>615</v>
      </c>
      <c r="B25" s="15"/>
      <c r="C25" s="21">
        <v>24</v>
      </c>
    </row>
    <row r="26" spans="1:3" x14ac:dyDescent="0.25">
      <c r="A26" s="20" t="s">
        <v>1208</v>
      </c>
      <c r="B26" s="15"/>
      <c r="C26" s="21">
        <v>94</v>
      </c>
    </row>
    <row r="27" spans="1:3" x14ac:dyDescent="0.25">
      <c r="A27" s="201" t="s">
        <v>956</v>
      </c>
      <c r="B27" s="202"/>
      <c r="C27" s="28">
        <v>380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2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378</v>
      </c>
    </row>
    <row r="34" spans="1:3" x14ac:dyDescent="0.25">
      <c r="A34" s="20" t="s">
        <v>1147</v>
      </c>
      <c r="B34" s="15"/>
      <c r="C34" s="21">
        <v>5</v>
      </c>
    </row>
    <row r="35" spans="1:3" x14ac:dyDescent="0.25">
      <c r="A35" s="20" t="s">
        <v>1215</v>
      </c>
      <c r="B35" s="15"/>
      <c r="C35" s="21">
        <v>17</v>
      </c>
    </row>
    <row r="36" spans="1:3" x14ac:dyDescent="0.25">
      <c r="A36" s="20" t="s">
        <v>1051</v>
      </c>
      <c r="B36" s="15"/>
      <c r="C36" s="21">
        <v>1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1" t="s">
        <v>956</v>
      </c>
      <c r="B40" s="202"/>
      <c r="C40" s="28">
        <v>403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5</v>
      </c>
    </row>
    <row r="45" spans="1:3" x14ac:dyDescent="0.25">
      <c r="A45" s="20" t="s">
        <v>1205</v>
      </c>
      <c r="B45" s="15"/>
      <c r="C45" s="21">
        <v>68</v>
      </c>
    </row>
    <row r="46" spans="1:3" x14ac:dyDescent="0.25">
      <c r="A46" s="20" t="s">
        <v>1206</v>
      </c>
      <c r="B46" s="15"/>
      <c r="C46" s="21">
        <v>10</v>
      </c>
    </row>
    <row r="47" spans="1:3" x14ac:dyDescent="0.25">
      <c r="A47" s="20" t="s">
        <v>1207</v>
      </c>
      <c r="B47" s="15"/>
      <c r="C47" s="21">
        <v>29</v>
      </c>
    </row>
    <row r="48" spans="1:3" x14ac:dyDescent="0.25">
      <c r="A48" s="20" t="s">
        <v>615</v>
      </c>
      <c r="B48" s="15"/>
      <c r="C48" s="21">
        <v>7</v>
      </c>
    </row>
    <row r="49" spans="1:3" x14ac:dyDescent="0.25">
      <c r="A49" s="20" t="s">
        <v>1208</v>
      </c>
      <c r="B49" s="15"/>
      <c r="C49" s="21">
        <v>30</v>
      </c>
    </row>
    <row r="50" spans="1:3" x14ac:dyDescent="0.25">
      <c r="A50" s="201" t="s">
        <v>956</v>
      </c>
      <c r="B50" s="202"/>
      <c r="C50" s="28">
        <v>149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1">
        <v>1</v>
      </c>
    </row>
    <row r="54" spans="1:3" x14ac:dyDescent="0.25">
      <c r="A54" s="189"/>
      <c r="B54" s="11" t="s">
        <v>82</v>
      </c>
      <c r="C54" s="21">
        <v>3</v>
      </c>
    </row>
    <row r="55" spans="1:3" x14ac:dyDescent="0.25">
      <c r="A55" s="187" t="s">
        <v>1205</v>
      </c>
      <c r="B55" s="11" t="s">
        <v>79</v>
      </c>
      <c r="C55" s="21">
        <v>22</v>
      </c>
    </row>
    <row r="56" spans="1:3" x14ac:dyDescent="0.25">
      <c r="A56" s="189"/>
      <c r="B56" s="11" t="s">
        <v>82</v>
      </c>
      <c r="C56" s="21">
        <v>6</v>
      </c>
    </row>
    <row r="57" spans="1:3" x14ac:dyDescent="0.25">
      <c r="A57" s="187" t="s">
        <v>1206</v>
      </c>
      <c r="B57" s="11" t="s">
        <v>79</v>
      </c>
      <c r="C57" s="21">
        <v>5</v>
      </c>
    </row>
    <row r="58" spans="1:3" x14ac:dyDescent="0.25">
      <c r="A58" s="189"/>
      <c r="B58" s="11" t="s">
        <v>82</v>
      </c>
      <c r="C58" s="21">
        <v>0</v>
      </c>
    </row>
    <row r="59" spans="1:3" x14ac:dyDescent="0.25">
      <c r="A59" s="187" t="s">
        <v>1207</v>
      </c>
      <c r="B59" s="11" t="s">
        <v>79</v>
      </c>
      <c r="C59" s="21">
        <v>18</v>
      </c>
    </row>
    <row r="60" spans="1:3" x14ac:dyDescent="0.25">
      <c r="A60" s="189"/>
      <c r="B60" s="11" t="s">
        <v>82</v>
      </c>
      <c r="C60" s="21">
        <v>6</v>
      </c>
    </row>
    <row r="61" spans="1:3" x14ac:dyDescent="0.25">
      <c r="A61" s="187" t="s">
        <v>615</v>
      </c>
      <c r="B61" s="11" t="s">
        <v>79</v>
      </c>
      <c r="C61" s="21">
        <v>3</v>
      </c>
    </row>
    <row r="62" spans="1:3" x14ac:dyDescent="0.25">
      <c r="A62" s="189"/>
      <c r="B62" s="11" t="s">
        <v>82</v>
      </c>
      <c r="C62" s="21">
        <v>3</v>
      </c>
    </row>
    <row r="63" spans="1:3" x14ac:dyDescent="0.25">
      <c r="A63" s="187" t="s">
        <v>1208</v>
      </c>
      <c r="B63" s="11" t="s">
        <v>79</v>
      </c>
      <c r="C63" s="21">
        <v>13</v>
      </c>
    </row>
    <row r="64" spans="1:3" x14ac:dyDescent="0.25">
      <c r="A64" s="189"/>
      <c r="B64" s="11" t="s">
        <v>82</v>
      </c>
      <c r="C64" s="21">
        <v>1</v>
      </c>
    </row>
    <row r="65" spans="1:3" x14ac:dyDescent="0.25">
      <c r="A65" s="201" t="s">
        <v>956</v>
      </c>
      <c r="B65" s="202"/>
      <c r="C65" s="28">
        <v>81</v>
      </c>
    </row>
    <row r="66" spans="1:3" x14ac:dyDescent="0.25">
      <c r="A66" s="17"/>
    </row>
  </sheetData>
  <sheetProtection algorithmName="SHA-512" hashValue="jqKOIMg07pgiv9MwtZYip5duw2GqcT4UbXVY5ROlb82aM0aFuCfkTXPrhUPWOS4ASdxHR6QXznCaYOweuBQMbA==" saltValue="uN2PW9bY9TdVJQEv3v4jZ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90" t="s">
        <v>1222</v>
      </c>
      <c r="B5" s="31" t="s">
        <v>1223</v>
      </c>
      <c r="C5" s="12">
        <v>4</v>
      </c>
      <c r="D5" s="12">
        <v>2</v>
      </c>
      <c r="E5" s="12">
        <v>3</v>
      </c>
      <c r="F5" s="21">
        <v>0</v>
      </c>
    </row>
    <row r="6" spans="1:6" x14ac:dyDescent="0.25">
      <c r="A6" s="192"/>
      <c r="B6" s="31" t="s">
        <v>1224</v>
      </c>
      <c r="C6" s="12">
        <v>3</v>
      </c>
      <c r="D6" s="12">
        <v>0</v>
      </c>
      <c r="E6" s="12">
        <v>0</v>
      </c>
      <c r="F6" s="21">
        <v>1</v>
      </c>
    </row>
    <row r="7" spans="1:6" x14ac:dyDescent="0.25">
      <c r="A7" s="10" t="s">
        <v>1225</v>
      </c>
      <c r="B7" s="31" t="s">
        <v>1226</v>
      </c>
      <c r="C7" s="12">
        <v>6</v>
      </c>
      <c r="D7" s="12">
        <v>0</v>
      </c>
      <c r="E7" s="12">
        <v>0</v>
      </c>
      <c r="F7" s="21">
        <v>0</v>
      </c>
    </row>
    <row r="8" spans="1:6" ht="22.5" x14ac:dyDescent="0.25">
      <c r="A8" s="190" t="s">
        <v>1227</v>
      </c>
      <c r="B8" s="31" t="s">
        <v>1228</v>
      </c>
      <c r="C8" s="12">
        <v>130</v>
      </c>
      <c r="D8" s="12">
        <v>45</v>
      </c>
      <c r="E8" s="12">
        <v>27</v>
      </c>
      <c r="F8" s="21">
        <v>31</v>
      </c>
    </row>
    <row r="9" spans="1:6" x14ac:dyDescent="0.25">
      <c r="A9" s="191"/>
      <c r="B9" s="31" t="s">
        <v>1229</v>
      </c>
      <c r="C9" s="12">
        <v>4</v>
      </c>
      <c r="D9" s="12">
        <v>3</v>
      </c>
      <c r="E9" s="12">
        <v>1</v>
      </c>
      <c r="F9" s="21">
        <v>0</v>
      </c>
    </row>
    <row r="10" spans="1:6" ht="22.5" x14ac:dyDescent="0.25">
      <c r="A10" s="192"/>
      <c r="B10" s="31" t="s">
        <v>1230</v>
      </c>
      <c r="C10" s="12">
        <v>8</v>
      </c>
      <c r="D10" s="12">
        <v>29</v>
      </c>
      <c r="E10" s="12">
        <v>9</v>
      </c>
      <c r="F10" s="21">
        <v>3</v>
      </c>
    </row>
    <row r="11" spans="1:6" ht="22.5" x14ac:dyDescent="0.25">
      <c r="A11" s="190" t="s">
        <v>1231</v>
      </c>
      <c r="B11" s="31" t="s">
        <v>1232</v>
      </c>
      <c r="C11" s="12">
        <v>4</v>
      </c>
      <c r="D11" s="12">
        <v>0</v>
      </c>
      <c r="E11" s="12">
        <v>0</v>
      </c>
      <c r="F11" s="21">
        <v>0</v>
      </c>
    </row>
    <row r="12" spans="1:6" x14ac:dyDescent="0.25">
      <c r="A12" s="191"/>
      <c r="B12" s="31" t="s">
        <v>1233</v>
      </c>
      <c r="C12" s="12">
        <v>4</v>
      </c>
      <c r="D12" s="12">
        <v>0</v>
      </c>
      <c r="E12" s="12">
        <v>0</v>
      </c>
      <c r="F12" s="21">
        <v>0</v>
      </c>
    </row>
    <row r="13" spans="1:6" ht="22.5" x14ac:dyDescent="0.25">
      <c r="A13" s="192"/>
      <c r="B13" s="31" t="s">
        <v>1234</v>
      </c>
      <c r="C13" s="12">
        <v>37</v>
      </c>
      <c r="D13" s="12">
        <v>5</v>
      </c>
      <c r="E13" s="12">
        <v>7</v>
      </c>
      <c r="F13" s="21">
        <v>10</v>
      </c>
    </row>
    <row r="14" spans="1:6" ht="22.5" x14ac:dyDescent="0.25">
      <c r="A14" s="10" t="s">
        <v>1235</v>
      </c>
      <c r="B14" s="31" t="s">
        <v>1236</v>
      </c>
      <c r="C14" s="12">
        <v>0</v>
      </c>
      <c r="D14" s="12">
        <v>0</v>
      </c>
      <c r="E14" s="12">
        <v>0</v>
      </c>
      <c r="F14" s="21">
        <v>0</v>
      </c>
    </row>
    <row r="15" spans="1:6" x14ac:dyDescent="0.25">
      <c r="A15" s="190" t="s">
        <v>1237</v>
      </c>
      <c r="B15" s="31" t="s">
        <v>1238</v>
      </c>
      <c r="C15" s="12">
        <v>165</v>
      </c>
      <c r="D15" s="12">
        <v>283</v>
      </c>
      <c r="E15" s="12">
        <v>66</v>
      </c>
      <c r="F15" s="21">
        <v>11</v>
      </c>
    </row>
    <row r="16" spans="1:6" x14ac:dyDescent="0.25">
      <c r="A16" s="191"/>
      <c r="B16" s="31" t="s">
        <v>1239</v>
      </c>
      <c r="C16" s="12">
        <v>13</v>
      </c>
      <c r="D16" s="12">
        <v>1</v>
      </c>
      <c r="E16" s="12">
        <v>1</v>
      </c>
      <c r="F16" s="21">
        <v>0</v>
      </c>
    </row>
    <row r="17" spans="1:6" x14ac:dyDescent="0.25">
      <c r="A17" s="191"/>
      <c r="B17" s="31" t="s">
        <v>1240</v>
      </c>
      <c r="C17" s="12">
        <v>3</v>
      </c>
      <c r="D17" s="12">
        <v>0</v>
      </c>
      <c r="E17" s="12">
        <v>2</v>
      </c>
      <c r="F17" s="21">
        <v>0</v>
      </c>
    </row>
    <row r="18" spans="1:6" x14ac:dyDescent="0.25">
      <c r="A18" s="191"/>
      <c r="B18" s="31" t="s">
        <v>1241</v>
      </c>
      <c r="C18" s="12">
        <v>34</v>
      </c>
      <c r="D18" s="12">
        <v>2</v>
      </c>
      <c r="E18" s="12">
        <v>0</v>
      </c>
      <c r="F18" s="21">
        <v>0</v>
      </c>
    </row>
    <row r="19" spans="1:6" ht="22.5" x14ac:dyDescent="0.25">
      <c r="A19" s="192"/>
      <c r="B19" s="31" t="s">
        <v>1242</v>
      </c>
      <c r="C19" s="12">
        <v>9</v>
      </c>
      <c r="D19" s="12">
        <v>2</v>
      </c>
      <c r="E19" s="12">
        <v>0</v>
      </c>
      <c r="F19" s="21">
        <v>0</v>
      </c>
    </row>
    <row r="20" spans="1:6" x14ac:dyDescent="0.25">
      <c r="A20" s="10" t="s">
        <v>1243</v>
      </c>
      <c r="B20" s="31" t="s">
        <v>1244</v>
      </c>
      <c r="C20" s="12">
        <v>5</v>
      </c>
      <c r="D20" s="12">
        <v>1</v>
      </c>
      <c r="E20" s="12">
        <v>1</v>
      </c>
      <c r="F20" s="21">
        <v>0</v>
      </c>
    </row>
    <row r="21" spans="1:6" x14ac:dyDescent="0.25">
      <c r="A21" s="10" t="s">
        <v>1245</v>
      </c>
      <c r="B21" s="31" t="s">
        <v>1246</v>
      </c>
      <c r="C21" s="12">
        <v>31</v>
      </c>
      <c r="D21" s="12">
        <v>6</v>
      </c>
      <c r="E21" s="12">
        <v>1</v>
      </c>
      <c r="F21" s="21">
        <v>118</v>
      </c>
    </row>
    <row r="22" spans="1:6" x14ac:dyDescent="0.25">
      <c r="A22" s="201" t="s">
        <v>956</v>
      </c>
      <c r="B22" s="202"/>
      <c r="C22" s="28">
        <v>460</v>
      </c>
      <c r="D22" s="28">
        <v>379</v>
      </c>
      <c r="E22" s="28">
        <v>118</v>
      </c>
      <c r="F22" s="28">
        <v>174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175</v>
      </c>
    </row>
    <row r="26" spans="1:6" x14ac:dyDescent="0.25">
      <c r="A26" s="20" t="s">
        <v>114</v>
      </c>
      <c r="B26" s="15"/>
      <c r="C26" s="21">
        <v>64</v>
      </c>
    </row>
    <row r="27" spans="1:6" x14ac:dyDescent="0.25">
      <c r="A27" s="20" t="s">
        <v>1080</v>
      </c>
      <c r="B27" s="15"/>
      <c r="C27" s="21">
        <v>85</v>
      </c>
    </row>
    <row r="28" spans="1:6" x14ac:dyDescent="0.25">
      <c r="A28" s="201" t="s">
        <v>956</v>
      </c>
      <c r="B28" s="202"/>
      <c r="C28" s="28">
        <v>324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43</v>
      </c>
    </row>
    <row r="33" spans="1:3" x14ac:dyDescent="0.25">
      <c r="A33" s="20" t="s">
        <v>1249</v>
      </c>
      <c r="B33" s="15"/>
      <c r="C33" s="21">
        <v>89</v>
      </c>
    </row>
    <row r="34" spans="1:3" x14ac:dyDescent="0.25">
      <c r="A34" s="20" t="s">
        <v>82</v>
      </c>
      <c r="B34" s="15"/>
      <c r="C34" s="21">
        <v>24</v>
      </c>
    </row>
    <row r="35" spans="1:3" x14ac:dyDescent="0.25">
      <c r="A35" s="201" t="s">
        <v>956</v>
      </c>
      <c r="B35" s="202"/>
      <c r="C35" s="28">
        <v>156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473</v>
      </c>
    </row>
    <row r="40" spans="1:3" x14ac:dyDescent="0.25">
      <c r="A40" s="20" t="s">
        <v>1252</v>
      </c>
      <c r="B40" s="15"/>
      <c r="C40" s="21">
        <v>90</v>
      </c>
    </row>
    <row r="41" spans="1:3" x14ac:dyDescent="0.25">
      <c r="A41" s="201" t="s">
        <v>956</v>
      </c>
      <c r="B41" s="202"/>
      <c r="C41" s="28">
        <v>563</v>
      </c>
    </row>
    <row r="42" spans="1:3" x14ac:dyDescent="0.25">
      <c r="A42" s="17"/>
    </row>
  </sheetData>
  <sheetProtection algorithmName="SHA-512" hashValue="mpKy/cgisbbkL5b5PuXugGTjWTbRF25PPUnBph6Y6xCFnXUh/5EBVYJxRAvLlrSh83xl5BWQcdxOiw1rOuKD7Q==" saltValue="K6riaAVr0/nz9fXPpUjN1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1" t="s">
        <v>1265</v>
      </c>
      <c r="C6" s="38">
        <v>0</v>
      </c>
      <c r="D6" s="38">
        <v>0</v>
      </c>
      <c r="E6" s="38">
        <v>3</v>
      </c>
      <c r="F6" s="38">
        <v>0</v>
      </c>
      <c r="G6" s="38">
        <v>0</v>
      </c>
      <c r="H6" s="38">
        <v>161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1" t="s">
        <v>1048</v>
      </c>
      <c r="C7" s="38">
        <v>68</v>
      </c>
      <c r="D7" s="38">
        <v>1</v>
      </c>
      <c r="E7" s="38">
        <v>360</v>
      </c>
      <c r="F7" s="38">
        <v>149</v>
      </c>
      <c r="G7" s="38">
        <v>0</v>
      </c>
      <c r="H7" s="38">
        <v>960</v>
      </c>
      <c r="I7" s="38">
        <v>0</v>
      </c>
      <c r="J7" s="38">
        <v>355</v>
      </c>
      <c r="K7" s="38">
        <v>3</v>
      </c>
      <c r="L7" s="39">
        <v>38</v>
      </c>
    </row>
    <row r="8" spans="1:12" x14ac:dyDescent="0.25">
      <c r="A8" s="191"/>
      <c r="B8" s="31" t="s">
        <v>1266</v>
      </c>
      <c r="C8" s="38">
        <v>0</v>
      </c>
      <c r="D8" s="38">
        <v>0</v>
      </c>
      <c r="E8" s="38">
        <v>17</v>
      </c>
      <c r="F8" s="38">
        <v>0</v>
      </c>
      <c r="G8" s="38">
        <v>0</v>
      </c>
      <c r="H8" s="38">
        <v>80</v>
      </c>
      <c r="I8" s="38">
        <v>0</v>
      </c>
      <c r="J8" s="38">
        <v>0</v>
      </c>
      <c r="K8" s="38">
        <v>3</v>
      </c>
      <c r="L8" s="39">
        <v>0</v>
      </c>
    </row>
    <row r="9" spans="1:12" x14ac:dyDescent="0.25">
      <c r="A9" s="192"/>
      <c r="B9" s="31" t="s">
        <v>1267</v>
      </c>
      <c r="C9" s="38">
        <v>0</v>
      </c>
      <c r="D9" s="38">
        <v>0</v>
      </c>
      <c r="E9" s="38">
        <v>0</v>
      </c>
      <c r="F9" s="38">
        <v>149</v>
      </c>
      <c r="G9" s="38">
        <v>0</v>
      </c>
      <c r="H9" s="38">
        <v>0</v>
      </c>
      <c r="I9" s="38">
        <v>0</v>
      </c>
      <c r="J9" s="38">
        <v>67</v>
      </c>
      <c r="K9" s="38">
        <v>0</v>
      </c>
      <c r="L9" s="39">
        <v>0</v>
      </c>
    </row>
    <row r="10" spans="1:12" x14ac:dyDescent="0.25">
      <c r="A10" s="190" t="s">
        <v>1268</v>
      </c>
      <c r="B10" s="31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1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1" t="s">
        <v>1271</v>
      </c>
      <c r="C12" s="38">
        <v>22</v>
      </c>
      <c r="D12" s="38">
        <v>0</v>
      </c>
      <c r="E12" s="38">
        <v>33</v>
      </c>
      <c r="F12" s="38">
        <v>5</v>
      </c>
      <c r="G12" s="38">
        <v>0</v>
      </c>
      <c r="H12" s="38">
        <v>217</v>
      </c>
      <c r="I12" s="38">
        <v>0</v>
      </c>
      <c r="J12" s="38">
        <v>19</v>
      </c>
      <c r="K12" s="38">
        <v>0</v>
      </c>
      <c r="L12" s="39">
        <v>8</v>
      </c>
    </row>
    <row r="13" spans="1:12" x14ac:dyDescent="0.25">
      <c r="A13" s="191"/>
      <c r="B13" s="31" t="s">
        <v>1272</v>
      </c>
      <c r="C13" s="38">
        <v>0</v>
      </c>
      <c r="D13" s="38">
        <v>0</v>
      </c>
      <c r="E13" s="38">
        <v>4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1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1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1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1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1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1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1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1" t="s">
        <v>1280</v>
      </c>
      <c r="C21" s="38">
        <v>0</v>
      </c>
      <c r="D21" s="38">
        <v>0</v>
      </c>
      <c r="E21" s="38">
        <v>1</v>
      </c>
      <c r="F21" s="38">
        <v>1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1" t="s">
        <v>1281</v>
      </c>
      <c r="C22" s="38">
        <v>0</v>
      </c>
      <c r="D22" s="38">
        <v>0</v>
      </c>
      <c r="E22" s="38">
        <v>1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1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1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1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1" t="s">
        <v>1285</v>
      </c>
      <c r="C26" s="38">
        <v>3</v>
      </c>
      <c r="D26" s="38">
        <v>0</v>
      </c>
      <c r="E26" s="38">
        <v>86</v>
      </c>
      <c r="F26" s="38">
        <v>0</v>
      </c>
      <c r="G26" s="38">
        <v>0</v>
      </c>
      <c r="H26" s="38">
        <v>29</v>
      </c>
      <c r="I26" s="38">
        <v>0</v>
      </c>
      <c r="J26" s="38">
        <v>7</v>
      </c>
      <c r="K26" s="38">
        <v>0</v>
      </c>
      <c r="L26" s="39">
        <v>8</v>
      </c>
    </row>
    <row r="27" spans="1:12" x14ac:dyDescent="0.25">
      <c r="A27" s="191"/>
      <c r="B27" s="31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1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1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1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1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1" t="s">
        <v>1291</v>
      </c>
      <c r="C32" s="38">
        <v>1</v>
      </c>
      <c r="D32" s="38">
        <v>0</v>
      </c>
      <c r="E32" s="38">
        <v>10</v>
      </c>
      <c r="F32" s="38">
        <v>0</v>
      </c>
      <c r="G32" s="38">
        <v>0</v>
      </c>
      <c r="H32" s="38">
        <v>31</v>
      </c>
      <c r="I32" s="38">
        <v>0</v>
      </c>
      <c r="J32" s="38">
        <v>4</v>
      </c>
      <c r="K32" s="38">
        <v>1</v>
      </c>
      <c r="L32" s="39">
        <v>0</v>
      </c>
    </row>
    <row r="33" spans="1:12" x14ac:dyDescent="0.25">
      <c r="A33" s="191"/>
      <c r="B33" s="31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1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1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1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1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1" t="s">
        <v>1297</v>
      </c>
      <c r="C38" s="38">
        <v>0</v>
      </c>
      <c r="D38" s="38">
        <v>0</v>
      </c>
      <c r="E38" s="38">
        <v>1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1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1" t="s">
        <v>1299</v>
      </c>
      <c r="C40" s="38">
        <v>1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1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1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1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1" t="s">
        <v>1303</v>
      </c>
      <c r="C44" s="38">
        <v>1</v>
      </c>
      <c r="D44" s="38">
        <v>0</v>
      </c>
      <c r="E44" s="38">
        <v>0</v>
      </c>
      <c r="F44" s="38">
        <v>0</v>
      </c>
      <c r="G44" s="38">
        <v>0</v>
      </c>
      <c r="H44" s="38">
        <v>24</v>
      </c>
      <c r="I44" s="38">
        <v>0</v>
      </c>
      <c r="J44" s="38">
        <v>0</v>
      </c>
      <c r="K44" s="38">
        <v>0</v>
      </c>
      <c r="L44" s="39">
        <v>1</v>
      </c>
    </row>
    <row r="45" spans="1:12" x14ac:dyDescent="0.25">
      <c r="A45" s="191"/>
      <c r="B45" s="31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1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1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1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1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1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1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1" t="s">
        <v>1311</v>
      </c>
      <c r="C52" s="38">
        <v>0</v>
      </c>
      <c r="D52" s="38">
        <v>0</v>
      </c>
      <c r="E52" s="38">
        <v>1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1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1" t="s">
        <v>1313</v>
      </c>
      <c r="C54" s="38">
        <v>1</v>
      </c>
      <c r="D54" s="38">
        <v>0</v>
      </c>
      <c r="E54" s="38">
        <v>0</v>
      </c>
      <c r="F54" s="38">
        <v>0</v>
      </c>
      <c r="G54" s="38">
        <v>0</v>
      </c>
      <c r="H54" s="38">
        <v>5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1" t="s">
        <v>1314</v>
      </c>
      <c r="C55" s="38">
        <v>0</v>
      </c>
      <c r="D55" s="38">
        <v>0</v>
      </c>
      <c r="E55" s="38">
        <v>6</v>
      </c>
      <c r="F55" s="38">
        <v>1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1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1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1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1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1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4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1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1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1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1" t="s">
        <v>1323</v>
      </c>
      <c r="C64" s="38">
        <v>0</v>
      </c>
      <c r="D64" s="38">
        <v>0</v>
      </c>
      <c r="E64" s="38">
        <v>4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1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1" t="s">
        <v>1325</v>
      </c>
      <c r="C66" s="38">
        <v>0</v>
      </c>
      <c r="D66" s="38">
        <v>0</v>
      </c>
      <c r="E66" s="38">
        <v>1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1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1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1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1" t="s">
        <v>1329</v>
      </c>
      <c r="C70" s="38">
        <v>0</v>
      </c>
      <c r="D70" s="38">
        <v>0</v>
      </c>
      <c r="E70" s="38">
        <v>2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1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1" t="s">
        <v>1331</v>
      </c>
      <c r="C72" s="38">
        <v>2</v>
      </c>
      <c r="D72" s="38">
        <v>0</v>
      </c>
      <c r="E72" s="38">
        <v>0</v>
      </c>
      <c r="F72" s="38">
        <v>0</v>
      </c>
      <c r="G72" s="38">
        <v>0</v>
      </c>
      <c r="H72" s="38">
        <v>18</v>
      </c>
      <c r="I72" s="38">
        <v>0</v>
      </c>
      <c r="J72" s="38">
        <v>1</v>
      </c>
      <c r="K72" s="38">
        <v>0</v>
      </c>
      <c r="L72" s="39">
        <v>0</v>
      </c>
    </row>
    <row r="73" spans="1:12" x14ac:dyDescent="0.25">
      <c r="A73" s="191"/>
      <c r="B73" s="31" t="s">
        <v>1332</v>
      </c>
      <c r="C73" s="38">
        <v>0</v>
      </c>
      <c r="D73" s="38">
        <v>0</v>
      </c>
      <c r="E73" s="38">
        <v>9</v>
      </c>
      <c r="F73" s="38">
        <v>1</v>
      </c>
      <c r="G73" s="38">
        <v>0</v>
      </c>
      <c r="H73" s="38">
        <v>15</v>
      </c>
      <c r="I73" s="38">
        <v>0</v>
      </c>
      <c r="J73" s="38">
        <v>1</v>
      </c>
      <c r="K73" s="38">
        <v>0</v>
      </c>
      <c r="L73" s="39">
        <v>1</v>
      </c>
    </row>
    <row r="74" spans="1:12" x14ac:dyDescent="0.25">
      <c r="A74" s="191"/>
      <c r="B74" s="31" t="s">
        <v>1333</v>
      </c>
      <c r="C74" s="38">
        <v>0</v>
      </c>
      <c r="D74" s="38">
        <v>0</v>
      </c>
      <c r="E74" s="38">
        <v>0</v>
      </c>
      <c r="F74" s="38">
        <v>118</v>
      </c>
      <c r="G74" s="38">
        <v>0</v>
      </c>
      <c r="H74" s="38">
        <v>0</v>
      </c>
      <c r="I74" s="38">
        <v>0</v>
      </c>
      <c r="J74" s="38">
        <v>169</v>
      </c>
      <c r="K74" s="38">
        <v>0</v>
      </c>
      <c r="L74" s="39">
        <v>4</v>
      </c>
    </row>
    <row r="75" spans="1:12" x14ac:dyDescent="0.25">
      <c r="A75" s="191"/>
      <c r="B75" s="31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1" t="s">
        <v>1335</v>
      </c>
      <c r="C76" s="38">
        <v>0</v>
      </c>
      <c r="D76" s="38">
        <v>0</v>
      </c>
      <c r="E76" s="38">
        <v>3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1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1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1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1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1" t="s">
        <v>1340</v>
      </c>
      <c r="C81" s="38">
        <v>0</v>
      </c>
      <c r="D81" s="38">
        <v>0</v>
      </c>
      <c r="E81" s="38">
        <v>2</v>
      </c>
      <c r="F81" s="38">
        <v>0</v>
      </c>
      <c r="G81" s="38">
        <v>0</v>
      </c>
      <c r="H81" s="38">
        <v>2</v>
      </c>
      <c r="I81" s="38">
        <v>0</v>
      </c>
      <c r="J81" s="38">
        <v>1</v>
      </c>
      <c r="K81" s="38">
        <v>0</v>
      </c>
      <c r="L81" s="39">
        <v>1</v>
      </c>
    </row>
    <row r="82" spans="1:12" x14ac:dyDescent="0.25">
      <c r="A82" s="191"/>
      <c r="B82" s="31" t="s">
        <v>1341</v>
      </c>
      <c r="C82" s="38">
        <v>4</v>
      </c>
      <c r="D82" s="38">
        <v>0</v>
      </c>
      <c r="E82" s="38">
        <v>10</v>
      </c>
      <c r="F82" s="38">
        <v>4</v>
      </c>
      <c r="G82" s="38">
        <v>0</v>
      </c>
      <c r="H82" s="38">
        <v>27</v>
      </c>
      <c r="I82" s="38">
        <v>0</v>
      </c>
      <c r="J82" s="38">
        <v>15</v>
      </c>
      <c r="K82" s="38">
        <v>0</v>
      </c>
      <c r="L82" s="39">
        <v>3</v>
      </c>
    </row>
    <row r="83" spans="1:12" x14ac:dyDescent="0.25">
      <c r="A83" s="191"/>
      <c r="B83" s="31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1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1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1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1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1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1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1" t="s">
        <v>1349</v>
      </c>
      <c r="C90" s="38">
        <v>6</v>
      </c>
      <c r="D90" s="38">
        <v>0</v>
      </c>
      <c r="E90" s="38">
        <v>10</v>
      </c>
      <c r="F90" s="38">
        <v>1</v>
      </c>
      <c r="G90" s="38">
        <v>0</v>
      </c>
      <c r="H90" s="38">
        <v>30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1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1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1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1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1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1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1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1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1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1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1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1" t="s">
        <v>1361</v>
      </c>
      <c r="C102" s="38">
        <v>0</v>
      </c>
      <c r="D102" s="38">
        <v>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1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1" t="s">
        <v>1363</v>
      </c>
      <c r="C104" s="38">
        <v>2</v>
      </c>
      <c r="D104" s="38">
        <v>0</v>
      </c>
      <c r="E104" s="38">
        <v>3</v>
      </c>
      <c r="F104" s="38">
        <v>1</v>
      </c>
      <c r="G104" s="38">
        <v>0</v>
      </c>
      <c r="H104" s="38">
        <v>24</v>
      </c>
      <c r="I104" s="38">
        <v>0</v>
      </c>
      <c r="J104" s="38">
        <v>2</v>
      </c>
      <c r="K104" s="38">
        <v>0</v>
      </c>
      <c r="L104" s="39">
        <v>0</v>
      </c>
    </row>
    <row r="105" spans="1:12" x14ac:dyDescent="0.25">
      <c r="A105" s="191"/>
      <c r="B105" s="31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1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1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1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1" t="s">
        <v>1368</v>
      </c>
      <c r="C109" s="38">
        <v>0</v>
      </c>
      <c r="D109" s="38">
        <v>0</v>
      </c>
      <c r="E109" s="38">
        <v>6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1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1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1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1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1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1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1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1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1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1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1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1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1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1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1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1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1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1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1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1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1" t="s">
        <v>1389</v>
      </c>
      <c r="C130" s="38">
        <v>0</v>
      </c>
      <c r="D130" s="38">
        <v>0</v>
      </c>
      <c r="E130" s="38">
        <v>1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1" t="s">
        <v>1390</v>
      </c>
      <c r="C131" s="38">
        <v>1</v>
      </c>
      <c r="D131" s="38">
        <v>0</v>
      </c>
      <c r="E131" s="38">
        <v>1</v>
      </c>
      <c r="F131" s="38">
        <v>1</v>
      </c>
      <c r="G131" s="38">
        <v>0</v>
      </c>
      <c r="H131" s="38">
        <v>29</v>
      </c>
      <c r="I131" s="38">
        <v>0</v>
      </c>
      <c r="J131" s="38">
        <v>3</v>
      </c>
      <c r="K131" s="38">
        <v>1</v>
      </c>
      <c r="L131" s="39">
        <v>0</v>
      </c>
    </row>
    <row r="132" spans="1:12" x14ac:dyDescent="0.25">
      <c r="A132" s="191"/>
      <c r="B132" s="31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1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1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1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1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1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1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1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1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1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1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12</v>
      </c>
      <c r="I142" s="38">
        <v>0</v>
      </c>
      <c r="J142" s="38">
        <v>3</v>
      </c>
      <c r="K142" s="38">
        <v>0</v>
      </c>
      <c r="L142" s="39">
        <v>0</v>
      </c>
    </row>
    <row r="143" spans="1:12" x14ac:dyDescent="0.25">
      <c r="A143" s="191"/>
      <c r="B143" s="31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1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1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1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1" t="s">
        <v>1406</v>
      </c>
      <c r="C147" s="38">
        <v>1</v>
      </c>
      <c r="D147" s="38">
        <v>0</v>
      </c>
      <c r="E147" s="38">
        <v>2</v>
      </c>
      <c r="F147" s="38">
        <v>0</v>
      </c>
      <c r="G147" s="38">
        <v>0</v>
      </c>
      <c r="H147" s="38">
        <v>15</v>
      </c>
      <c r="I147" s="38">
        <v>0</v>
      </c>
      <c r="J147" s="38">
        <v>1</v>
      </c>
      <c r="K147" s="38">
        <v>0</v>
      </c>
      <c r="L147" s="39">
        <v>0</v>
      </c>
    </row>
    <row r="148" spans="1:12" x14ac:dyDescent="0.25">
      <c r="A148" s="191"/>
      <c r="B148" s="31" t="s">
        <v>1407</v>
      </c>
      <c r="C148" s="38">
        <v>0</v>
      </c>
      <c r="D148" s="38">
        <v>0</v>
      </c>
      <c r="E148" s="38">
        <v>3</v>
      </c>
      <c r="F148" s="38">
        <v>0</v>
      </c>
      <c r="G148" s="38">
        <v>0</v>
      </c>
      <c r="H148" s="38">
        <v>11</v>
      </c>
      <c r="I148" s="38">
        <v>0</v>
      </c>
      <c r="J148" s="38">
        <v>7</v>
      </c>
      <c r="K148" s="38">
        <v>0</v>
      </c>
      <c r="L148" s="39">
        <v>0</v>
      </c>
    </row>
    <row r="149" spans="1:12" x14ac:dyDescent="0.25">
      <c r="A149" s="191"/>
      <c r="B149" s="31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1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1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1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1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1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1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2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1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1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1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1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1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1" t="s">
        <v>1420</v>
      </c>
      <c r="C161" s="38">
        <v>0</v>
      </c>
      <c r="D161" s="38">
        <v>0</v>
      </c>
      <c r="E161" s="38">
        <v>2</v>
      </c>
      <c r="F161" s="38">
        <v>1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1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1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1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1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1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1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1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1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1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1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1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1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1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1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1" t="s">
        <v>1435</v>
      </c>
      <c r="C176" s="38">
        <v>0</v>
      </c>
      <c r="D176" s="38">
        <v>0</v>
      </c>
      <c r="E176" s="38">
        <v>3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1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1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1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1" t="s">
        <v>1439</v>
      </c>
      <c r="C180" s="38">
        <v>0</v>
      </c>
      <c r="D180" s="38">
        <v>0</v>
      </c>
      <c r="E180" s="38">
        <v>3</v>
      </c>
      <c r="F180" s="38">
        <v>2</v>
      </c>
      <c r="G180" s="38">
        <v>0</v>
      </c>
      <c r="H180" s="38">
        <v>27</v>
      </c>
      <c r="I180" s="38">
        <v>0</v>
      </c>
      <c r="J180" s="38">
        <v>104</v>
      </c>
      <c r="K180" s="38">
        <v>1</v>
      </c>
      <c r="L180" s="39">
        <v>0</v>
      </c>
    </row>
    <row r="181" spans="1:12" x14ac:dyDescent="0.25">
      <c r="A181" s="191"/>
      <c r="B181" s="31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1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1" t="s">
        <v>1442</v>
      </c>
      <c r="C183" s="38">
        <v>0</v>
      </c>
      <c r="D183" s="38">
        <v>0</v>
      </c>
      <c r="E183" s="38">
        <v>2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1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1" t="s">
        <v>1444</v>
      </c>
      <c r="C185" s="38">
        <v>0</v>
      </c>
      <c r="D185" s="38">
        <v>0</v>
      </c>
      <c r="E185" s="38">
        <v>2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1" t="s">
        <v>1445</v>
      </c>
      <c r="C186" s="38">
        <v>0</v>
      </c>
      <c r="D186" s="38">
        <v>0</v>
      </c>
      <c r="E186" s="38">
        <v>8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1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1" t="s">
        <v>1447</v>
      </c>
      <c r="C188" s="38">
        <v>3</v>
      </c>
      <c r="D188" s="38">
        <v>0</v>
      </c>
      <c r="E188" s="38">
        <v>1</v>
      </c>
      <c r="F188" s="38">
        <v>1</v>
      </c>
      <c r="G188" s="38">
        <v>0</v>
      </c>
      <c r="H188" s="38">
        <v>114</v>
      </c>
      <c r="I188" s="38">
        <v>0</v>
      </c>
      <c r="J188" s="38">
        <v>0</v>
      </c>
      <c r="K188" s="38">
        <v>0</v>
      </c>
      <c r="L188" s="39">
        <v>4</v>
      </c>
    </row>
    <row r="189" spans="1:12" x14ac:dyDescent="0.25">
      <c r="A189" s="191"/>
      <c r="B189" s="31" t="s">
        <v>1448</v>
      </c>
      <c r="C189" s="38">
        <v>14</v>
      </c>
      <c r="D189" s="38">
        <v>0</v>
      </c>
      <c r="E189" s="38">
        <v>60</v>
      </c>
      <c r="F189" s="38">
        <v>7</v>
      </c>
      <c r="G189" s="38">
        <v>0</v>
      </c>
      <c r="H189" s="38">
        <v>160</v>
      </c>
      <c r="I189" s="38">
        <v>0</v>
      </c>
      <c r="J189" s="38">
        <v>11</v>
      </c>
      <c r="K189" s="38">
        <v>0</v>
      </c>
      <c r="L189" s="39">
        <v>2</v>
      </c>
    </row>
    <row r="190" spans="1:12" x14ac:dyDescent="0.25">
      <c r="A190" s="191"/>
      <c r="B190" s="31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1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1" t="s">
        <v>1451</v>
      </c>
      <c r="C192" s="38">
        <v>0</v>
      </c>
      <c r="D192" s="38">
        <v>0</v>
      </c>
      <c r="E192" s="38">
        <v>3</v>
      </c>
      <c r="F192" s="38">
        <v>0</v>
      </c>
      <c r="G192" s="38">
        <v>0</v>
      </c>
      <c r="H192" s="38">
        <v>1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1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1" t="s">
        <v>1453</v>
      </c>
      <c r="C194" s="38">
        <v>3</v>
      </c>
      <c r="D194" s="38">
        <v>0</v>
      </c>
      <c r="E194" s="38">
        <v>5</v>
      </c>
      <c r="F194" s="38">
        <v>0</v>
      </c>
      <c r="G194" s="38">
        <v>0</v>
      </c>
      <c r="H194" s="38">
        <v>33</v>
      </c>
      <c r="I194" s="38">
        <v>0</v>
      </c>
      <c r="J194" s="38">
        <v>2</v>
      </c>
      <c r="K194" s="38">
        <v>0</v>
      </c>
      <c r="L194" s="39">
        <v>3</v>
      </c>
    </row>
    <row r="195" spans="1:12" x14ac:dyDescent="0.25">
      <c r="A195" s="191"/>
      <c r="B195" s="31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1" t="s">
        <v>1455</v>
      </c>
      <c r="C196" s="38">
        <v>0</v>
      </c>
      <c r="D196" s="38">
        <v>0</v>
      </c>
      <c r="E196" s="38">
        <v>1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1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1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1" t="s">
        <v>1458</v>
      </c>
      <c r="C199" s="38">
        <v>0</v>
      </c>
      <c r="D199" s="38">
        <v>0</v>
      </c>
      <c r="E199" s="38">
        <v>1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1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1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1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1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1" t="s">
        <v>1463</v>
      </c>
      <c r="C204" s="38">
        <v>2</v>
      </c>
      <c r="D204" s="38">
        <v>0</v>
      </c>
      <c r="E204" s="38">
        <v>3</v>
      </c>
      <c r="F204" s="38">
        <v>3</v>
      </c>
      <c r="G204" s="38">
        <v>0</v>
      </c>
      <c r="H204" s="38">
        <v>34</v>
      </c>
      <c r="I204" s="38">
        <v>0</v>
      </c>
      <c r="J204" s="38">
        <v>0</v>
      </c>
      <c r="K204" s="38">
        <v>0</v>
      </c>
      <c r="L204" s="39">
        <v>2</v>
      </c>
    </row>
    <row r="205" spans="1:12" x14ac:dyDescent="0.25">
      <c r="A205" s="191"/>
      <c r="B205" s="31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1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1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1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1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1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1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1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1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1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1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1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1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1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1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1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1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1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1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1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1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1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1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1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1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12</v>
      </c>
      <c r="I229" s="38">
        <v>0</v>
      </c>
      <c r="J229" s="38">
        <v>1</v>
      </c>
      <c r="K229" s="38">
        <v>0</v>
      </c>
      <c r="L229" s="39">
        <v>0</v>
      </c>
    </row>
    <row r="230" spans="1:12" x14ac:dyDescent="0.25">
      <c r="A230" s="191"/>
      <c r="B230" s="31" t="s">
        <v>1489</v>
      </c>
      <c r="C230" s="38">
        <v>1</v>
      </c>
      <c r="D230" s="38">
        <v>0</v>
      </c>
      <c r="E230" s="38">
        <v>19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1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1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1" t="s">
        <v>1492</v>
      </c>
      <c r="C233" s="38">
        <v>0</v>
      </c>
      <c r="D233" s="38">
        <v>0</v>
      </c>
      <c r="E233" s="38">
        <v>1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1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1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1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1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1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1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1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1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1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1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1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1" t="s">
        <v>1504</v>
      </c>
      <c r="C245" s="38">
        <v>0</v>
      </c>
      <c r="D245" s="38">
        <v>0</v>
      </c>
      <c r="E245" s="38">
        <v>1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1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1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1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1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1" t="s">
        <v>1509</v>
      </c>
      <c r="C250" s="38">
        <v>0</v>
      </c>
      <c r="D250" s="38">
        <v>0</v>
      </c>
      <c r="E250" s="38">
        <v>3</v>
      </c>
      <c r="F250" s="38">
        <v>1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1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1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1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1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1" t="s">
        <v>1514</v>
      </c>
      <c r="C255" s="38">
        <v>0</v>
      </c>
      <c r="D255" s="38">
        <v>0</v>
      </c>
      <c r="E255" s="38">
        <v>1</v>
      </c>
      <c r="F255" s="38">
        <v>1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1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1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1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1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1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1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1" t="s">
        <v>1522</v>
      </c>
      <c r="C262" s="38">
        <v>0</v>
      </c>
      <c r="D262" s="38">
        <v>0</v>
      </c>
      <c r="E262" s="38">
        <v>1</v>
      </c>
      <c r="F262" s="38">
        <v>0</v>
      </c>
      <c r="G262" s="38">
        <v>0</v>
      </c>
      <c r="H262" s="38">
        <v>1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1" t="s">
        <v>1523</v>
      </c>
      <c r="C263" s="38">
        <v>1</v>
      </c>
      <c r="D263" s="38">
        <v>0</v>
      </c>
      <c r="E263" s="38">
        <v>2</v>
      </c>
      <c r="F263" s="38">
        <v>1</v>
      </c>
      <c r="G263" s="38">
        <v>0</v>
      </c>
      <c r="H263" s="38">
        <v>10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191"/>
      <c r="B264" s="31" t="s">
        <v>1524</v>
      </c>
      <c r="C264" s="38">
        <v>56</v>
      </c>
      <c r="D264" s="38">
        <v>0</v>
      </c>
      <c r="E264" s="38">
        <v>123</v>
      </c>
      <c r="F264" s="38">
        <v>44</v>
      </c>
      <c r="G264" s="38">
        <v>0</v>
      </c>
      <c r="H264" s="38">
        <v>709</v>
      </c>
      <c r="I264" s="38">
        <v>0</v>
      </c>
      <c r="J264" s="38">
        <v>62</v>
      </c>
      <c r="K264" s="38">
        <v>1</v>
      </c>
      <c r="L264" s="39">
        <v>20</v>
      </c>
    </row>
    <row r="265" spans="1:12" x14ac:dyDescent="0.25">
      <c r="A265" s="191"/>
      <c r="B265" s="31" t="s">
        <v>1525</v>
      </c>
      <c r="C265" s="38">
        <v>0</v>
      </c>
      <c r="D265" s="38">
        <v>0</v>
      </c>
      <c r="E265" s="38">
        <v>0</v>
      </c>
      <c r="F265" s="38">
        <v>1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1" t="s">
        <v>1526</v>
      </c>
      <c r="C266" s="38">
        <v>0</v>
      </c>
      <c r="D266" s="38">
        <v>0</v>
      </c>
      <c r="E266" s="38">
        <v>5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1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1" t="s">
        <v>1528</v>
      </c>
      <c r="C268" s="38">
        <v>0</v>
      </c>
      <c r="D268" s="38">
        <v>0</v>
      </c>
      <c r="E268" s="38">
        <v>1</v>
      </c>
      <c r="F268" s="38">
        <v>0</v>
      </c>
      <c r="G268" s="38">
        <v>0</v>
      </c>
      <c r="H268" s="38">
        <v>5</v>
      </c>
      <c r="I268" s="38">
        <v>0</v>
      </c>
      <c r="J268" s="38">
        <v>1</v>
      </c>
      <c r="K268" s="38">
        <v>0</v>
      </c>
      <c r="L268" s="39">
        <v>0</v>
      </c>
    </row>
    <row r="269" spans="1:12" x14ac:dyDescent="0.25">
      <c r="A269" s="191"/>
      <c r="B269" s="31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3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1" t="s">
        <v>1530</v>
      </c>
      <c r="C270" s="38">
        <v>0</v>
      </c>
      <c r="D270" s="38">
        <v>0</v>
      </c>
      <c r="E270" s="38">
        <v>1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1" t="s">
        <v>1531</v>
      </c>
      <c r="C271" s="38">
        <v>0</v>
      </c>
      <c r="D271" s="38">
        <v>0</v>
      </c>
      <c r="E271" s="38">
        <v>3</v>
      </c>
      <c r="F271" s="38">
        <v>3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1" t="s">
        <v>1532</v>
      </c>
      <c r="C272" s="38">
        <v>0</v>
      </c>
      <c r="D272" s="38">
        <v>1</v>
      </c>
      <c r="E272" s="38">
        <v>5</v>
      </c>
      <c r="F272" s="38">
        <v>8</v>
      </c>
      <c r="G272" s="38">
        <v>0</v>
      </c>
      <c r="H272" s="38">
        <v>4</v>
      </c>
      <c r="I272" s="38">
        <v>0</v>
      </c>
      <c r="J272" s="38">
        <v>1</v>
      </c>
      <c r="K272" s="38">
        <v>0</v>
      </c>
      <c r="L272" s="39">
        <v>0</v>
      </c>
    </row>
    <row r="273" spans="1:12" x14ac:dyDescent="0.25">
      <c r="A273" s="191"/>
      <c r="B273" s="31" t="s">
        <v>967</v>
      </c>
      <c r="C273" s="38">
        <v>1</v>
      </c>
      <c r="D273" s="38">
        <v>0</v>
      </c>
      <c r="E273" s="38">
        <v>20</v>
      </c>
      <c r="F273" s="38">
        <v>34</v>
      </c>
      <c r="G273" s="38">
        <v>0</v>
      </c>
      <c r="H273" s="38">
        <v>35</v>
      </c>
      <c r="I273" s="38">
        <v>0</v>
      </c>
      <c r="J273" s="38">
        <v>7</v>
      </c>
      <c r="K273" s="38">
        <v>1</v>
      </c>
      <c r="L273" s="39">
        <v>1</v>
      </c>
    </row>
    <row r="274" spans="1:12" x14ac:dyDescent="0.25">
      <c r="A274" s="191"/>
      <c r="B274" s="31" t="s">
        <v>1533</v>
      </c>
      <c r="C274" s="38">
        <v>0</v>
      </c>
      <c r="D274" s="38">
        <v>0</v>
      </c>
      <c r="E274" s="38">
        <v>0</v>
      </c>
      <c r="F274" s="38">
        <v>1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1" t="s">
        <v>1534</v>
      </c>
      <c r="C275" s="38">
        <v>0</v>
      </c>
      <c r="D275" s="38">
        <v>0</v>
      </c>
      <c r="E275" s="38">
        <v>78</v>
      </c>
      <c r="F275" s="38">
        <v>8</v>
      </c>
      <c r="G275" s="38">
        <v>0</v>
      </c>
      <c r="H275" s="38">
        <v>6</v>
      </c>
      <c r="I275" s="38">
        <v>0</v>
      </c>
      <c r="J275" s="38">
        <v>275</v>
      </c>
      <c r="K275" s="38">
        <v>0</v>
      </c>
      <c r="L275" s="39">
        <v>1</v>
      </c>
    </row>
    <row r="276" spans="1:12" x14ac:dyDescent="0.25">
      <c r="A276" s="191"/>
      <c r="B276" s="31" t="s">
        <v>1535</v>
      </c>
      <c r="C276" s="38">
        <v>0</v>
      </c>
      <c r="D276" s="38">
        <v>0</v>
      </c>
      <c r="E276" s="38">
        <v>1</v>
      </c>
      <c r="F276" s="38">
        <v>2</v>
      </c>
      <c r="G276" s="38">
        <v>0</v>
      </c>
      <c r="H276" s="38">
        <v>6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1" t="s">
        <v>1536</v>
      </c>
      <c r="C277" s="38">
        <v>0</v>
      </c>
      <c r="D277" s="38">
        <v>0</v>
      </c>
      <c r="E277" s="38">
        <v>0</v>
      </c>
      <c r="F277" s="38">
        <v>1</v>
      </c>
      <c r="G277" s="38">
        <v>0</v>
      </c>
      <c r="H277" s="38">
        <v>2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1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1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1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1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1" t="s">
        <v>1539</v>
      </c>
      <c r="C280" s="38">
        <v>2</v>
      </c>
      <c r="D280" s="38">
        <v>0</v>
      </c>
      <c r="E280" s="38">
        <v>4</v>
      </c>
      <c r="F280" s="38">
        <v>3</v>
      </c>
      <c r="G280" s="38">
        <v>0</v>
      </c>
      <c r="H280" s="38">
        <v>6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191"/>
      <c r="B281" s="31" t="s">
        <v>1540</v>
      </c>
      <c r="C281" s="38">
        <v>0</v>
      </c>
      <c r="D281" s="38">
        <v>0</v>
      </c>
      <c r="E281" s="38">
        <v>7</v>
      </c>
      <c r="F281" s="38">
        <v>9</v>
      </c>
      <c r="G281" s="38">
        <v>0</v>
      </c>
      <c r="H281" s="38">
        <v>12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1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1" t="s">
        <v>1542</v>
      </c>
      <c r="C283" s="38">
        <v>0</v>
      </c>
      <c r="D283" s="38">
        <v>0</v>
      </c>
      <c r="E283" s="38">
        <v>1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1" t="s">
        <v>1543</v>
      </c>
      <c r="C284" s="38">
        <v>0</v>
      </c>
      <c r="D284" s="38">
        <v>0</v>
      </c>
      <c r="E284" s="38">
        <v>1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1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1" t="s">
        <v>1545</v>
      </c>
      <c r="C286" s="38">
        <v>2</v>
      </c>
      <c r="D286" s="38">
        <v>0</v>
      </c>
      <c r="E286" s="38">
        <v>0</v>
      </c>
      <c r="F286" s="38">
        <v>5</v>
      </c>
      <c r="G286" s="38">
        <v>0</v>
      </c>
      <c r="H286" s="38">
        <v>4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191"/>
      <c r="B287" s="31" t="s">
        <v>926</v>
      </c>
      <c r="C287" s="38">
        <v>1</v>
      </c>
      <c r="D287" s="38">
        <v>0</v>
      </c>
      <c r="E287" s="38">
        <v>26</v>
      </c>
      <c r="F287" s="38">
        <v>20</v>
      </c>
      <c r="G287" s="38">
        <v>0</v>
      </c>
      <c r="H287" s="38">
        <v>21</v>
      </c>
      <c r="I287" s="38">
        <v>0</v>
      </c>
      <c r="J287" s="38">
        <v>0</v>
      </c>
      <c r="K287" s="38">
        <v>1</v>
      </c>
      <c r="L287" s="39">
        <v>12</v>
      </c>
    </row>
    <row r="288" spans="1:12" x14ac:dyDescent="0.25">
      <c r="A288" s="191"/>
      <c r="B288" s="31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1" t="s">
        <v>1546</v>
      </c>
      <c r="C289" s="38">
        <v>0</v>
      </c>
      <c r="D289" s="38">
        <v>0</v>
      </c>
      <c r="E289" s="38">
        <v>27</v>
      </c>
      <c r="F289" s="38">
        <v>0</v>
      </c>
      <c r="G289" s="38">
        <v>0</v>
      </c>
      <c r="H289" s="38">
        <v>1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1" t="s">
        <v>1547</v>
      </c>
      <c r="C290" s="38">
        <v>0</v>
      </c>
      <c r="D290" s="38">
        <v>0</v>
      </c>
      <c r="E290" s="38">
        <v>1</v>
      </c>
      <c r="F290" s="38">
        <v>1</v>
      </c>
      <c r="G290" s="38">
        <v>0</v>
      </c>
      <c r="H290" s="38">
        <v>3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1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1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1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1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1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1" t="s">
        <v>1554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405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1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25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1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62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1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552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1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236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1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17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1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1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1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1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1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5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1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94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1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66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1" t="s">
        <v>980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25</v>
      </c>
      <c r="I307" s="38">
        <v>0</v>
      </c>
      <c r="J307" s="38">
        <v>67</v>
      </c>
      <c r="K307" s="38">
        <v>0</v>
      </c>
      <c r="L307" s="39">
        <v>0</v>
      </c>
    </row>
    <row r="308" spans="1:12" x14ac:dyDescent="0.25">
      <c r="A308" s="191"/>
      <c r="B308" s="31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4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1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8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1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1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2PKkDanjd2u8qWMYG7TqoA1eZ6DSM+qm7GtyPnDuzGS56df/FjNyBZaiuTd1h0VlveyU5go+1ahhCx7w1pdkLQ==" saltValue="4E9xhmjZwTuUZsVq+ScVh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3" width="3.85546875" bestFit="1" customWidth="1"/>
    <col min="4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6</v>
      </c>
      <c r="D5" s="12">
        <v>0</v>
      </c>
      <c r="E5" s="13">
        <v>6</v>
      </c>
    </row>
    <row r="6" spans="1:5" x14ac:dyDescent="0.25">
      <c r="A6" s="191"/>
      <c r="B6" s="11" t="s">
        <v>1573</v>
      </c>
      <c r="C6" s="12">
        <v>6</v>
      </c>
      <c r="D6" s="12">
        <v>4</v>
      </c>
      <c r="E6" s="13">
        <v>0.5</v>
      </c>
    </row>
    <row r="7" spans="1:5" x14ac:dyDescent="0.25">
      <c r="A7" s="191"/>
      <c r="B7" s="11" t="s">
        <v>1574</v>
      </c>
      <c r="C7" s="12">
        <v>35</v>
      </c>
      <c r="D7" s="12">
        <v>31</v>
      </c>
      <c r="E7" s="13">
        <v>0.12903225806451599</v>
      </c>
    </row>
    <row r="8" spans="1:5" x14ac:dyDescent="0.25">
      <c r="A8" s="191"/>
      <c r="B8" s="11" t="s">
        <v>1575</v>
      </c>
      <c r="C8" s="12">
        <v>341</v>
      </c>
      <c r="D8" s="12">
        <v>328</v>
      </c>
      <c r="E8" s="13">
        <v>3.9634146341463401E-2</v>
      </c>
    </row>
    <row r="9" spans="1:5" x14ac:dyDescent="0.25">
      <c r="A9" s="191"/>
      <c r="B9" s="11" t="s">
        <v>1576</v>
      </c>
      <c r="C9" s="12">
        <v>82</v>
      </c>
      <c r="D9" s="12">
        <v>82</v>
      </c>
      <c r="E9" s="13">
        <v>0</v>
      </c>
    </row>
    <row r="10" spans="1:5" x14ac:dyDescent="0.25">
      <c r="A10" s="191"/>
      <c r="B10" s="11" t="s">
        <v>1577</v>
      </c>
      <c r="C10" s="12">
        <v>10</v>
      </c>
      <c r="D10" s="12">
        <v>8</v>
      </c>
      <c r="E10" s="13">
        <v>0.25</v>
      </c>
    </row>
    <row r="11" spans="1:5" x14ac:dyDescent="0.25">
      <c r="A11" s="191"/>
      <c r="B11" s="11" t="s">
        <v>1578</v>
      </c>
      <c r="C11" s="12">
        <v>224</v>
      </c>
      <c r="D11" s="12">
        <v>51</v>
      </c>
      <c r="E11" s="13">
        <v>3.3921568627451002</v>
      </c>
    </row>
    <row r="12" spans="1:5" x14ac:dyDescent="0.25">
      <c r="A12" s="191"/>
      <c r="B12" s="11" t="s">
        <v>1579</v>
      </c>
      <c r="C12" s="12">
        <v>22</v>
      </c>
      <c r="D12" s="12">
        <v>24</v>
      </c>
      <c r="E12" s="13">
        <v>-8.3333333333333301E-2</v>
      </c>
    </row>
    <row r="13" spans="1:5" x14ac:dyDescent="0.25">
      <c r="A13" s="191"/>
      <c r="B13" s="11" t="s">
        <v>1580</v>
      </c>
      <c r="C13" s="12">
        <v>51</v>
      </c>
      <c r="D13" s="12">
        <v>42</v>
      </c>
      <c r="E13" s="13">
        <v>0.214285714285714</v>
      </c>
    </row>
    <row r="14" spans="1:5" x14ac:dyDescent="0.25">
      <c r="A14" s="191"/>
      <c r="B14" s="11" t="s">
        <v>1581</v>
      </c>
      <c r="C14" s="12">
        <v>14</v>
      </c>
      <c r="D14" s="12">
        <v>5</v>
      </c>
      <c r="E14" s="13">
        <v>1.8</v>
      </c>
    </row>
    <row r="15" spans="1:5" x14ac:dyDescent="0.25">
      <c r="A15" s="191"/>
      <c r="B15" s="11" t="s">
        <v>1582</v>
      </c>
      <c r="C15" s="12">
        <v>2</v>
      </c>
      <c r="D15" s="12">
        <v>0</v>
      </c>
      <c r="E15" s="13">
        <v>2</v>
      </c>
    </row>
    <row r="16" spans="1:5" x14ac:dyDescent="0.25">
      <c r="A16" s="192"/>
      <c r="B16" s="11" t="s">
        <v>111</v>
      </c>
      <c r="C16" s="12">
        <v>2301</v>
      </c>
      <c r="D16" s="12">
        <v>441</v>
      </c>
      <c r="E16" s="13">
        <v>4.2176870748299304</v>
      </c>
    </row>
    <row r="17" spans="1:1" x14ac:dyDescent="0.25">
      <c r="A17" s="17"/>
    </row>
  </sheetData>
  <sheetProtection algorithmName="SHA-512" hashValue="cfIQDPK3D8uufWAHZdnrXvbZrsGOrafHs+j/8fusGAa8hIFu0ZI1TJMc4bfI0WBvzgedY/4zJ0OBNJwrscT/SA==" saltValue="mHeCVtLM9PN0bXUq7P7Ha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31</v>
      </c>
      <c r="D5" s="12">
        <v>158</v>
      </c>
      <c r="E5" s="13">
        <v>-0.80379746835443</v>
      </c>
    </row>
    <row r="6" spans="1:5" x14ac:dyDescent="0.25">
      <c r="A6" s="10" t="s">
        <v>1587</v>
      </c>
      <c r="B6" s="11" t="s">
        <v>1588</v>
      </c>
      <c r="C6" s="12">
        <v>973</v>
      </c>
      <c r="D6" s="12">
        <v>1946</v>
      </c>
      <c r="E6" s="13">
        <v>-0.5</v>
      </c>
    </row>
    <row r="7" spans="1:5" ht="22.5" x14ac:dyDescent="0.25">
      <c r="A7" s="10" t="s">
        <v>1589</v>
      </c>
      <c r="B7" s="11" t="s">
        <v>1590</v>
      </c>
      <c r="C7" s="12">
        <v>708</v>
      </c>
      <c r="D7" s="12">
        <v>147</v>
      </c>
      <c r="E7" s="13">
        <v>3.81632653061224</v>
      </c>
    </row>
    <row r="8" spans="1:5" ht="22.5" x14ac:dyDescent="0.25">
      <c r="A8" s="10" t="s">
        <v>1591</v>
      </c>
      <c r="B8" s="11" t="s">
        <v>1592</v>
      </c>
      <c r="C8" s="12">
        <v>386</v>
      </c>
      <c r="D8" s="12">
        <v>184</v>
      </c>
      <c r="E8" s="13">
        <v>1.09782608695652</v>
      </c>
    </row>
    <row r="9" spans="1:5" ht="22.5" x14ac:dyDescent="0.25">
      <c r="A9" s="10" t="s">
        <v>1593</v>
      </c>
      <c r="B9" s="11" t="s">
        <v>1594</v>
      </c>
      <c r="C9" s="12">
        <v>55</v>
      </c>
      <c r="D9" s="12">
        <v>29</v>
      </c>
      <c r="E9" s="13">
        <v>0.89655172413793105</v>
      </c>
    </row>
    <row r="10" spans="1:5" ht="22.5" x14ac:dyDescent="0.25">
      <c r="A10" s="10" t="s">
        <v>1595</v>
      </c>
      <c r="B10" s="11" t="s">
        <v>1596</v>
      </c>
      <c r="C10" s="12">
        <v>13</v>
      </c>
      <c r="D10" s="12">
        <v>13</v>
      </c>
      <c r="E10" s="13">
        <v>0</v>
      </c>
    </row>
    <row r="11" spans="1:5" ht="22.5" x14ac:dyDescent="0.25">
      <c r="A11" s="10" t="s">
        <v>1597</v>
      </c>
      <c r="B11" s="15"/>
      <c r="C11" s="12">
        <v>1662</v>
      </c>
      <c r="D11" s="12">
        <v>248</v>
      </c>
      <c r="E11" s="13">
        <v>5.7016129032258096</v>
      </c>
    </row>
    <row r="12" spans="1:5" x14ac:dyDescent="0.25">
      <c r="A12" s="10" t="s">
        <v>1598</v>
      </c>
      <c r="B12" s="15"/>
      <c r="C12" s="12">
        <v>4027</v>
      </c>
      <c r="D12" s="12">
        <v>2859</v>
      </c>
      <c r="E12" s="13">
        <v>0.40853445260580601</v>
      </c>
    </row>
    <row r="13" spans="1:5" x14ac:dyDescent="0.25">
      <c r="A13" s="190" t="s">
        <v>1599</v>
      </c>
      <c r="B13" s="11" t="s">
        <v>1600</v>
      </c>
      <c r="C13" s="12">
        <v>180</v>
      </c>
      <c r="D13" s="12">
        <v>199</v>
      </c>
      <c r="E13" s="13">
        <v>-9.5477386934673406E-2</v>
      </c>
    </row>
    <row r="14" spans="1:5" x14ac:dyDescent="0.25">
      <c r="A14" s="192"/>
      <c r="B14" s="11" t="s">
        <v>1601</v>
      </c>
      <c r="C14" s="12">
        <v>70</v>
      </c>
      <c r="D14" s="12">
        <v>5</v>
      </c>
      <c r="E14" s="13">
        <v>13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88"/>
      <c r="B18" s="11" t="s">
        <v>1605</v>
      </c>
      <c r="C18" s="12">
        <v>867</v>
      </c>
      <c r="D18" s="12">
        <v>556</v>
      </c>
      <c r="E18" s="21">
        <v>3</v>
      </c>
    </row>
    <row r="19" spans="1:5" x14ac:dyDescent="0.25">
      <c r="A19" s="188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88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88"/>
      <c r="B21" s="11" t="s">
        <v>1608</v>
      </c>
      <c r="C21" s="12">
        <v>33</v>
      </c>
      <c r="D21" s="12">
        <v>39</v>
      </c>
      <c r="E21" s="21">
        <v>0</v>
      </c>
    </row>
    <row r="22" spans="1:5" x14ac:dyDescent="0.25">
      <c r="A22" s="188"/>
      <c r="B22" s="11" t="s">
        <v>983</v>
      </c>
      <c r="C22" s="12">
        <v>18872</v>
      </c>
      <c r="D22" s="12">
        <v>13740</v>
      </c>
      <c r="E22" s="21">
        <v>3</v>
      </c>
    </row>
    <row r="23" spans="1:5" x14ac:dyDescent="0.25">
      <c r="A23" s="188"/>
      <c r="B23" s="11" t="s">
        <v>1609</v>
      </c>
      <c r="C23" s="12">
        <v>88</v>
      </c>
      <c r="D23" s="12">
        <v>84</v>
      </c>
      <c r="E23" s="21">
        <v>12</v>
      </c>
    </row>
    <row r="24" spans="1:5" x14ac:dyDescent="0.25">
      <c r="A24" s="188"/>
      <c r="B24" s="11" t="s">
        <v>1610</v>
      </c>
      <c r="C24" s="12">
        <v>473</v>
      </c>
      <c r="D24" s="12">
        <v>37</v>
      </c>
      <c r="E24" s="21">
        <v>0</v>
      </c>
    </row>
    <row r="25" spans="1:5" x14ac:dyDescent="0.25">
      <c r="A25" s="188"/>
      <c r="B25" s="11" t="s">
        <v>1611</v>
      </c>
      <c r="C25" s="12">
        <v>9</v>
      </c>
      <c r="D25" s="12">
        <v>16</v>
      </c>
      <c r="E25" s="21">
        <v>0</v>
      </c>
    </row>
    <row r="26" spans="1:5" x14ac:dyDescent="0.25">
      <c r="A26" s="188"/>
      <c r="B26" s="11" t="s">
        <v>1612</v>
      </c>
      <c r="C26" s="12">
        <v>237</v>
      </c>
      <c r="D26" s="12">
        <v>2352</v>
      </c>
      <c r="E26" s="21">
        <v>0</v>
      </c>
    </row>
    <row r="27" spans="1:5" x14ac:dyDescent="0.25">
      <c r="A27" s="188"/>
      <c r="B27" s="11" t="s">
        <v>1613</v>
      </c>
      <c r="C27" s="12">
        <v>365</v>
      </c>
      <c r="D27" s="12">
        <v>215</v>
      </c>
      <c r="E27" s="21">
        <v>1</v>
      </c>
    </row>
    <row r="28" spans="1:5" x14ac:dyDescent="0.25">
      <c r="A28" s="188"/>
      <c r="B28" s="11" t="s">
        <v>1614</v>
      </c>
      <c r="C28" s="12">
        <v>1845</v>
      </c>
      <c r="D28" s="12">
        <v>913</v>
      </c>
      <c r="E28" s="21">
        <v>587</v>
      </c>
    </row>
    <row r="29" spans="1:5" x14ac:dyDescent="0.25">
      <c r="A29" s="188"/>
      <c r="B29" s="11" t="s">
        <v>1615</v>
      </c>
      <c r="C29" s="12">
        <v>2091</v>
      </c>
      <c r="D29" s="12">
        <v>1478</v>
      </c>
      <c r="E29" s="21">
        <v>705</v>
      </c>
    </row>
    <row r="30" spans="1:5" x14ac:dyDescent="0.25">
      <c r="A30" s="189"/>
      <c r="B30" s="11" t="s">
        <v>1616</v>
      </c>
      <c r="C30" s="12">
        <v>61</v>
      </c>
      <c r="D30" s="12">
        <v>34</v>
      </c>
      <c r="E30" s="21">
        <v>8</v>
      </c>
    </row>
    <row r="31" spans="1:5" x14ac:dyDescent="0.25">
      <c r="A31" s="17"/>
    </row>
  </sheetData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C372-0456-4AC3-A7D3-8DF308BFF453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250688</v>
      </c>
      <c r="D7" s="118">
        <f>SUM(DatosGenerales!C15:C19)</f>
        <v>42355</v>
      </c>
      <c r="E7" s="117">
        <f>SUM(DatosGenerales!C12:C14)</f>
        <v>148208</v>
      </c>
      <c r="I7" s="119">
        <f>DatosGenerales!C31</f>
        <v>24914</v>
      </c>
      <c r="J7" s="118">
        <f>DatosGenerales!C32</f>
        <v>4561</v>
      </c>
      <c r="K7" s="117">
        <f>SUM(DatosGenerales!C33:C34)</f>
        <v>4702</v>
      </c>
      <c r="L7" s="118">
        <f>DatosGenerales!C36</f>
        <v>13836</v>
      </c>
      <c r="M7" s="117">
        <f>DatosGenerales!C95</f>
        <v>10563</v>
      </c>
      <c r="N7" s="120">
        <f>L7-M7</f>
        <v>3273</v>
      </c>
      <c r="O7" s="120"/>
      <c r="Q7" s="119">
        <f>DatosGenerales!C36</f>
        <v>13836</v>
      </c>
      <c r="R7" s="118">
        <f>DatosGenerales!C49</f>
        <v>22761</v>
      </c>
      <c r="S7" s="118">
        <f>DatosGenerales!C50</f>
        <v>1608</v>
      </c>
      <c r="T7" s="118">
        <f>DatosGenerales!C62</f>
        <v>583</v>
      </c>
      <c r="U7" s="118">
        <f>DatosGenerales!C78</f>
        <v>51</v>
      </c>
      <c r="V7" s="121">
        <f>SUM(Q7:U7)</f>
        <v>38839</v>
      </c>
      <c r="Z7" s="119">
        <f>SUM(DatosGenerales!C106,DatosGenerales!C107,DatosGenerales!C109)</f>
        <v>13988</v>
      </c>
      <c r="AA7" s="118">
        <f>SUM(DatosGenerales!C108,DatosGenerales!C110)</f>
        <v>4915</v>
      </c>
      <c r="AB7" s="118">
        <f>DatosGenerales!C106</f>
        <v>8843</v>
      </c>
      <c r="AC7" s="121">
        <f>DatosGenerales!C107</f>
        <v>4168</v>
      </c>
      <c r="AH7" s="119">
        <f>SUM(DatosGenerales!C115,DatosGenerales!C116,DatosGenerales!C118)</f>
        <v>1272</v>
      </c>
      <c r="AI7" s="118">
        <f>SUM(DatosGenerales!C117,DatosGenerales!C119)</f>
        <v>535</v>
      </c>
      <c r="AJ7" s="118">
        <f>DatosGenerales!C115</f>
        <v>745</v>
      </c>
      <c r="AK7" s="121">
        <f>DatosGenerales!C116</f>
        <v>436</v>
      </c>
      <c r="AP7" s="119">
        <f>SUM(DatosGenerales!C135:C136)</f>
        <v>2456</v>
      </c>
      <c r="AQ7" s="118">
        <f>SUM(DatosGenerales!C137:C138)</f>
        <v>3</v>
      </c>
      <c r="AR7" s="121">
        <f>SUM(DatosGenerales!C139:C140)</f>
        <v>172</v>
      </c>
      <c r="AV7" s="119">
        <f>DatosGenerales!C145</f>
        <v>23</v>
      </c>
      <c r="AW7" s="118">
        <f>DatosGenerales!C146</f>
        <v>1000</v>
      </c>
      <c r="AX7" s="118">
        <f>DatosGenerales!C147</f>
        <v>129</v>
      </c>
      <c r="AY7" s="118">
        <f>DatosGenerales!C148</f>
        <v>6</v>
      </c>
      <c r="AZ7" s="118">
        <f>DatosGenerales!C149</f>
        <v>425</v>
      </c>
      <c r="BA7" s="121">
        <f>DatosGenerales!C150</f>
        <v>403</v>
      </c>
      <c r="BE7" s="119">
        <f>DatosGenerales!C151</f>
        <v>633</v>
      </c>
      <c r="BF7" s="118">
        <f>DatosGenerales!C152</f>
        <v>1131</v>
      </c>
      <c r="BG7" s="121">
        <f>DatosGenerales!C154</f>
        <v>257</v>
      </c>
      <c r="BK7" s="119">
        <f>SUM(DatosGenerales!C297:C311)</f>
        <v>19404</v>
      </c>
      <c r="BL7" s="118">
        <f>SUM(DatosGenerales!C294:C296)</f>
        <v>352</v>
      </c>
      <c r="BM7" s="118">
        <f>SUM(DatosGenerales!C312:C344)</f>
        <v>6963</v>
      </c>
      <c r="BN7" s="118">
        <f>SUM(DatosGenerales!C289)</f>
        <v>414</v>
      </c>
      <c r="BO7" s="118">
        <f>SUM(DatosGenerales!C356:C364)</f>
        <v>306</v>
      </c>
      <c r="BP7" s="118">
        <f>SUM(DatosGenerales!C286:C288)</f>
        <v>210</v>
      </c>
      <c r="BQ7" s="118">
        <f>SUM(DatosGenerales!C345:C355)</f>
        <v>10</v>
      </c>
      <c r="BR7" s="118">
        <f>SUM(DatosGenerales!C290:C292)</f>
        <v>1107</v>
      </c>
      <c r="BS7" s="121">
        <f>SUM(DatosGenerales!C283:C285)</f>
        <v>165</v>
      </c>
      <c r="BT7" s="121">
        <f>SUM(DatosGenerales!C293)</f>
        <v>0</v>
      </c>
      <c r="BU7" s="121">
        <f>SUM(DatosGenerales!C365:C377)</f>
        <v>110</v>
      </c>
      <c r="BY7" s="119">
        <f>DatosGenerales!C246</f>
        <v>35</v>
      </c>
      <c r="BZ7" s="118">
        <f>DatosGenerales!C247</f>
        <v>243</v>
      </c>
      <c r="CA7" s="121">
        <f>DatosGenerales!C248</f>
        <v>288</v>
      </c>
      <c r="CF7" s="119">
        <f>DatosDiscapacidad!C5</f>
        <v>31</v>
      </c>
      <c r="CG7" s="121">
        <f>DatosDiscapacidad!C11</f>
        <v>1662</v>
      </c>
      <c r="CM7" s="119">
        <f>DatosGenerales!C40</f>
        <v>46930</v>
      </c>
      <c r="CN7" s="121">
        <f>DatosGenerales!C41</f>
        <v>21752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5189</v>
      </c>
      <c r="BL53" s="129">
        <f>SUM(DatosGenerales!C311,DatosGenerales!C300,DatosGenerales!C309)</f>
        <v>5895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193</v>
      </c>
      <c r="BL66" s="129">
        <f>SUM(DatosGenerales!C299:C300)</f>
        <v>6341</v>
      </c>
      <c r="BM66" s="129">
        <f>SUM(DatosGenerales!C308:C309)</f>
        <v>4550</v>
      </c>
      <c r="BN66" s="129"/>
      <c r="BO66" s="116"/>
      <c r="BP66" s="116"/>
      <c r="BQ66" s="116"/>
      <c r="BR66" s="116"/>
      <c r="BS66" s="116"/>
    </row>
  </sheetData>
  <sheetProtection algorithmName="SHA-512" hashValue="ibkHWfTFADz69mh65hg41H4GfVFI8Gb1rE98CUjmY1fCNaN06Ue0albPTB8agSZhik2hSu8zIdejRjroBZ/RIA==" saltValue="sVRGAyR33QICn0M0gzH7f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6ED9-C263-4576-A111-C38D5FF475BD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IYgjE+ZE3wCbwHqTXzTce5bcS15YrcqphcIcaZiTHdyg6DXvG6Uf2bX2UKbyqTHjxkRla3IsE4QRLPWzZunpTw==" saltValue="etBwz5rGJ8tcMhONy8Wed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E1AC-31C2-4CAD-B180-03C65733DF27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3.85546875" style="100" bestFit="1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9818</v>
      </c>
      <c r="E8" s="145">
        <f>DatosMenores!C66</f>
        <v>1126</v>
      </c>
      <c r="F8" s="146">
        <f>DatosMenores!C67</f>
        <v>7743</v>
      </c>
      <c r="G8" s="147">
        <f>DatosMenores!C68</f>
        <v>978</v>
      </c>
      <c r="H8" s="104"/>
      <c r="I8" s="100"/>
      <c r="L8" s="117">
        <f>DatosMenores!C55</f>
        <v>136</v>
      </c>
      <c r="M8" s="118">
        <f>DatosMenores!C56</f>
        <v>194</v>
      </c>
      <c r="N8" s="118">
        <f>DatosMenores!C57</f>
        <v>733</v>
      </c>
      <c r="O8" s="118">
        <f>DatosMenores!C58</f>
        <v>21</v>
      </c>
      <c r="P8" s="117">
        <f>DatosMenores!C59</f>
        <v>0</v>
      </c>
      <c r="Q8" s="118">
        <f>DatosMenores!C60</f>
        <v>282</v>
      </c>
      <c r="R8" s="117">
        <f>DatosMenores!C61</f>
        <v>2</v>
      </c>
      <c r="U8" s="117">
        <f>DatosMenores!C33</f>
        <v>1537</v>
      </c>
      <c r="V8" s="118">
        <f>SUM(DatosMenores!C34:C37)</f>
        <v>844</v>
      </c>
      <c r="W8" s="118">
        <f>DatosMenores!C38</f>
        <v>21</v>
      </c>
      <c r="X8" s="118">
        <f>DatosMenores!C39</f>
        <v>1949</v>
      </c>
      <c r="Y8" s="118">
        <f>DatosMenores!C40</f>
        <v>396</v>
      </c>
      <c r="Z8" s="118">
        <f>DatosMenores!D41</f>
        <v>0</v>
      </c>
      <c r="AA8" s="118">
        <f>DatosMenores!C42</f>
        <v>0</v>
      </c>
      <c r="AB8" s="118">
        <f>DatosMenores!C43</f>
        <v>7</v>
      </c>
      <c r="AC8" s="118">
        <f>DatosMenores!C44</f>
        <v>19</v>
      </c>
      <c r="AD8" s="118">
        <f>DatosMenores!C45</f>
        <v>10</v>
      </c>
      <c r="AE8" s="117">
        <f>DatosMenores!C46</f>
        <v>23</v>
      </c>
      <c r="AG8" s="102"/>
      <c r="AI8" s="119">
        <f>DatosMenores!C7</f>
        <v>26</v>
      </c>
      <c r="AJ8" s="118">
        <f>DatosMenores!C8</f>
        <v>2910</v>
      </c>
      <c r="AK8" s="118">
        <f>DatosMenores!C9</f>
        <v>591</v>
      </c>
      <c r="AL8" s="118">
        <f>DatosMenores!C10</f>
        <v>86</v>
      </c>
      <c r="AM8" s="118">
        <f>DatosMenores!C11</f>
        <v>302</v>
      </c>
      <c r="AN8" s="117">
        <f>DatosMenores!C12</f>
        <v>677</v>
      </c>
      <c r="AO8" s="118">
        <f>DatosMenores!C13</f>
        <v>1874</v>
      </c>
      <c r="AP8" s="118">
        <f>DatosMenores!C14</f>
        <v>453</v>
      </c>
      <c r="AQ8" s="117">
        <f>DatosMenores!C15</f>
        <v>124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106</v>
      </c>
      <c r="BG8" s="118">
        <f>DatosMenores!C107</f>
        <v>135</v>
      </c>
      <c r="BH8" s="118">
        <f>DatosMenores!C108</f>
        <v>0</v>
      </c>
      <c r="BI8" s="118">
        <f>DatosMenores!C109</f>
        <v>12</v>
      </c>
      <c r="BJ8" s="117">
        <f>DatosMenores!C110</f>
        <v>12</v>
      </c>
      <c r="BK8" s="118">
        <f>DatosMenores!C111</f>
        <v>5</v>
      </c>
      <c r="BL8" s="118">
        <f>DatosMenores!C112</f>
        <v>702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6291</v>
      </c>
      <c r="AU9" s="147">
        <f>DatosMenores!C87</f>
        <v>36511</v>
      </c>
      <c r="AV9" s="147">
        <f>DatosMenores!C88</f>
        <v>1017</v>
      </c>
      <c r="AW9" s="147">
        <f>DatosMenores!C89</f>
        <v>2935</v>
      </c>
      <c r="AX9" s="147">
        <f>DatosMenores!C90</f>
        <v>896</v>
      </c>
      <c r="AY9" s="147">
        <f>DatosMenores!C91</f>
        <v>6327</v>
      </c>
      <c r="AZ9" s="147">
        <f>DatosMenores!C92</f>
        <v>0</v>
      </c>
      <c r="BA9" s="147">
        <f>DatosMenores!C93</f>
        <v>0</v>
      </c>
      <c r="BB9" s="147">
        <f>DatosMenores!C94</f>
        <v>911</v>
      </c>
      <c r="BC9" s="147">
        <f>DatosMenores!C95</f>
        <v>441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0</v>
      </c>
      <c r="E10" s="151">
        <f>DatosMenores!C70</f>
        <v>10</v>
      </c>
      <c r="F10" s="152">
        <f>DatosMenores!C71</f>
        <v>1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14</v>
      </c>
      <c r="AJ11" s="118">
        <f>DatosMenores!C17</f>
        <v>11</v>
      </c>
      <c r="AK11" s="118">
        <f>DatosMenores!C18</f>
        <v>196</v>
      </c>
      <c r="AL11" s="118">
        <f>DatosMenores!C19</f>
        <v>894</v>
      </c>
      <c r="AM11" s="118">
        <f>DatosMenores!C20</f>
        <v>200</v>
      </c>
      <c r="AN11" s="118">
        <f>DatosMenores!C21</f>
        <v>0</v>
      </c>
      <c r="AO11" s="118">
        <f>DatosMenores!C23</f>
        <v>21</v>
      </c>
      <c r="AP11" s="118">
        <f>DatosMenores!C24</f>
        <v>5032</v>
      </c>
      <c r="AQ11" s="118">
        <f>DatosMenores!C25</f>
        <v>207</v>
      </c>
      <c r="AR11" s="117">
        <f>DatosMenores!C26</f>
        <v>161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1876</v>
      </c>
      <c r="E13" s="155">
        <f>DatosMenores!C73</f>
        <v>186</v>
      </c>
      <c r="F13" s="121">
        <f>DatosMenores!C74</f>
        <v>14</v>
      </c>
      <c r="G13" s="121">
        <f>DatosMenores!C75</f>
        <v>1802</v>
      </c>
      <c r="H13" s="156">
        <f>DatosMenores!C76</f>
        <v>813</v>
      </c>
      <c r="AT13" s="147">
        <f>DatosMenores!C96</f>
        <v>241</v>
      </c>
      <c r="AU13" s="147">
        <f>DatosMenores!C97</f>
        <v>1098</v>
      </c>
      <c r="AV13" s="147">
        <f>DatosMenores!C98</f>
        <v>0</v>
      </c>
      <c r="AW13" s="147">
        <f>DatosMenores!C99</f>
        <v>0</v>
      </c>
      <c r="AX13" s="147">
        <f>DatosMenores!C100</f>
        <v>95</v>
      </c>
      <c r="AY13" s="147">
        <f>DatosMenores!C101</f>
        <v>0</v>
      </c>
    </row>
  </sheetData>
  <sheetProtection algorithmName="SHA-512" hashValue="1+EgLuD+xfGXW2M3HXDp5Z1HlCfei8GKpT5/5D/VDS7YPQEG4h4HcOlMtUgUrgrYfr8bk2z5JWET133RgetMHg==" saltValue="48/kc0Ozr+dD0C6cEZl+vQ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8141-1DBF-4A4D-80A2-7628D9473B40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230</v>
      </c>
      <c r="F4" s="166" t="s">
        <v>1830</v>
      </c>
      <c r="G4" s="168">
        <f>DatosViolenciaDoméstica!E67</f>
        <v>321</v>
      </c>
      <c r="H4" s="169"/>
    </row>
    <row r="5" spans="1:30" x14ac:dyDescent="0.2">
      <c r="C5" s="166" t="s">
        <v>13</v>
      </c>
      <c r="D5" s="167">
        <f>DatosViolenciaDoméstica!C6</f>
        <v>4157</v>
      </c>
      <c r="F5" s="166" t="s">
        <v>1831</v>
      </c>
      <c r="G5" s="170">
        <f>DatosViolenciaDoméstica!F67</f>
        <v>264</v>
      </c>
      <c r="H5" s="169"/>
    </row>
    <row r="6" spans="1:30" x14ac:dyDescent="0.2">
      <c r="C6" s="166" t="s">
        <v>1832</v>
      </c>
      <c r="D6" s="167">
        <f>DatosViolenciaDoméstica!C7</f>
        <v>577</v>
      </c>
    </row>
    <row r="7" spans="1:30" x14ac:dyDescent="0.2">
      <c r="C7" s="166" t="s">
        <v>60</v>
      </c>
      <c r="D7" s="167">
        <f>DatosViolenciaDoméstica!C8</f>
        <v>9</v>
      </c>
    </row>
    <row r="8" spans="1:30" x14ac:dyDescent="0.2">
      <c r="C8" s="166" t="s">
        <v>1833</v>
      </c>
      <c r="D8" s="167">
        <f>DatosViolenciaDoméstica!C9</f>
        <v>4</v>
      </c>
    </row>
    <row r="9" spans="1:30" x14ac:dyDescent="0.2">
      <c r="C9" s="166" t="s">
        <v>1834</v>
      </c>
      <c r="D9" s="167">
        <f>SUM(DatosViolenciaDoméstica!C10:C11)</f>
        <v>0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aJ/HtSQlOdNSu4i7XruEXWDqCzfYy2hOnglnZMW/o9Hgro0n8w0MD3fnJIGBOcwa7TY2AdddAiQXdinJcHXUlg==" saltValue="iEm9RMLFpD88t5AA8iy6G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0B12-510E-4DD2-B00B-DC2064D9B20A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20636</v>
      </c>
      <c r="F4" s="166" t="s">
        <v>1830</v>
      </c>
      <c r="G4" s="168">
        <f>DatosViolenciaGénero!E82</f>
        <v>1030</v>
      </c>
      <c r="H4" s="169"/>
    </row>
    <row r="5" spans="1:30" x14ac:dyDescent="0.2">
      <c r="C5" s="166" t="s">
        <v>40</v>
      </c>
      <c r="D5" s="167">
        <f>DatosViolenciaGénero!C5</f>
        <v>8372</v>
      </c>
      <c r="F5" s="166" t="s">
        <v>1831</v>
      </c>
      <c r="G5" s="168">
        <f>DatosViolenciaGénero!F82</f>
        <v>2565</v>
      </c>
      <c r="H5" s="169"/>
    </row>
    <row r="6" spans="1:30" x14ac:dyDescent="0.2">
      <c r="C6" s="166" t="s">
        <v>1832</v>
      </c>
      <c r="D6" s="176">
        <f>DatosViolenciaGénero!C8</f>
        <v>3314</v>
      </c>
    </row>
    <row r="7" spans="1:30" x14ac:dyDescent="0.2">
      <c r="C7" s="166" t="s">
        <v>60</v>
      </c>
      <c r="D7" s="176">
        <f>DatosViolenciaGénero!C9</f>
        <v>89</v>
      </c>
    </row>
    <row r="8" spans="1:30" x14ac:dyDescent="0.2">
      <c r="C8" s="166" t="s">
        <v>1836</v>
      </c>
      <c r="D8" s="167">
        <f>DatosViolenciaGénero!C11</f>
        <v>20</v>
      </c>
    </row>
    <row r="9" spans="1:30" x14ac:dyDescent="0.2">
      <c r="C9" s="166" t="s">
        <v>1837</v>
      </c>
      <c r="D9" s="167">
        <f>DatosViolenciaGénero!C12</f>
        <v>22</v>
      </c>
    </row>
    <row r="10" spans="1:30" x14ac:dyDescent="0.2">
      <c r="C10" s="166" t="s">
        <v>1829</v>
      </c>
      <c r="D10" s="176">
        <f>DatosViolenciaGénero!C6</f>
        <v>1528</v>
      </c>
    </row>
    <row r="11" spans="1:30" x14ac:dyDescent="0.2">
      <c r="C11" s="166" t="s">
        <v>1833</v>
      </c>
      <c r="D11" s="176">
        <f>DatosViolenciaGénero!C10</f>
        <v>78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gKnpvJUxutz6QThI0d8MzpHpMMEb3n+k4X7hEFGJQURjVcflvXGmbZK/Nv6mav+6e8wH6DHRjbzyVPEd/nr/Yw==" saltValue="U2mq3X8HXAELHVuH+VCTj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152887</v>
      </c>
      <c r="D7" s="12">
        <v>136342</v>
      </c>
      <c r="E7" s="13">
        <v>0.121349254081648</v>
      </c>
    </row>
    <row r="8" spans="1:5" x14ac:dyDescent="0.25">
      <c r="A8" s="191"/>
      <c r="B8" s="11" t="s">
        <v>20</v>
      </c>
      <c r="C8" s="12">
        <v>250688</v>
      </c>
      <c r="D8" s="12">
        <v>229493</v>
      </c>
      <c r="E8" s="13">
        <v>9.2355758127698903E-2</v>
      </c>
    </row>
    <row r="9" spans="1:5" x14ac:dyDescent="0.25">
      <c r="A9" s="191"/>
      <c r="B9" s="11" t="s">
        <v>21</v>
      </c>
      <c r="C9" s="12">
        <v>173591</v>
      </c>
      <c r="D9" s="12">
        <v>160840</v>
      </c>
      <c r="E9" s="13">
        <v>7.9277542899776204E-2</v>
      </c>
    </row>
    <row r="10" spans="1:5" x14ac:dyDescent="0.25">
      <c r="A10" s="191"/>
      <c r="B10" s="11" t="s">
        <v>22</v>
      </c>
      <c r="C10" s="12">
        <v>941</v>
      </c>
      <c r="D10" s="12">
        <v>1047</v>
      </c>
      <c r="E10" s="13">
        <v>-0.101241642788921</v>
      </c>
    </row>
    <row r="11" spans="1:5" x14ac:dyDescent="0.25">
      <c r="A11" s="192"/>
      <c r="B11" s="11" t="s">
        <v>23</v>
      </c>
      <c r="C11" s="12">
        <v>143602</v>
      </c>
      <c r="D11" s="12">
        <v>131474</v>
      </c>
      <c r="E11" s="13">
        <v>9.2246375709265693E-2</v>
      </c>
    </row>
    <row r="12" spans="1:5" x14ac:dyDescent="0.25">
      <c r="A12" s="190" t="s">
        <v>24</v>
      </c>
      <c r="B12" s="11" t="s">
        <v>25</v>
      </c>
      <c r="C12" s="12">
        <v>38518</v>
      </c>
      <c r="D12" s="12">
        <v>35007</v>
      </c>
      <c r="E12" s="13">
        <v>0.100294226868912</v>
      </c>
    </row>
    <row r="13" spans="1:5" x14ac:dyDescent="0.25">
      <c r="A13" s="191"/>
      <c r="B13" s="11" t="s">
        <v>26</v>
      </c>
      <c r="C13" s="12">
        <v>8249</v>
      </c>
      <c r="D13" s="12">
        <v>8316</v>
      </c>
      <c r="E13" s="13">
        <v>-8.0567580567580607E-3</v>
      </c>
    </row>
    <row r="14" spans="1:5" x14ac:dyDescent="0.25">
      <c r="A14" s="192"/>
      <c r="B14" s="11" t="s">
        <v>27</v>
      </c>
      <c r="C14" s="12">
        <v>101441</v>
      </c>
      <c r="D14" s="12">
        <v>93620</v>
      </c>
      <c r="E14" s="13">
        <v>8.3539841914120894E-2</v>
      </c>
    </row>
    <row r="15" spans="1:5" x14ac:dyDescent="0.25">
      <c r="A15" s="190" t="s">
        <v>28</v>
      </c>
      <c r="B15" s="11" t="s">
        <v>29</v>
      </c>
      <c r="C15" s="12">
        <v>7526</v>
      </c>
      <c r="D15" s="12">
        <v>6314</v>
      </c>
      <c r="E15" s="13">
        <v>0.191954387076338</v>
      </c>
    </row>
    <row r="16" spans="1:5" x14ac:dyDescent="0.25">
      <c r="A16" s="191"/>
      <c r="B16" s="11" t="s">
        <v>30</v>
      </c>
      <c r="C16" s="12">
        <v>32615</v>
      </c>
      <c r="D16" s="12">
        <v>26747</v>
      </c>
      <c r="E16" s="13">
        <v>0.21938909036527501</v>
      </c>
    </row>
    <row r="17" spans="1:5" x14ac:dyDescent="0.25">
      <c r="A17" s="191"/>
      <c r="B17" s="11" t="s">
        <v>31</v>
      </c>
      <c r="C17" s="12">
        <v>435</v>
      </c>
      <c r="D17" s="12">
        <v>343</v>
      </c>
      <c r="E17" s="13">
        <v>0.26822157434402299</v>
      </c>
    </row>
    <row r="18" spans="1:5" x14ac:dyDescent="0.25">
      <c r="A18" s="191"/>
      <c r="B18" s="11" t="s">
        <v>32</v>
      </c>
      <c r="C18" s="12">
        <v>54</v>
      </c>
      <c r="D18" s="12">
        <v>50</v>
      </c>
      <c r="E18" s="13">
        <v>0.08</v>
      </c>
    </row>
    <row r="19" spans="1:5" x14ac:dyDescent="0.25">
      <c r="A19" s="192"/>
      <c r="B19" s="11" t="s">
        <v>33</v>
      </c>
      <c r="C19" s="12">
        <v>1725</v>
      </c>
      <c r="D19" s="12">
        <v>1316</v>
      </c>
      <c r="E19" s="13">
        <v>0.31079027355623101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23</v>
      </c>
      <c r="E23" s="13">
        <v>-1</v>
      </c>
    </row>
    <row r="24" spans="1:5" x14ac:dyDescent="0.25">
      <c r="A24" s="10" t="s">
        <v>36</v>
      </c>
      <c r="B24" s="15"/>
      <c r="C24" s="12">
        <v>0</v>
      </c>
      <c r="D24" s="12">
        <v>455</v>
      </c>
      <c r="E24" s="13">
        <v>-1</v>
      </c>
    </row>
    <row r="25" spans="1:5" x14ac:dyDescent="0.25">
      <c r="A25" s="10" t="s">
        <v>37</v>
      </c>
      <c r="B25" s="15"/>
      <c r="C25" s="12">
        <v>1041</v>
      </c>
      <c r="D25" s="12">
        <v>1810</v>
      </c>
      <c r="E25" s="13">
        <v>-0.42486187845303902</v>
      </c>
    </row>
    <row r="26" spans="1:5" x14ac:dyDescent="0.25">
      <c r="A26" s="10" t="s">
        <v>38</v>
      </c>
      <c r="B26" s="15"/>
      <c r="C26" s="12">
        <v>1109</v>
      </c>
      <c r="D26" s="12">
        <v>1973</v>
      </c>
      <c r="E26" s="13">
        <v>-0.43791180942726798</v>
      </c>
    </row>
    <row r="27" spans="1:5" x14ac:dyDescent="0.25">
      <c r="A27" s="10" t="s">
        <v>39</v>
      </c>
      <c r="B27" s="15"/>
      <c r="C27" s="12">
        <v>56</v>
      </c>
      <c r="D27" s="12">
        <v>96</v>
      </c>
      <c r="E27" s="13">
        <v>-0.41666666666666702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24914</v>
      </c>
      <c r="D31" s="12">
        <v>25314</v>
      </c>
      <c r="E31" s="13">
        <v>-1.58015327486766E-2</v>
      </c>
    </row>
    <row r="32" spans="1:5" x14ac:dyDescent="0.25">
      <c r="A32" s="190" t="s">
        <v>42</v>
      </c>
      <c r="B32" s="11" t="s">
        <v>43</v>
      </c>
      <c r="C32" s="12">
        <v>4561</v>
      </c>
      <c r="D32" s="12">
        <v>4713</v>
      </c>
      <c r="E32" s="13">
        <v>-3.2251220029705097E-2</v>
      </c>
    </row>
    <row r="33" spans="1:5" x14ac:dyDescent="0.25">
      <c r="A33" s="191"/>
      <c r="B33" s="11" t="s">
        <v>44</v>
      </c>
      <c r="C33" s="12">
        <v>4619</v>
      </c>
      <c r="D33" s="12">
        <v>4666</v>
      </c>
      <c r="E33" s="13">
        <v>-1.0072867552507501E-2</v>
      </c>
    </row>
    <row r="34" spans="1:5" x14ac:dyDescent="0.25">
      <c r="A34" s="191"/>
      <c r="B34" s="11" t="s">
        <v>45</v>
      </c>
      <c r="C34" s="12">
        <v>83</v>
      </c>
      <c r="D34" s="12">
        <v>488</v>
      </c>
      <c r="E34" s="13">
        <v>-0.82991803278688503</v>
      </c>
    </row>
    <row r="35" spans="1:5" x14ac:dyDescent="0.25">
      <c r="A35" s="191"/>
      <c r="B35" s="11" t="s">
        <v>46</v>
      </c>
      <c r="C35" s="12">
        <v>866</v>
      </c>
      <c r="D35" s="12">
        <v>1023</v>
      </c>
      <c r="E35" s="13">
        <v>-0.15347018572825</v>
      </c>
    </row>
    <row r="36" spans="1:5" x14ac:dyDescent="0.25">
      <c r="A36" s="192"/>
      <c r="B36" s="11" t="s">
        <v>47</v>
      </c>
      <c r="C36" s="12">
        <v>13836</v>
      </c>
      <c r="D36" s="12">
        <v>13864</v>
      </c>
      <c r="E36" s="13">
        <v>-2.0196191575302899E-3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46930</v>
      </c>
      <c r="D40" s="12">
        <v>43420</v>
      </c>
      <c r="E40" s="13">
        <v>8.0838323353293398E-2</v>
      </c>
    </row>
    <row r="41" spans="1:5" x14ac:dyDescent="0.25">
      <c r="A41" s="10" t="s">
        <v>50</v>
      </c>
      <c r="B41" s="15"/>
      <c r="C41" s="12">
        <v>21752</v>
      </c>
      <c r="D41" s="12">
        <v>18975</v>
      </c>
      <c r="E41" s="13">
        <v>0.14635046113306999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21602</v>
      </c>
      <c r="D45" s="12">
        <v>19825</v>
      </c>
      <c r="E45" s="13">
        <v>8.9634300126103406E-2</v>
      </c>
    </row>
    <row r="46" spans="1:5" x14ac:dyDescent="0.25">
      <c r="A46" s="191"/>
      <c r="B46" s="11" t="s">
        <v>53</v>
      </c>
      <c r="C46" s="12">
        <v>307</v>
      </c>
      <c r="D46" s="12">
        <v>326</v>
      </c>
      <c r="E46" s="13">
        <v>-5.82822085889571E-2</v>
      </c>
    </row>
    <row r="47" spans="1:5" x14ac:dyDescent="0.25">
      <c r="A47" s="191"/>
      <c r="B47" s="11" t="s">
        <v>54</v>
      </c>
      <c r="C47" s="12">
        <v>32615</v>
      </c>
      <c r="D47" s="12">
        <v>26747</v>
      </c>
      <c r="E47" s="13">
        <v>0.21938909036527501</v>
      </c>
    </row>
    <row r="48" spans="1:5" x14ac:dyDescent="0.25">
      <c r="A48" s="192"/>
      <c r="B48" s="11" t="s">
        <v>23</v>
      </c>
      <c r="C48" s="12">
        <v>21426</v>
      </c>
      <c r="D48" s="12">
        <v>18690</v>
      </c>
      <c r="E48" s="13">
        <v>0.14638844301765599</v>
      </c>
    </row>
    <row r="49" spans="1:5" x14ac:dyDescent="0.25">
      <c r="A49" s="190" t="s">
        <v>55</v>
      </c>
      <c r="B49" s="11" t="s">
        <v>56</v>
      </c>
      <c r="C49" s="12">
        <v>22761</v>
      </c>
      <c r="D49" s="12">
        <v>19174</v>
      </c>
      <c r="E49" s="13">
        <v>0.187076249087306</v>
      </c>
    </row>
    <row r="50" spans="1:5" x14ac:dyDescent="0.25">
      <c r="A50" s="191"/>
      <c r="B50" s="11" t="s">
        <v>57</v>
      </c>
      <c r="C50" s="12">
        <v>1608</v>
      </c>
      <c r="D50" s="12">
        <v>1343</v>
      </c>
      <c r="E50" s="13">
        <v>0.19731943410275499</v>
      </c>
    </row>
    <row r="51" spans="1:5" x14ac:dyDescent="0.25">
      <c r="A51" s="191"/>
      <c r="B51" s="11" t="s">
        <v>58</v>
      </c>
      <c r="C51" s="12">
        <v>4506</v>
      </c>
      <c r="D51" s="12">
        <v>3759</v>
      </c>
      <c r="E51" s="13">
        <v>0.19872306464485201</v>
      </c>
    </row>
    <row r="52" spans="1:5" x14ac:dyDescent="0.25">
      <c r="A52" s="192"/>
      <c r="B52" s="11" t="s">
        <v>59</v>
      </c>
      <c r="C52" s="12">
        <v>893</v>
      </c>
      <c r="D52" s="12">
        <v>732</v>
      </c>
      <c r="E52" s="13">
        <v>0.21994535519125699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500</v>
      </c>
      <c r="D56" s="12">
        <v>398</v>
      </c>
      <c r="E56" s="13">
        <v>0.25628140703517599</v>
      </c>
    </row>
    <row r="57" spans="1:5" x14ac:dyDescent="0.25">
      <c r="A57" s="191"/>
      <c r="B57" s="11" t="s">
        <v>53</v>
      </c>
      <c r="C57" s="12">
        <v>0</v>
      </c>
      <c r="D57" s="16"/>
      <c r="E57" s="13">
        <v>0</v>
      </c>
    </row>
    <row r="58" spans="1:5" x14ac:dyDescent="0.25">
      <c r="A58" s="191"/>
      <c r="B58" s="11" t="s">
        <v>19</v>
      </c>
      <c r="C58" s="12">
        <v>928</v>
      </c>
      <c r="D58" s="12">
        <v>835</v>
      </c>
      <c r="E58" s="13">
        <v>0.111377245508982</v>
      </c>
    </row>
    <row r="59" spans="1:5" x14ac:dyDescent="0.25">
      <c r="A59" s="191"/>
      <c r="B59" s="11" t="s">
        <v>23</v>
      </c>
      <c r="C59" s="12">
        <v>959</v>
      </c>
      <c r="D59" s="12">
        <v>835</v>
      </c>
      <c r="E59" s="13">
        <v>0.148502994011976</v>
      </c>
    </row>
    <row r="60" spans="1:5" x14ac:dyDescent="0.25">
      <c r="A60" s="191"/>
      <c r="B60" s="11" t="s">
        <v>62</v>
      </c>
      <c r="C60" s="12">
        <v>206</v>
      </c>
      <c r="D60" s="12">
        <v>194</v>
      </c>
      <c r="E60" s="13">
        <v>6.18556701030928E-2</v>
      </c>
    </row>
    <row r="61" spans="1:5" x14ac:dyDescent="0.25">
      <c r="A61" s="192"/>
      <c r="B61" s="11" t="s">
        <v>63</v>
      </c>
      <c r="C61" s="12">
        <v>3</v>
      </c>
      <c r="D61" s="12">
        <v>11</v>
      </c>
      <c r="E61" s="13">
        <v>-0.72727272727272696</v>
      </c>
    </row>
    <row r="62" spans="1:5" x14ac:dyDescent="0.25">
      <c r="A62" s="190" t="s">
        <v>64</v>
      </c>
      <c r="B62" s="11" t="s">
        <v>65</v>
      </c>
      <c r="C62" s="12">
        <v>583</v>
      </c>
      <c r="D62" s="12">
        <v>438</v>
      </c>
      <c r="E62" s="13">
        <v>0.33105022831050201</v>
      </c>
    </row>
    <row r="63" spans="1:5" x14ac:dyDescent="0.25">
      <c r="A63" s="191"/>
      <c r="B63" s="11" t="s">
        <v>58</v>
      </c>
      <c r="C63" s="12">
        <v>53</v>
      </c>
      <c r="D63" s="12">
        <v>19</v>
      </c>
      <c r="E63" s="13">
        <v>1.7894736842105301</v>
      </c>
    </row>
    <row r="64" spans="1:5" x14ac:dyDescent="0.25">
      <c r="A64" s="192"/>
      <c r="B64" s="11" t="s">
        <v>66</v>
      </c>
      <c r="C64" s="12">
        <v>54</v>
      </c>
      <c r="D64" s="12">
        <v>26</v>
      </c>
      <c r="E64" s="13">
        <v>1.07692307692308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2</v>
      </c>
      <c r="E68" s="13">
        <v>-1</v>
      </c>
    </row>
    <row r="69" spans="1:5" x14ac:dyDescent="0.25">
      <c r="A69" s="10" t="s">
        <v>36</v>
      </c>
      <c r="B69" s="15"/>
      <c r="C69" s="12">
        <v>0</v>
      </c>
      <c r="D69" s="12">
        <v>7</v>
      </c>
      <c r="E69" s="13">
        <v>-1</v>
      </c>
    </row>
    <row r="70" spans="1:5" x14ac:dyDescent="0.25">
      <c r="A70" s="10" t="s">
        <v>37</v>
      </c>
      <c r="B70" s="15"/>
      <c r="C70" s="12">
        <v>18</v>
      </c>
      <c r="D70" s="12">
        <v>22</v>
      </c>
      <c r="E70" s="13">
        <v>-0.18181818181818199</v>
      </c>
    </row>
    <row r="71" spans="1:5" x14ac:dyDescent="0.25">
      <c r="A71" s="10" t="s">
        <v>38</v>
      </c>
      <c r="B71" s="15"/>
      <c r="C71" s="12">
        <v>20</v>
      </c>
      <c r="D71" s="12">
        <v>24</v>
      </c>
      <c r="E71" s="13">
        <v>-0.16666666666666699</v>
      </c>
    </row>
    <row r="72" spans="1:5" x14ac:dyDescent="0.25">
      <c r="A72" s="10" t="s">
        <v>39</v>
      </c>
      <c r="B72" s="15"/>
      <c r="C72" s="12">
        <v>1</v>
      </c>
      <c r="D72" s="12">
        <v>2</v>
      </c>
      <c r="E72" s="13">
        <v>-0.5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58</v>
      </c>
      <c r="D76" s="12">
        <v>61</v>
      </c>
      <c r="E76" s="13">
        <v>-4.91803278688525E-2</v>
      </c>
    </row>
    <row r="77" spans="1:5" x14ac:dyDescent="0.25">
      <c r="A77" s="195"/>
      <c r="B77" s="11" t="s">
        <v>58</v>
      </c>
      <c r="C77" s="12">
        <v>5</v>
      </c>
      <c r="D77" s="12">
        <v>10</v>
      </c>
      <c r="E77" s="13">
        <v>-0.5</v>
      </c>
    </row>
    <row r="78" spans="1:5" x14ac:dyDescent="0.25">
      <c r="A78" s="195"/>
      <c r="B78" s="11" t="s">
        <v>65</v>
      </c>
      <c r="C78" s="12">
        <v>51</v>
      </c>
      <c r="D78" s="12">
        <v>44</v>
      </c>
      <c r="E78" s="13">
        <v>0.15909090909090901</v>
      </c>
    </row>
    <row r="79" spans="1:5" x14ac:dyDescent="0.25">
      <c r="A79" s="195"/>
      <c r="B79" s="11" t="s">
        <v>69</v>
      </c>
      <c r="C79" s="12">
        <v>44</v>
      </c>
      <c r="D79" s="12">
        <v>44</v>
      </c>
      <c r="E79" s="13">
        <v>0</v>
      </c>
    </row>
    <row r="80" spans="1:5" x14ac:dyDescent="0.25">
      <c r="A80" s="196"/>
      <c r="B80" s="11" t="s">
        <v>70</v>
      </c>
      <c r="C80" s="12">
        <v>18</v>
      </c>
      <c r="D80" s="12">
        <v>12</v>
      </c>
      <c r="E80" s="13">
        <v>0.5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23116</v>
      </c>
      <c r="D84" s="12">
        <v>19661</v>
      </c>
      <c r="E84" s="13">
        <v>0.175728599766034</v>
      </c>
    </row>
    <row r="85" spans="1:5" x14ac:dyDescent="0.25">
      <c r="A85" s="192"/>
      <c r="B85" s="11" t="s">
        <v>74</v>
      </c>
      <c r="C85" s="12">
        <v>1373</v>
      </c>
      <c r="D85" s="12">
        <v>1536</v>
      </c>
      <c r="E85" s="13">
        <v>-0.106119791666667</v>
      </c>
    </row>
    <row r="86" spans="1:5" x14ac:dyDescent="0.25">
      <c r="A86" s="190" t="s">
        <v>75</v>
      </c>
      <c r="B86" s="11" t="s">
        <v>73</v>
      </c>
      <c r="C86" s="12">
        <v>19546</v>
      </c>
      <c r="D86" s="12">
        <v>18690</v>
      </c>
      <c r="E86" s="13">
        <v>4.5799892990904201E-2</v>
      </c>
    </row>
    <row r="87" spans="1:5" x14ac:dyDescent="0.25">
      <c r="A87" s="192"/>
      <c r="B87" s="11" t="s">
        <v>74</v>
      </c>
      <c r="C87" s="12">
        <v>12307</v>
      </c>
      <c r="D87" s="12">
        <v>13658</v>
      </c>
      <c r="E87" s="13">
        <v>-9.8916386000878598E-2</v>
      </c>
    </row>
    <row r="88" spans="1:5" x14ac:dyDescent="0.25">
      <c r="A88" s="190" t="s">
        <v>76</v>
      </c>
      <c r="B88" s="11" t="s">
        <v>73</v>
      </c>
      <c r="C88" s="12">
        <v>1883</v>
      </c>
      <c r="D88" s="12">
        <v>1688</v>
      </c>
      <c r="E88" s="13">
        <v>0.11552132701421799</v>
      </c>
    </row>
    <row r="89" spans="1:5" x14ac:dyDescent="0.25">
      <c r="A89" s="192"/>
      <c r="B89" s="11" t="s">
        <v>74</v>
      </c>
      <c r="C89" s="12">
        <v>611</v>
      </c>
      <c r="D89" s="12">
        <v>745</v>
      </c>
      <c r="E89" s="13">
        <v>-0.17986577181208099</v>
      </c>
    </row>
    <row r="90" spans="1:5" x14ac:dyDescent="0.25">
      <c r="A90" s="190" t="s">
        <v>77</v>
      </c>
      <c r="B90" s="11" t="s">
        <v>73</v>
      </c>
      <c r="C90" s="12">
        <v>0</v>
      </c>
      <c r="D90" s="16"/>
      <c r="E90" s="13">
        <v>0</v>
      </c>
    </row>
    <row r="91" spans="1:5" x14ac:dyDescent="0.25">
      <c r="A91" s="192"/>
      <c r="B91" s="11" t="s">
        <v>74</v>
      </c>
      <c r="C91" s="12">
        <v>0</v>
      </c>
      <c r="D91" s="16"/>
      <c r="E91" s="13">
        <v>0</v>
      </c>
    </row>
    <row r="92" spans="1:5" x14ac:dyDescent="0.25">
      <c r="A92" s="14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10563</v>
      </c>
      <c r="D95" s="12">
        <v>10423</v>
      </c>
      <c r="E95" s="13">
        <v>1.3431833445265299E-2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14743</v>
      </c>
      <c r="D100" s="12">
        <v>12282</v>
      </c>
      <c r="E100" s="13">
        <v>0.20037453183520601</v>
      </c>
    </row>
    <row r="101" spans="1:5" x14ac:dyDescent="0.25">
      <c r="A101" s="10" t="s">
        <v>82</v>
      </c>
      <c r="B101" s="15"/>
      <c r="C101" s="12">
        <v>6473</v>
      </c>
      <c r="D101" s="12">
        <v>5517</v>
      </c>
      <c r="E101" s="13">
        <v>0.17328258111292399</v>
      </c>
    </row>
    <row r="102" spans="1:5" x14ac:dyDescent="0.25">
      <c r="A102" s="10" t="s">
        <v>80</v>
      </c>
      <c r="B102" s="15"/>
      <c r="C102" s="12">
        <v>154</v>
      </c>
      <c r="D102" s="12">
        <v>124</v>
      </c>
      <c r="E102" s="13">
        <v>0.241935483870968</v>
      </c>
    </row>
    <row r="103" spans="1:5" x14ac:dyDescent="0.25">
      <c r="A103" s="14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8843</v>
      </c>
      <c r="D106" s="12">
        <v>8102</v>
      </c>
      <c r="E106" s="13">
        <v>9.1458899037274693E-2</v>
      </c>
    </row>
    <row r="107" spans="1:5" x14ac:dyDescent="0.25">
      <c r="A107" s="191"/>
      <c r="B107" s="11" t="s">
        <v>85</v>
      </c>
      <c r="C107" s="12">
        <v>4168</v>
      </c>
      <c r="D107" s="12">
        <v>3658</v>
      </c>
      <c r="E107" s="13">
        <v>0.13942044833242201</v>
      </c>
    </row>
    <row r="108" spans="1:5" x14ac:dyDescent="0.25">
      <c r="A108" s="192"/>
      <c r="B108" s="11" t="s">
        <v>86</v>
      </c>
      <c r="C108" s="12">
        <v>1652</v>
      </c>
      <c r="D108" s="12">
        <v>1849</v>
      </c>
      <c r="E108" s="13">
        <v>-0.106544077879935</v>
      </c>
    </row>
    <row r="109" spans="1:5" x14ac:dyDescent="0.25">
      <c r="A109" s="190" t="s">
        <v>82</v>
      </c>
      <c r="B109" s="11" t="s">
        <v>87</v>
      </c>
      <c r="C109" s="12">
        <v>977</v>
      </c>
      <c r="D109" s="12">
        <v>791</v>
      </c>
      <c r="E109" s="13">
        <v>0.23514538558786299</v>
      </c>
    </row>
    <row r="110" spans="1:5" x14ac:dyDescent="0.25">
      <c r="A110" s="192"/>
      <c r="B110" s="11" t="s">
        <v>86</v>
      </c>
      <c r="C110" s="12">
        <v>3263</v>
      </c>
      <c r="D110" s="12">
        <v>3613</v>
      </c>
      <c r="E110" s="13">
        <v>-9.6872405203432099E-2</v>
      </c>
    </row>
    <row r="111" spans="1:5" x14ac:dyDescent="0.25">
      <c r="A111" s="10" t="s">
        <v>80</v>
      </c>
      <c r="B111" s="15"/>
      <c r="C111" s="12">
        <v>630</v>
      </c>
      <c r="D111" s="12">
        <v>435</v>
      </c>
      <c r="E111" s="13">
        <v>0.44827586206896503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745</v>
      </c>
      <c r="D115" s="12">
        <v>659</v>
      </c>
      <c r="E115" s="13">
        <v>0.130500758725341</v>
      </c>
    </row>
    <row r="116" spans="1:5" x14ac:dyDescent="0.25">
      <c r="A116" s="191"/>
      <c r="B116" s="11" t="s">
        <v>85</v>
      </c>
      <c r="C116" s="12">
        <v>436</v>
      </c>
      <c r="D116" s="12">
        <v>329</v>
      </c>
      <c r="E116" s="13">
        <v>0.32522796352583599</v>
      </c>
    </row>
    <row r="117" spans="1:5" x14ac:dyDescent="0.25">
      <c r="A117" s="192"/>
      <c r="B117" s="11" t="s">
        <v>86</v>
      </c>
      <c r="C117" s="12">
        <v>276</v>
      </c>
      <c r="D117" s="12">
        <v>336</v>
      </c>
      <c r="E117" s="13">
        <v>-0.17857142857142899</v>
      </c>
    </row>
    <row r="118" spans="1:5" x14ac:dyDescent="0.25">
      <c r="A118" s="190" t="s">
        <v>82</v>
      </c>
      <c r="B118" s="11" t="s">
        <v>87</v>
      </c>
      <c r="C118" s="12">
        <v>91</v>
      </c>
      <c r="D118" s="12">
        <v>35</v>
      </c>
      <c r="E118" s="13">
        <v>1.6</v>
      </c>
    </row>
    <row r="119" spans="1:5" x14ac:dyDescent="0.25">
      <c r="A119" s="192"/>
      <c r="B119" s="11" t="s">
        <v>86</v>
      </c>
      <c r="C119" s="12">
        <v>259</v>
      </c>
      <c r="D119" s="12">
        <v>255</v>
      </c>
      <c r="E119" s="13">
        <v>1.5686274509803901E-2</v>
      </c>
    </row>
    <row r="120" spans="1:5" x14ac:dyDescent="0.25">
      <c r="A120" s="10" t="s">
        <v>80</v>
      </c>
      <c r="B120" s="15"/>
      <c r="C120" s="12">
        <v>54</v>
      </c>
      <c r="D120" s="12">
        <v>40</v>
      </c>
      <c r="E120" s="13">
        <v>0.35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2">
        <v>0</v>
      </c>
      <c r="D124" s="16"/>
      <c r="E124" s="13">
        <v>0</v>
      </c>
    </row>
    <row r="125" spans="1:5" x14ac:dyDescent="0.25">
      <c r="A125" s="192"/>
      <c r="B125" s="11" t="s">
        <v>92</v>
      </c>
      <c r="C125" s="12">
        <v>0</v>
      </c>
      <c r="D125" s="16"/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9394</v>
      </c>
      <c r="D126" s="12">
        <v>9028</v>
      </c>
      <c r="E126" s="13">
        <v>4.0540540540540501E-2</v>
      </c>
    </row>
    <row r="127" spans="1:5" x14ac:dyDescent="0.25">
      <c r="A127" s="192"/>
      <c r="B127" s="11" t="s">
        <v>92</v>
      </c>
      <c r="C127" s="12">
        <v>13246</v>
      </c>
      <c r="D127" s="12">
        <v>12841</v>
      </c>
      <c r="E127" s="13">
        <v>3.1539599719648002E-2</v>
      </c>
    </row>
    <row r="128" spans="1:5" x14ac:dyDescent="0.25">
      <c r="A128" s="190" t="s">
        <v>94</v>
      </c>
      <c r="B128" s="11" t="s">
        <v>91</v>
      </c>
      <c r="C128" s="12">
        <v>42998</v>
      </c>
      <c r="D128" s="12">
        <v>41207</v>
      </c>
      <c r="E128" s="13">
        <v>4.3463489212997801E-2</v>
      </c>
    </row>
    <row r="129" spans="1:5" x14ac:dyDescent="0.25">
      <c r="A129" s="192"/>
      <c r="B129" s="11" t="s">
        <v>92</v>
      </c>
      <c r="C129" s="12">
        <v>81078</v>
      </c>
      <c r="D129" s="12">
        <v>66237</v>
      </c>
      <c r="E129" s="13">
        <v>0.22405906064586201</v>
      </c>
    </row>
    <row r="130" spans="1:5" x14ac:dyDescent="0.25">
      <c r="A130" s="190" t="s">
        <v>95</v>
      </c>
      <c r="B130" s="11" t="s">
        <v>91</v>
      </c>
      <c r="C130" s="12">
        <v>1940</v>
      </c>
      <c r="D130" s="12">
        <v>373</v>
      </c>
      <c r="E130" s="13">
        <v>4.2010723860589803</v>
      </c>
    </row>
    <row r="131" spans="1:5" x14ac:dyDescent="0.25">
      <c r="A131" s="192"/>
      <c r="B131" s="11" t="s">
        <v>92</v>
      </c>
      <c r="C131" s="12">
        <v>89</v>
      </c>
      <c r="D131" s="12">
        <v>485</v>
      </c>
      <c r="E131" s="13">
        <v>-0.81649484536082495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1835</v>
      </c>
      <c r="D135" s="12">
        <v>1655</v>
      </c>
      <c r="E135" s="13">
        <v>0.108761329305136</v>
      </c>
    </row>
    <row r="136" spans="1:5" x14ac:dyDescent="0.25">
      <c r="A136" s="192"/>
      <c r="B136" s="11" t="s">
        <v>99</v>
      </c>
      <c r="C136" s="12">
        <v>621</v>
      </c>
      <c r="D136" s="12">
        <v>591</v>
      </c>
      <c r="E136" s="13">
        <v>5.0761421319797002E-2</v>
      </c>
    </row>
    <row r="137" spans="1:5" x14ac:dyDescent="0.25">
      <c r="A137" s="190" t="s">
        <v>100</v>
      </c>
      <c r="B137" s="11" t="s">
        <v>98</v>
      </c>
      <c r="C137" s="12">
        <v>2</v>
      </c>
      <c r="D137" s="16"/>
      <c r="E137" s="13">
        <v>0</v>
      </c>
    </row>
    <row r="138" spans="1:5" x14ac:dyDescent="0.25">
      <c r="A138" s="192"/>
      <c r="B138" s="11" t="s">
        <v>99</v>
      </c>
      <c r="C138" s="12">
        <v>1</v>
      </c>
      <c r="D138" s="12">
        <v>1</v>
      </c>
      <c r="E138" s="13">
        <v>0</v>
      </c>
    </row>
    <row r="139" spans="1:5" x14ac:dyDescent="0.25">
      <c r="A139" s="190" t="s">
        <v>101</v>
      </c>
      <c r="B139" s="11" t="s">
        <v>98</v>
      </c>
      <c r="C139" s="12">
        <v>147</v>
      </c>
      <c r="D139" s="12">
        <v>150</v>
      </c>
      <c r="E139" s="13">
        <v>-0.02</v>
      </c>
    </row>
    <row r="140" spans="1:5" x14ac:dyDescent="0.25">
      <c r="A140" s="192"/>
      <c r="B140" s="11" t="s">
        <v>102</v>
      </c>
      <c r="C140" s="12">
        <v>25</v>
      </c>
      <c r="D140" s="12">
        <v>17</v>
      </c>
      <c r="E140" s="13">
        <v>0.47058823529411797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1986</v>
      </c>
      <c r="D144" s="12">
        <v>1479</v>
      </c>
      <c r="E144" s="13">
        <v>0.34279918864097397</v>
      </c>
    </row>
    <row r="145" spans="1:5" x14ac:dyDescent="0.25">
      <c r="A145" s="190" t="s">
        <v>105</v>
      </c>
      <c r="B145" s="11" t="s">
        <v>106</v>
      </c>
      <c r="C145" s="12">
        <v>23</v>
      </c>
      <c r="D145" s="12">
        <v>42</v>
      </c>
      <c r="E145" s="13">
        <v>-0.452380952380952</v>
      </c>
    </row>
    <row r="146" spans="1:5" x14ac:dyDescent="0.25">
      <c r="A146" s="191"/>
      <c r="B146" s="11" t="s">
        <v>107</v>
      </c>
      <c r="C146" s="12">
        <v>1000</v>
      </c>
      <c r="D146" s="12">
        <v>558</v>
      </c>
      <c r="E146" s="13">
        <v>0.79211469534050205</v>
      </c>
    </row>
    <row r="147" spans="1:5" x14ac:dyDescent="0.25">
      <c r="A147" s="191"/>
      <c r="B147" s="11" t="s">
        <v>108</v>
      </c>
      <c r="C147" s="12">
        <v>129</v>
      </c>
      <c r="D147" s="12">
        <v>174</v>
      </c>
      <c r="E147" s="13">
        <v>-0.25862068965517199</v>
      </c>
    </row>
    <row r="148" spans="1:5" x14ac:dyDescent="0.25">
      <c r="A148" s="191"/>
      <c r="B148" s="11" t="s">
        <v>109</v>
      </c>
      <c r="C148" s="12">
        <v>6</v>
      </c>
      <c r="D148" s="12">
        <v>36</v>
      </c>
      <c r="E148" s="13">
        <v>-0.83333333333333304</v>
      </c>
    </row>
    <row r="149" spans="1:5" x14ac:dyDescent="0.25">
      <c r="A149" s="191"/>
      <c r="B149" s="11" t="s">
        <v>110</v>
      </c>
      <c r="C149" s="12">
        <v>425</v>
      </c>
      <c r="D149" s="12">
        <v>581</v>
      </c>
      <c r="E149" s="13">
        <v>-0.26850258175559399</v>
      </c>
    </row>
    <row r="150" spans="1:5" x14ac:dyDescent="0.25">
      <c r="A150" s="192"/>
      <c r="B150" s="11" t="s">
        <v>111</v>
      </c>
      <c r="C150" s="12">
        <v>403</v>
      </c>
      <c r="D150" s="12">
        <v>88</v>
      </c>
      <c r="E150" s="13">
        <v>3.5795454545454501</v>
      </c>
    </row>
    <row r="151" spans="1:5" x14ac:dyDescent="0.25">
      <c r="A151" s="190" t="s">
        <v>112</v>
      </c>
      <c r="B151" s="11" t="s">
        <v>113</v>
      </c>
      <c r="C151" s="12">
        <v>633</v>
      </c>
      <c r="D151" s="12">
        <v>624</v>
      </c>
      <c r="E151" s="13">
        <v>1.44230769230769E-2</v>
      </c>
    </row>
    <row r="152" spans="1:5" x14ac:dyDescent="0.25">
      <c r="A152" s="192"/>
      <c r="B152" s="11" t="s">
        <v>114</v>
      </c>
      <c r="C152" s="12">
        <v>1131</v>
      </c>
      <c r="D152" s="12">
        <v>813</v>
      </c>
      <c r="E152" s="13">
        <v>0.39114391143911398</v>
      </c>
    </row>
    <row r="153" spans="1:5" x14ac:dyDescent="0.25">
      <c r="A153" s="190" t="s">
        <v>115</v>
      </c>
      <c r="B153" s="11" t="s">
        <v>19</v>
      </c>
      <c r="C153" s="12">
        <v>217</v>
      </c>
      <c r="D153" s="12">
        <v>206</v>
      </c>
      <c r="E153" s="13">
        <v>5.3398058252427202E-2</v>
      </c>
    </row>
    <row r="154" spans="1:5" x14ac:dyDescent="0.25">
      <c r="A154" s="192"/>
      <c r="B154" s="11" t="s">
        <v>23</v>
      </c>
      <c r="C154" s="12">
        <v>257</v>
      </c>
      <c r="D154" s="12">
        <v>226</v>
      </c>
      <c r="E154" s="13">
        <v>0.13716814159292001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2">
        <v>5623</v>
      </c>
      <c r="D159" s="12">
        <v>4736</v>
      </c>
      <c r="E159" s="13">
        <v>0.18728885135135101</v>
      </c>
    </row>
    <row r="160" spans="1:5" x14ac:dyDescent="0.25">
      <c r="A160" s="191"/>
      <c r="B160" s="11" t="s">
        <v>120</v>
      </c>
      <c r="C160" s="12">
        <v>2401</v>
      </c>
      <c r="D160" s="12">
        <v>2617</v>
      </c>
      <c r="E160" s="13">
        <v>-8.2537256400458503E-2</v>
      </c>
    </row>
    <row r="161" spans="1:5" x14ac:dyDescent="0.25">
      <c r="A161" s="191"/>
      <c r="B161" s="11" t="s">
        <v>121</v>
      </c>
      <c r="C161" s="12">
        <v>1446</v>
      </c>
      <c r="D161" s="12">
        <v>1957</v>
      </c>
      <c r="E161" s="13">
        <v>-0.26111394992335202</v>
      </c>
    </row>
    <row r="162" spans="1:5" x14ac:dyDescent="0.25">
      <c r="A162" s="191"/>
      <c r="B162" s="11" t="s">
        <v>122</v>
      </c>
      <c r="C162" s="12">
        <v>616</v>
      </c>
      <c r="D162" s="12">
        <v>337</v>
      </c>
      <c r="E162" s="13">
        <v>0.82789317507418403</v>
      </c>
    </row>
    <row r="163" spans="1:5" x14ac:dyDescent="0.25">
      <c r="A163" s="191"/>
      <c r="B163" s="11" t="s">
        <v>123</v>
      </c>
      <c r="C163" s="12">
        <v>0</v>
      </c>
      <c r="D163" s="16"/>
      <c r="E163" s="13">
        <v>0</v>
      </c>
    </row>
    <row r="164" spans="1:5" x14ac:dyDescent="0.25">
      <c r="A164" s="191"/>
      <c r="B164" s="11" t="s">
        <v>124</v>
      </c>
      <c r="C164" s="12">
        <v>135</v>
      </c>
      <c r="D164" s="12">
        <v>134</v>
      </c>
      <c r="E164" s="13">
        <v>7.4626865671641798E-3</v>
      </c>
    </row>
    <row r="165" spans="1:5" x14ac:dyDescent="0.25">
      <c r="A165" s="191"/>
      <c r="B165" s="11" t="s">
        <v>125</v>
      </c>
      <c r="C165" s="12">
        <v>3027</v>
      </c>
      <c r="D165" s="12">
        <v>3348</v>
      </c>
      <c r="E165" s="13">
        <v>-9.5878136200716793E-2</v>
      </c>
    </row>
    <row r="166" spans="1:5" x14ac:dyDescent="0.25">
      <c r="A166" s="191"/>
      <c r="B166" s="11" t="s">
        <v>126</v>
      </c>
      <c r="C166" s="12">
        <v>0</v>
      </c>
      <c r="D166" s="16"/>
      <c r="E166" s="13">
        <v>0</v>
      </c>
    </row>
    <row r="167" spans="1:5" x14ac:dyDescent="0.25">
      <c r="A167" s="191"/>
      <c r="B167" s="11" t="s">
        <v>127</v>
      </c>
      <c r="C167" s="12">
        <v>590</v>
      </c>
      <c r="D167" s="12">
        <v>712</v>
      </c>
      <c r="E167" s="13">
        <v>-0.17134831460674099</v>
      </c>
    </row>
    <row r="168" spans="1:5" x14ac:dyDescent="0.25">
      <c r="A168" s="191"/>
      <c r="B168" s="11" t="s">
        <v>128</v>
      </c>
      <c r="C168" s="12">
        <v>2540</v>
      </c>
      <c r="D168" s="12">
        <v>3081</v>
      </c>
      <c r="E168" s="13">
        <v>-0.175592340149302</v>
      </c>
    </row>
    <row r="169" spans="1:5" x14ac:dyDescent="0.25">
      <c r="A169" s="191"/>
      <c r="B169" s="11" t="s">
        <v>129</v>
      </c>
      <c r="C169" s="12">
        <v>486</v>
      </c>
      <c r="D169" s="12">
        <v>77</v>
      </c>
      <c r="E169" s="13">
        <v>5.31168831168831</v>
      </c>
    </row>
    <row r="170" spans="1:5" x14ac:dyDescent="0.25">
      <c r="A170" s="191"/>
      <c r="B170" s="11" t="s">
        <v>130</v>
      </c>
      <c r="C170" s="12">
        <v>2979</v>
      </c>
      <c r="D170" s="12">
        <v>2959</v>
      </c>
      <c r="E170" s="13">
        <v>6.7590402162892903E-3</v>
      </c>
    </row>
    <row r="171" spans="1:5" x14ac:dyDescent="0.25">
      <c r="A171" s="191"/>
      <c r="B171" s="11" t="s">
        <v>131</v>
      </c>
      <c r="C171" s="12">
        <v>4</v>
      </c>
      <c r="D171" s="12">
        <v>13</v>
      </c>
      <c r="E171" s="13">
        <v>-0.69230769230769196</v>
      </c>
    </row>
    <row r="172" spans="1:5" x14ac:dyDescent="0.25">
      <c r="A172" s="191"/>
      <c r="B172" s="11" t="s">
        <v>132</v>
      </c>
      <c r="C172" s="12">
        <v>1</v>
      </c>
      <c r="D172" s="16"/>
      <c r="E172" s="13">
        <v>0</v>
      </c>
    </row>
    <row r="173" spans="1:5" x14ac:dyDescent="0.25">
      <c r="A173" s="191"/>
      <c r="B173" s="11" t="s">
        <v>133</v>
      </c>
      <c r="C173" s="12">
        <v>67</v>
      </c>
      <c r="D173" s="12">
        <v>89</v>
      </c>
      <c r="E173" s="13">
        <v>-0.24719101123595499</v>
      </c>
    </row>
    <row r="174" spans="1:5" x14ac:dyDescent="0.25">
      <c r="A174" s="191"/>
      <c r="B174" s="11" t="s">
        <v>134</v>
      </c>
      <c r="C174" s="12">
        <v>2</v>
      </c>
      <c r="D174" s="12">
        <v>5</v>
      </c>
      <c r="E174" s="13">
        <v>-0.6</v>
      </c>
    </row>
    <row r="175" spans="1:5" x14ac:dyDescent="0.25">
      <c r="A175" s="191"/>
      <c r="B175" s="11" t="s">
        <v>135</v>
      </c>
      <c r="C175" s="12">
        <v>85</v>
      </c>
      <c r="D175" s="12">
        <v>97</v>
      </c>
      <c r="E175" s="13">
        <v>-0.123711340206186</v>
      </c>
    </row>
    <row r="176" spans="1:5" x14ac:dyDescent="0.25">
      <c r="A176" s="191"/>
      <c r="B176" s="11" t="s">
        <v>136</v>
      </c>
      <c r="C176" s="12">
        <v>11207</v>
      </c>
      <c r="D176" s="12">
        <v>7586</v>
      </c>
      <c r="E176" s="13">
        <v>0.47732665436330102</v>
      </c>
    </row>
    <row r="177" spans="1:5" x14ac:dyDescent="0.25">
      <c r="A177" s="191"/>
      <c r="B177" s="11" t="s">
        <v>137</v>
      </c>
      <c r="C177" s="12">
        <v>0</v>
      </c>
      <c r="D177" s="16"/>
      <c r="E177" s="13">
        <v>0</v>
      </c>
    </row>
    <row r="178" spans="1:5" x14ac:dyDescent="0.25">
      <c r="A178" s="191"/>
      <c r="B178" s="11" t="s">
        <v>138</v>
      </c>
      <c r="C178" s="12">
        <v>2336</v>
      </c>
      <c r="D178" s="12">
        <v>1669</v>
      </c>
      <c r="E178" s="13">
        <v>0.39964050329538597</v>
      </c>
    </row>
    <row r="179" spans="1:5" x14ac:dyDescent="0.25">
      <c r="A179" s="191"/>
      <c r="B179" s="11" t="s">
        <v>139</v>
      </c>
      <c r="C179" s="12">
        <v>5602</v>
      </c>
      <c r="D179" s="12">
        <v>4539</v>
      </c>
      <c r="E179" s="13">
        <v>0.23419255342586501</v>
      </c>
    </row>
    <row r="180" spans="1:5" x14ac:dyDescent="0.25">
      <c r="A180" s="191"/>
      <c r="B180" s="11" t="s">
        <v>140</v>
      </c>
      <c r="C180" s="12">
        <v>652</v>
      </c>
      <c r="D180" s="12">
        <v>999</v>
      </c>
      <c r="E180" s="13">
        <v>-0.34734734734734701</v>
      </c>
    </row>
    <row r="181" spans="1:5" x14ac:dyDescent="0.25">
      <c r="A181" s="191"/>
      <c r="B181" s="11" t="s">
        <v>141</v>
      </c>
      <c r="C181" s="12">
        <v>30</v>
      </c>
      <c r="D181" s="12">
        <v>87</v>
      </c>
      <c r="E181" s="13">
        <v>-0.65517241379310298</v>
      </c>
    </row>
    <row r="182" spans="1:5" x14ac:dyDescent="0.25">
      <c r="A182" s="191"/>
      <c r="B182" s="11" t="s">
        <v>142</v>
      </c>
      <c r="C182" s="12">
        <v>7</v>
      </c>
      <c r="D182" s="12">
        <v>5</v>
      </c>
      <c r="E182" s="13">
        <v>0.4</v>
      </c>
    </row>
    <row r="183" spans="1:5" x14ac:dyDescent="0.25">
      <c r="A183" s="191"/>
      <c r="B183" s="11" t="s">
        <v>143</v>
      </c>
      <c r="C183" s="12">
        <v>0</v>
      </c>
      <c r="D183" s="16"/>
      <c r="E183" s="13">
        <v>0</v>
      </c>
    </row>
    <row r="184" spans="1:5" x14ac:dyDescent="0.25">
      <c r="A184" s="191"/>
      <c r="B184" s="11" t="s">
        <v>144</v>
      </c>
      <c r="C184" s="12">
        <v>23</v>
      </c>
      <c r="D184" s="12">
        <v>44</v>
      </c>
      <c r="E184" s="13">
        <v>-0.47727272727272702</v>
      </c>
    </row>
    <row r="185" spans="1:5" x14ac:dyDescent="0.25">
      <c r="A185" s="191"/>
      <c r="B185" s="11" t="s">
        <v>145</v>
      </c>
      <c r="C185" s="12">
        <v>103</v>
      </c>
      <c r="D185" s="12">
        <v>162</v>
      </c>
      <c r="E185" s="13">
        <v>-0.36419753086419798</v>
      </c>
    </row>
    <row r="186" spans="1:5" x14ac:dyDescent="0.25">
      <c r="A186" s="191"/>
      <c r="B186" s="11" t="s">
        <v>146</v>
      </c>
      <c r="C186" s="12">
        <v>308</v>
      </c>
      <c r="D186" s="12">
        <v>137</v>
      </c>
      <c r="E186" s="13">
        <v>1.24817518248175</v>
      </c>
    </row>
    <row r="187" spans="1:5" x14ac:dyDescent="0.25">
      <c r="A187" s="191"/>
      <c r="B187" s="11" t="s">
        <v>147</v>
      </c>
      <c r="C187" s="12">
        <v>304</v>
      </c>
      <c r="D187" s="12">
        <v>363</v>
      </c>
      <c r="E187" s="13">
        <v>-0.16253443526170799</v>
      </c>
    </row>
    <row r="188" spans="1:5" x14ac:dyDescent="0.25">
      <c r="A188" s="191"/>
      <c r="B188" s="11" t="s">
        <v>148</v>
      </c>
      <c r="C188" s="12">
        <v>21</v>
      </c>
      <c r="D188" s="12">
        <v>29</v>
      </c>
      <c r="E188" s="13">
        <v>-0.27586206896551702</v>
      </c>
    </row>
    <row r="189" spans="1:5" x14ac:dyDescent="0.25">
      <c r="A189" s="191"/>
      <c r="B189" s="11" t="s">
        <v>149</v>
      </c>
      <c r="C189" s="12">
        <v>83</v>
      </c>
      <c r="D189" s="12">
        <v>99</v>
      </c>
      <c r="E189" s="13">
        <v>-0.16161616161616199</v>
      </c>
    </row>
    <row r="190" spans="1:5" x14ac:dyDescent="0.25">
      <c r="A190" s="191"/>
      <c r="B190" s="11" t="s">
        <v>150</v>
      </c>
      <c r="C190" s="12">
        <v>0</v>
      </c>
      <c r="D190" s="16"/>
      <c r="E190" s="13">
        <v>0</v>
      </c>
    </row>
    <row r="191" spans="1:5" x14ac:dyDescent="0.25">
      <c r="A191" s="191"/>
      <c r="B191" s="11" t="s">
        <v>151</v>
      </c>
      <c r="C191" s="12">
        <v>1930</v>
      </c>
      <c r="D191" s="12">
        <v>2095</v>
      </c>
      <c r="E191" s="13">
        <v>-7.8758949880668297E-2</v>
      </c>
    </row>
    <row r="192" spans="1:5" x14ac:dyDescent="0.25">
      <c r="A192" s="191"/>
      <c r="B192" s="11" t="s">
        <v>152</v>
      </c>
      <c r="C192" s="12">
        <v>0</v>
      </c>
      <c r="D192" s="16"/>
      <c r="E192" s="13">
        <v>0</v>
      </c>
    </row>
    <row r="193" spans="1:5" x14ac:dyDescent="0.25">
      <c r="A193" s="191"/>
      <c r="B193" s="11" t="s">
        <v>153</v>
      </c>
      <c r="C193" s="12">
        <v>6056</v>
      </c>
      <c r="D193" s="12">
        <v>3081</v>
      </c>
      <c r="E193" s="13">
        <v>0.96559558584875005</v>
      </c>
    </row>
    <row r="194" spans="1:5" x14ac:dyDescent="0.25">
      <c r="A194" s="191"/>
      <c r="B194" s="11" t="s">
        <v>154</v>
      </c>
      <c r="C194" s="12">
        <v>11</v>
      </c>
      <c r="D194" s="16"/>
      <c r="E194" s="13">
        <v>0</v>
      </c>
    </row>
    <row r="195" spans="1:5" x14ac:dyDescent="0.25">
      <c r="A195" s="191"/>
      <c r="B195" s="11" t="s">
        <v>155</v>
      </c>
      <c r="C195" s="12">
        <v>0</v>
      </c>
      <c r="D195" s="16"/>
      <c r="E195" s="13">
        <v>0</v>
      </c>
    </row>
    <row r="196" spans="1:5" x14ac:dyDescent="0.25">
      <c r="A196" s="191"/>
      <c r="B196" s="11" t="s">
        <v>156</v>
      </c>
      <c r="C196" s="12">
        <v>106</v>
      </c>
      <c r="D196" s="12">
        <v>67</v>
      </c>
      <c r="E196" s="13">
        <v>0.58208955223880599</v>
      </c>
    </row>
    <row r="197" spans="1:5" x14ac:dyDescent="0.25">
      <c r="A197" s="191"/>
      <c r="B197" s="11" t="s">
        <v>157</v>
      </c>
      <c r="C197" s="12">
        <v>431</v>
      </c>
      <c r="D197" s="12">
        <v>519</v>
      </c>
      <c r="E197" s="13">
        <v>-0.169556840077071</v>
      </c>
    </row>
    <row r="198" spans="1:5" x14ac:dyDescent="0.25">
      <c r="A198" s="191"/>
      <c r="B198" s="11" t="s">
        <v>158</v>
      </c>
      <c r="C198" s="12">
        <v>4538</v>
      </c>
      <c r="D198" s="12">
        <v>4455</v>
      </c>
      <c r="E198" s="13">
        <v>1.8630751964085299E-2</v>
      </c>
    </row>
    <row r="199" spans="1:5" x14ac:dyDescent="0.25">
      <c r="A199" s="191"/>
      <c r="B199" s="11" t="s">
        <v>159</v>
      </c>
      <c r="C199" s="12">
        <v>1</v>
      </c>
      <c r="D199" s="12">
        <v>12</v>
      </c>
      <c r="E199" s="13">
        <v>-0.91666666666666696</v>
      </c>
    </row>
    <row r="200" spans="1:5" x14ac:dyDescent="0.25">
      <c r="A200" s="192"/>
      <c r="B200" s="11" t="s">
        <v>160</v>
      </c>
      <c r="C200" s="12">
        <v>0</v>
      </c>
      <c r="D200" s="16"/>
      <c r="E200" s="13">
        <v>0</v>
      </c>
    </row>
    <row r="201" spans="1:5" x14ac:dyDescent="0.25">
      <c r="A201" s="190" t="s">
        <v>161</v>
      </c>
      <c r="B201" s="11" t="s">
        <v>162</v>
      </c>
      <c r="C201" s="12">
        <v>7323</v>
      </c>
      <c r="D201" s="12">
        <v>6807</v>
      </c>
      <c r="E201" s="13">
        <v>7.5804319083296601E-2</v>
      </c>
    </row>
    <row r="202" spans="1:5" x14ac:dyDescent="0.25">
      <c r="A202" s="191"/>
      <c r="B202" s="11" t="s">
        <v>120</v>
      </c>
      <c r="C202" s="12">
        <v>3285</v>
      </c>
      <c r="D202" s="12">
        <v>3404</v>
      </c>
      <c r="E202" s="13">
        <v>-3.4958871915393701E-2</v>
      </c>
    </row>
    <row r="203" spans="1:5" x14ac:dyDescent="0.25">
      <c r="A203" s="191"/>
      <c r="B203" s="11" t="s">
        <v>163</v>
      </c>
      <c r="C203" s="12">
        <v>1563</v>
      </c>
      <c r="D203" s="12">
        <v>2101</v>
      </c>
      <c r="E203" s="13">
        <v>-0.25606853879105201</v>
      </c>
    </row>
    <row r="204" spans="1:5" x14ac:dyDescent="0.25">
      <c r="A204" s="191"/>
      <c r="B204" s="11" t="s">
        <v>122</v>
      </c>
      <c r="C204" s="12">
        <v>942</v>
      </c>
      <c r="D204" s="12">
        <v>677</v>
      </c>
      <c r="E204" s="13">
        <v>0.39143279172821299</v>
      </c>
    </row>
    <row r="205" spans="1:5" x14ac:dyDescent="0.25">
      <c r="A205" s="191"/>
      <c r="B205" s="11" t="s">
        <v>123</v>
      </c>
      <c r="C205" s="12">
        <v>0</v>
      </c>
      <c r="D205" s="16"/>
      <c r="E205" s="13">
        <v>0</v>
      </c>
    </row>
    <row r="206" spans="1:5" x14ac:dyDescent="0.25">
      <c r="A206" s="191"/>
      <c r="B206" s="11" t="s">
        <v>124</v>
      </c>
      <c r="C206" s="12">
        <v>170</v>
      </c>
      <c r="D206" s="12">
        <v>168</v>
      </c>
      <c r="E206" s="13">
        <v>1.1904761904761901E-2</v>
      </c>
    </row>
    <row r="207" spans="1:5" x14ac:dyDescent="0.25">
      <c r="A207" s="191"/>
      <c r="B207" s="11" t="s">
        <v>125</v>
      </c>
      <c r="C207" s="12">
        <v>3050</v>
      </c>
      <c r="D207" s="12">
        <v>3074</v>
      </c>
      <c r="E207" s="13">
        <v>-7.80741704619388E-3</v>
      </c>
    </row>
    <row r="208" spans="1:5" x14ac:dyDescent="0.25">
      <c r="A208" s="191"/>
      <c r="B208" s="11" t="s">
        <v>164</v>
      </c>
      <c r="C208" s="12">
        <v>0</v>
      </c>
      <c r="D208" s="16"/>
      <c r="E208" s="13">
        <v>0</v>
      </c>
    </row>
    <row r="209" spans="1:5" x14ac:dyDescent="0.25">
      <c r="A209" s="191"/>
      <c r="B209" s="11" t="s">
        <v>127</v>
      </c>
      <c r="C209" s="12">
        <v>595</v>
      </c>
      <c r="D209" s="12">
        <v>715</v>
      </c>
      <c r="E209" s="13">
        <v>-0.16783216783216801</v>
      </c>
    </row>
    <row r="210" spans="1:5" x14ac:dyDescent="0.25">
      <c r="A210" s="191"/>
      <c r="B210" s="11" t="s">
        <v>165</v>
      </c>
      <c r="C210" s="12">
        <v>2848</v>
      </c>
      <c r="D210" s="12">
        <v>3937</v>
      </c>
      <c r="E210" s="13">
        <v>-0.27660655321310601</v>
      </c>
    </row>
    <row r="211" spans="1:5" x14ac:dyDescent="0.25">
      <c r="A211" s="191"/>
      <c r="B211" s="11" t="s">
        <v>129</v>
      </c>
      <c r="C211" s="12">
        <v>491</v>
      </c>
      <c r="D211" s="12">
        <v>80</v>
      </c>
      <c r="E211" s="13">
        <v>5.1375000000000002</v>
      </c>
    </row>
    <row r="212" spans="1:5" x14ac:dyDescent="0.25">
      <c r="A212" s="191"/>
      <c r="B212" s="11" t="s">
        <v>130</v>
      </c>
      <c r="C212" s="12">
        <v>2965</v>
      </c>
      <c r="D212" s="12">
        <v>2959</v>
      </c>
      <c r="E212" s="13">
        <v>2.02771206488679E-3</v>
      </c>
    </row>
    <row r="213" spans="1:5" x14ac:dyDescent="0.25">
      <c r="A213" s="191"/>
      <c r="B213" s="11" t="s">
        <v>131</v>
      </c>
      <c r="C213" s="12">
        <v>4</v>
      </c>
      <c r="D213" s="12">
        <v>13</v>
      </c>
      <c r="E213" s="13">
        <v>-0.69230769230769196</v>
      </c>
    </row>
    <row r="214" spans="1:5" x14ac:dyDescent="0.25">
      <c r="A214" s="191"/>
      <c r="B214" s="11" t="s">
        <v>132</v>
      </c>
      <c r="C214" s="12">
        <v>1</v>
      </c>
      <c r="D214" s="16"/>
      <c r="E214" s="13">
        <v>0</v>
      </c>
    </row>
    <row r="215" spans="1:5" x14ac:dyDescent="0.25">
      <c r="A215" s="191"/>
      <c r="B215" s="11" t="s">
        <v>133</v>
      </c>
      <c r="C215" s="12">
        <v>74</v>
      </c>
      <c r="D215" s="12">
        <v>97</v>
      </c>
      <c r="E215" s="13">
        <v>-0.23711340206185599</v>
      </c>
    </row>
    <row r="216" spans="1:5" x14ac:dyDescent="0.25">
      <c r="A216" s="191"/>
      <c r="B216" s="11" t="s">
        <v>134</v>
      </c>
      <c r="C216" s="12">
        <v>1</v>
      </c>
      <c r="D216" s="12">
        <v>23</v>
      </c>
      <c r="E216" s="13">
        <v>-0.95652173913043503</v>
      </c>
    </row>
    <row r="217" spans="1:5" x14ac:dyDescent="0.25">
      <c r="A217" s="191"/>
      <c r="B217" s="11" t="s">
        <v>135</v>
      </c>
      <c r="C217" s="12">
        <v>672</v>
      </c>
      <c r="D217" s="12">
        <v>485</v>
      </c>
      <c r="E217" s="13">
        <v>0.38556701030927798</v>
      </c>
    </row>
    <row r="218" spans="1:5" x14ac:dyDescent="0.25">
      <c r="A218" s="191"/>
      <c r="B218" s="11" t="s">
        <v>136</v>
      </c>
      <c r="C218" s="12">
        <v>11207</v>
      </c>
      <c r="D218" s="12">
        <v>7586</v>
      </c>
      <c r="E218" s="13">
        <v>0.47732665436330102</v>
      </c>
    </row>
    <row r="219" spans="1:5" x14ac:dyDescent="0.25">
      <c r="A219" s="191"/>
      <c r="B219" s="11" t="s">
        <v>137</v>
      </c>
      <c r="C219" s="12">
        <v>0</v>
      </c>
      <c r="D219" s="16"/>
      <c r="E219" s="13">
        <v>0</v>
      </c>
    </row>
    <row r="220" spans="1:5" x14ac:dyDescent="0.25">
      <c r="A220" s="191"/>
      <c r="B220" s="11" t="s">
        <v>138</v>
      </c>
      <c r="C220" s="12">
        <v>2336</v>
      </c>
      <c r="D220" s="12">
        <v>1669</v>
      </c>
      <c r="E220" s="13">
        <v>0.39964050329538597</v>
      </c>
    </row>
    <row r="221" spans="1:5" x14ac:dyDescent="0.25">
      <c r="A221" s="191"/>
      <c r="B221" s="11" t="s">
        <v>139</v>
      </c>
      <c r="C221" s="12">
        <v>5853</v>
      </c>
      <c r="D221" s="12">
        <v>4857</v>
      </c>
      <c r="E221" s="13">
        <v>0.20506485484867201</v>
      </c>
    </row>
    <row r="222" spans="1:5" x14ac:dyDescent="0.25">
      <c r="A222" s="191"/>
      <c r="B222" s="11" t="s">
        <v>166</v>
      </c>
      <c r="C222" s="12">
        <v>656</v>
      </c>
      <c r="D222" s="12">
        <v>1006</v>
      </c>
      <c r="E222" s="13">
        <v>-0.34791252485089502</v>
      </c>
    </row>
    <row r="223" spans="1:5" x14ac:dyDescent="0.25">
      <c r="A223" s="191"/>
      <c r="B223" s="11" t="s">
        <v>141</v>
      </c>
      <c r="C223" s="12">
        <v>30</v>
      </c>
      <c r="D223" s="12">
        <v>87</v>
      </c>
      <c r="E223" s="13">
        <v>-0.65517241379310298</v>
      </c>
    </row>
    <row r="224" spans="1:5" x14ac:dyDescent="0.25">
      <c r="A224" s="191"/>
      <c r="B224" s="11" t="s">
        <v>142</v>
      </c>
      <c r="C224" s="12">
        <v>7</v>
      </c>
      <c r="D224" s="12">
        <v>5</v>
      </c>
      <c r="E224" s="13">
        <v>0.4</v>
      </c>
    </row>
    <row r="225" spans="1:5" x14ac:dyDescent="0.25">
      <c r="A225" s="191"/>
      <c r="B225" s="11" t="s">
        <v>143</v>
      </c>
      <c r="C225" s="12">
        <v>0</v>
      </c>
      <c r="D225" s="16"/>
      <c r="E225" s="13">
        <v>0</v>
      </c>
    </row>
    <row r="226" spans="1:5" x14ac:dyDescent="0.25">
      <c r="A226" s="191"/>
      <c r="B226" s="11" t="s">
        <v>144</v>
      </c>
      <c r="C226" s="12">
        <v>23</v>
      </c>
      <c r="D226" s="12">
        <v>44</v>
      </c>
      <c r="E226" s="13">
        <v>-0.47727272727272702</v>
      </c>
    </row>
    <row r="227" spans="1:5" x14ac:dyDescent="0.25">
      <c r="A227" s="191"/>
      <c r="B227" s="11" t="s">
        <v>167</v>
      </c>
      <c r="C227" s="12">
        <v>103</v>
      </c>
      <c r="D227" s="12">
        <v>162</v>
      </c>
      <c r="E227" s="13">
        <v>-0.36419753086419798</v>
      </c>
    </row>
    <row r="228" spans="1:5" x14ac:dyDescent="0.25">
      <c r="A228" s="191"/>
      <c r="B228" s="11" t="s">
        <v>146</v>
      </c>
      <c r="C228" s="12">
        <v>310</v>
      </c>
      <c r="D228" s="12">
        <v>140</v>
      </c>
      <c r="E228" s="13">
        <v>1.21428571428571</v>
      </c>
    </row>
    <row r="229" spans="1:5" x14ac:dyDescent="0.25">
      <c r="A229" s="191"/>
      <c r="B229" s="11" t="s">
        <v>147</v>
      </c>
      <c r="C229" s="12">
        <v>304</v>
      </c>
      <c r="D229" s="12">
        <v>363</v>
      </c>
      <c r="E229" s="13">
        <v>-0.16253443526170799</v>
      </c>
    </row>
    <row r="230" spans="1:5" x14ac:dyDescent="0.25">
      <c r="A230" s="191"/>
      <c r="B230" s="11" t="s">
        <v>148</v>
      </c>
      <c r="C230" s="12">
        <v>21</v>
      </c>
      <c r="D230" s="12">
        <v>29</v>
      </c>
      <c r="E230" s="13">
        <v>-0.27586206896551702</v>
      </c>
    </row>
    <row r="231" spans="1:5" x14ac:dyDescent="0.25">
      <c r="A231" s="191"/>
      <c r="B231" s="11" t="s">
        <v>149</v>
      </c>
      <c r="C231" s="12">
        <v>83</v>
      </c>
      <c r="D231" s="12">
        <v>99</v>
      </c>
      <c r="E231" s="13">
        <v>-0.16161616161616199</v>
      </c>
    </row>
    <row r="232" spans="1:5" x14ac:dyDescent="0.25">
      <c r="A232" s="191"/>
      <c r="B232" s="11" t="s">
        <v>150</v>
      </c>
      <c r="C232" s="12">
        <v>0</v>
      </c>
      <c r="D232" s="16"/>
      <c r="E232" s="13">
        <v>0</v>
      </c>
    </row>
    <row r="233" spans="1:5" x14ac:dyDescent="0.25">
      <c r="A233" s="191"/>
      <c r="B233" s="11" t="s">
        <v>151</v>
      </c>
      <c r="C233" s="12">
        <v>1930</v>
      </c>
      <c r="D233" s="12">
        <v>2095</v>
      </c>
      <c r="E233" s="13">
        <v>-7.8758949880668297E-2</v>
      </c>
    </row>
    <row r="234" spans="1:5" x14ac:dyDescent="0.25">
      <c r="A234" s="191"/>
      <c r="B234" s="11" t="s">
        <v>152</v>
      </c>
      <c r="C234" s="12">
        <v>0</v>
      </c>
      <c r="D234" s="16"/>
      <c r="E234" s="13">
        <v>0</v>
      </c>
    </row>
    <row r="235" spans="1:5" x14ac:dyDescent="0.25">
      <c r="A235" s="191"/>
      <c r="B235" s="11" t="s">
        <v>153</v>
      </c>
      <c r="C235" s="12">
        <v>6056</v>
      </c>
      <c r="D235" s="12">
        <v>3081</v>
      </c>
      <c r="E235" s="13">
        <v>0.96559558584875005</v>
      </c>
    </row>
    <row r="236" spans="1:5" x14ac:dyDescent="0.25">
      <c r="A236" s="191"/>
      <c r="B236" s="11" t="s">
        <v>154</v>
      </c>
      <c r="C236" s="12">
        <v>11</v>
      </c>
      <c r="D236" s="16"/>
      <c r="E236" s="13">
        <v>0</v>
      </c>
    </row>
    <row r="237" spans="1:5" x14ac:dyDescent="0.25">
      <c r="A237" s="191"/>
      <c r="B237" s="11" t="s">
        <v>155</v>
      </c>
      <c r="C237" s="12">
        <v>0</v>
      </c>
      <c r="D237" s="16"/>
      <c r="E237" s="13">
        <v>0</v>
      </c>
    </row>
    <row r="238" spans="1:5" x14ac:dyDescent="0.25">
      <c r="A238" s="191"/>
      <c r="B238" s="11" t="s">
        <v>156</v>
      </c>
      <c r="C238" s="12">
        <v>106</v>
      </c>
      <c r="D238" s="12">
        <v>67</v>
      </c>
      <c r="E238" s="13">
        <v>0.58208955223880599</v>
      </c>
    </row>
    <row r="239" spans="1:5" x14ac:dyDescent="0.25">
      <c r="A239" s="191"/>
      <c r="B239" s="11" t="s">
        <v>157</v>
      </c>
      <c r="C239" s="12">
        <v>431</v>
      </c>
      <c r="D239" s="12">
        <v>524</v>
      </c>
      <c r="E239" s="13">
        <v>-0.17748091603053401</v>
      </c>
    </row>
    <row r="240" spans="1:5" x14ac:dyDescent="0.25">
      <c r="A240" s="191"/>
      <c r="B240" s="11" t="s">
        <v>158</v>
      </c>
      <c r="C240" s="12">
        <v>4589</v>
      </c>
      <c r="D240" s="12">
        <v>4512</v>
      </c>
      <c r="E240" s="13">
        <v>1.7065602836879398E-2</v>
      </c>
    </row>
    <row r="241" spans="1:5" x14ac:dyDescent="0.25">
      <c r="A241" s="191"/>
      <c r="B241" s="11" t="s">
        <v>159</v>
      </c>
      <c r="C241" s="12">
        <v>1</v>
      </c>
      <c r="D241" s="12">
        <v>12</v>
      </c>
      <c r="E241" s="13">
        <v>-0.91666666666666696</v>
      </c>
    </row>
    <row r="242" spans="1:5" x14ac:dyDescent="0.25">
      <c r="A242" s="192"/>
      <c r="B242" s="11" t="s">
        <v>160</v>
      </c>
      <c r="C242" s="12">
        <v>0</v>
      </c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35</v>
      </c>
      <c r="D246" s="12">
        <v>69</v>
      </c>
      <c r="E246" s="13">
        <v>-0.49275362318840599</v>
      </c>
    </row>
    <row r="247" spans="1:5" x14ac:dyDescent="0.25">
      <c r="A247" s="10" t="s">
        <v>170</v>
      </c>
      <c r="B247" s="15"/>
      <c r="C247" s="12">
        <v>243</v>
      </c>
      <c r="D247" s="12">
        <v>570</v>
      </c>
      <c r="E247" s="13">
        <v>-0.57368421052631602</v>
      </c>
    </row>
    <row r="248" spans="1:5" x14ac:dyDescent="0.25">
      <c r="A248" s="10" t="s">
        <v>171</v>
      </c>
      <c r="B248" s="15"/>
      <c r="C248" s="12">
        <v>288</v>
      </c>
      <c r="D248" s="12">
        <v>2230</v>
      </c>
      <c r="E248" s="13">
        <v>-0.87085201793722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992</v>
      </c>
      <c r="D252" s="12">
        <v>964</v>
      </c>
      <c r="E252" s="13">
        <v>2.9045643153527E-2</v>
      </c>
    </row>
    <row r="253" spans="1:5" x14ac:dyDescent="0.25">
      <c r="A253" s="190" t="s">
        <v>174</v>
      </c>
      <c r="B253" s="11" t="s">
        <v>175</v>
      </c>
      <c r="C253" s="12">
        <v>158</v>
      </c>
      <c r="D253" s="12">
        <v>215</v>
      </c>
      <c r="E253" s="13">
        <v>-0.26511627906976698</v>
      </c>
    </row>
    <row r="254" spans="1:5" x14ac:dyDescent="0.25">
      <c r="A254" s="191"/>
      <c r="B254" s="11" t="s">
        <v>176</v>
      </c>
      <c r="C254" s="12">
        <v>39</v>
      </c>
      <c r="D254" s="12">
        <v>99</v>
      </c>
      <c r="E254" s="13">
        <v>-0.60606060606060597</v>
      </c>
    </row>
    <row r="255" spans="1:5" x14ac:dyDescent="0.25">
      <c r="A255" s="192"/>
      <c r="B255" s="11" t="s">
        <v>177</v>
      </c>
      <c r="C255" s="12">
        <v>19</v>
      </c>
      <c r="D255" s="12">
        <v>26</v>
      </c>
      <c r="E255" s="13">
        <v>-0.269230769230769</v>
      </c>
    </row>
    <row r="256" spans="1:5" x14ac:dyDescent="0.25">
      <c r="A256" s="10" t="s">
        <v>178</v>
      </c>
      <c r="B256" s="15"/>
      <c r="C256" s="12">
        <v>7</v>
      </c>
      <c r="D256" s="12">
        <v>9</v>
      </c>
      <c r="E256" s="13">
        <v>-0.22222222222222199</v>
      </c>
    </row>
    <row r="257" spans="1:5" x14ac:dyDescent="0.25">
      <c r="A257" s="10" t="s">
        <v>179</v>
      </c>
      <c r="B257" s="15"/>
      <c r="C257" s="12">
        <v>482</v>
      </c>
      <c r="D257" s="12">
        <v>278</v>
      </c>
      <c r="E257" s="13">
        <v>0.73381294964028798</v>
      </c>
    </row>
    <row r="258" spans="1:5" x14ac:dyDescent="0.25">
      <c r="A258" s="10" t="s">
        <v>111</v>
      </c>
      <c r="B258" s="15"/>
      <c r="C258" s="12">
        <v>3778</v>
      </c>
      <c r="D258" s="12">
        <v>2386</v>
      </c>
      <c r="E258" s="13">
        <v>0.58340318524727597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1225</v>
      </c>
      <c r="D262" s="12">
        <v>1159</v>
      </c>
      <c r="E262" s="13">
        <v>5.6945642795513403E-2</v>
      </c>
    </row>
    <row r="263" spans="1:5" x14ac:dyDescent="0.25">
      <c r="A263" s="190" t="s">
        <v>69</v>
      </c>
      <c r="B263" s="11" t="s">
        <v>182</v>
      </c>
      <c r="C263" s="12">
        <v>492</v>
      </c>
      <c r="D263" s="12">
        <v>765</v>
      </c>
      <c r="E263" s="13">
        <v>-0.356862745098039</v>
      </c>
    </row>
    <row r="264" spans="1:5" x14ac:dyDescent="0.25">
      <c r="A264" s="192"/>
      <c r="B264" s="11" t="s">
        <v>111</v>
      </c>
      <c r="C264" s="12">
        <v>3672</v>
      </c>
      <c r="D264" s="12">
        <v>3435</v>
      </c>
      <c r="E264" s="13">
        <v>6.8995633187772895E-2</v>
      </c>
    </row>
    <row r="265" spans="1:5" x14ac:dyDescent="0.25">
      <c r="A265" s="10" t="s">
        <v>183</v>
      </c>
      <c r="B265" s="15"/>
      <c r="C265" s="12">
        <v>315</v>
      </c>
      <c r="D265" s="12">
        <v>53</v>
      </c>
      <c r="E265" s="13">
        <v>4.9433962264150901</v>
      </c>
    </row>
    <row r="266" spans="1:5" x14ac:dyDescent="0.25">
      <c r="A266" s="10" t="s">
        <v>184</v>
      </c>
      <c r="B266" s="15"/>
      <c r="C266" s="12">
        <v>13</v>
      </c>
      <c r="D266" s="12">
        <v>8</v>
      </c>
      <c r="E266" s="13">
        <v>0.625</v>
      </c>
    </row>
    <row r="267" spans="1:5" x14ac:dyDescent="0.25">
      <c r="A267" s="10" t="s">
        <v>185</v>
      </c>
      <c r="B267" s="15"/>
      <c r="C267" s="12">
        <v>0</v>
      </c>
      <c r="D267" s="16"/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1</v>
      </c>
      <c r="D271" s="12">
        <v>28</v>
      </c>
      <c r="E271" s="13">
        <v>-0.96428571428571397</v>
      </c>
    </row>
    <row r="272" spans="1:5" x14ac:dyDescent="0.25">
      <c r="A272" s="192"/>
      <c r="B272" s="11" t="s">
        <v>189</v>
      </c>
      <c r="C272" s="12">
        <v>186</v>
      </c>
      <c r="D272" s="12">
        <v>49</v>
      </c>
      <c r="E272" s="13">
        <v>2.7959183673469399</v>
      </c>
    </row>
    <row r="273" spans="1:5" x14ac:dyDescent="0.25">
      <c r="A273" s="10" t="s">
        <v>190</v>
      </c>
      <c r="B273" s="15"/>
      <c r="C273" s="12">
        <v>231</v>
      </c>
      <c r="D273" s="12">
        <v>1</v>
      </c>
      <c r="E273" s="13">
        <v>230</v>
      </c>
    </row>
    <row r="274" spans="1:5" x14ac:dyDescent="0.25">
      <c r="A274" s="10" t="s">
        <v>191</v>
      </c>
      <c r="B274" s="15"/>
      <c r="C274" s="12">
        <v>2</v>
      </c>
      <c r="D274" s="16"/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6"/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6"/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6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88"/>
      <c r="B284" s="11" t="s">
        <v>200</v>
      </c>
      <c r="C284" s="12">
        <v>39</v>
      </c>
      <c r="D284" s="12">
        <v>29455</v>
      </c>
      <c r="E284" s="21">
        <v>0</v>
      </c>
    </row>
    <row r="285" spans="1:5" x14ac:dyDescent="0.25">
      <c r="A285" s="189"/>
      <c r="B285" s="11" t="s">
        <v>201</v>
      </c>
      <c r="C285" s="12">
        <v>126</v>
      </c>
      <c r="D285" s="12">
        <v>122</v>
      </c>
      <c r="E285" s="21">
        <v>1</v>
      </c>
    </row>
    <row r="286" spans="1:5" x14ac:dyDescent="0.25">
      <c r="A286" s="187" t="s">
        <v>202</v>
      </c>
      <c r="B286" s="11" t="s">
        <v>203</v>
      </c>
      <c r="C286" s="12">
        <v>25</v>
      </c>
      <c r="D286" s="12">
        <v>51</v>
      </c>
      <c r="E286" s="21">
        <v>0</v>
      </c>
    </row>
    <row r="287" spans="1:5" x14ac:dyDescent="0.25">
      <c r="A287" s="188"/>
      <c r="B287" s="11" t="s">
        <v>204</v>
      </c>
      <c r="C287" s="12">
        <v>94</v>
      </c>
      <c r="D287" s="12">
        <v>102</v>
      </c>
      <c r="E287" s="21">
        <v>0</v>
      </c>
    </row>
    <row r="288" spans="1:5" x14ac:dyDescent="0.25">
      <c r="A288" s="189"/>
      <c r="B288" s="11" t="s">
        <v>205</v>
      </c>
      <c r="C288" s="12">
        <v>91</v>
      </c>
      <c r="D288" s="12">
        <v>175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414</v>
      </c>
      <c r="D289" s="12">
        <v>1085</v>
      </c>
      <c r="E289" s="21">
        <v>1065</v>
      </c>
    </row>
    <row r="290" spans="1:5" x14ac:dyDescent="0.25">
      <c r="A290" s="187" t="s">
        <v>208</v>
      </c>
      <c r="B290" s="11" t="s">
        <v>209</v>
      </c>
      <c r="C290" s="12">
        <v>460</v>
      </c>
      <c r="D290" s="12">
        <v>253</v>
      </c>
      <c r="E290" s="21">
        <v>85</v>
      </c>
    </row>
    <row r="291" spans="1:5" x14ac:dyDescent="0.25">
      <c r="A291" s="188"/>
      <c r="B291" s="11" t="s">
        <v>210</v>
      </c>
      <c r="C291" s="12">
        <v>0</v>
      </c>
      <c r="D291" s="12">
        <v>3</v>
      </c>
      <c r="E291" s="21">
        <v>0</v>
      </c>
    </row>
    <row r="292" spans="1:5" x14ac:dyDescent="0.25">
      <c r="A292" s="189"/>
      <c r="B292" s="11" t="s">
        <v>211</v>
      </c>
      <c r="C292" s="12">
        <v>647</v>
      </c>
      <c r="D292" s="12">
        <v>734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7" t="s">
        <v>214</v>
      </c>
      <c r="B294" s="11" t="s">
        <v>205</v>
      </c>
      <c r="C294" s="12">
        <v>62</v>
      </c>
      <c r="D294" s="12">
        <v>47</v>
      </c>
      <c r="E294" s="21">
        <v>33</v>
      </c>
    </row>
    <row r="295" spans="1:5" x14ac:dyDescent="0.25">
      <c r="A295" s="188"/>
      <c r="B295" s="11" t="s">
        <v>215</v>
      </c>
      <c r="C295" s="12">
        <v>289</v>
      </c>
      <c r="D295" s="12">
        <v>514</v>
      </c>
      <c r="E295" s="21">
        <v>103</v>
      </c>
    </row>
    <row r="296" spans="1:5" x14ac:dyDescent="0.25">
      <c r="A296" s="189"/>
      <c r="B296" s="11" t="s">
        <v>216</v>
      </c>
      <c r="C296" s="12">
        <v>1</v>
      </c>
      <c r="D296" s="12">
        <v>4</v>
      </c>
      <c r="E296" s="21">
        <v>0</v>
      </c>
    </row>
    <row r="297" spans="1:5" x14ac:dyDescent="0.25">
      <c r="A297" s="187" t="s">
        <v>217</v>
      </c>
      <c r="B297" s="11" t="s">
        <v>218</v>
      </c>
      <c r="C297" s="12">
        <v>1026</v>
      </c>
      <c r="D297" s="12">
        <v>525</v>
      </c>
      <c r="E297" s="21">
        <v>84</v>
      </c>
    </row>
    <row r="298" spans="1:5" x14ac:dyDescent="0.25">
      <c r="A298" s="188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8"/>
      <c r="B299" s="11" t="s">
        <v>220</v>
      </c>
      <c r="C299" s="12">
        <v>2449</v>
      </c>
      <c r="D299" s="12">
        <v>3902</v>
      </c>
      <c r="E299" s="21">
        <v>1252</v>
      </c>
    </row>
    <row r="300" spans="1:5" x14ac:dyDescent="0.25">
      <c r="A300" s="188"/>
      <c r="B300" s="11" t="s">
        <v>221</v>
      </c>
      <c r="C300" s="12">
        <v>3892</v>
      </c>
      <c r="D300" s="12">
        <v>3996</v>
      </c>
      <c r="E300" s="21">
        <v>946</v>
      </c>
    </row>
    <row r="301" spans="1:5" x14ac:dyDescent="0.25">
      <c r="A301" s="188"/>
      <c r="B301" s="11" t="s">
        <v>222</v>
      </c>
      <c r="C301" s="12">
        <v>856</v>
      </c>
      <c r="D301" s="12">
        <v>245</v>
      </c>
      <c r="E301" s="21">
        <v>42</v>
      </c>
    </row>
    <row r="302" spans="1:5" x14ac:dyDescent="0.25">
      <c r="A302" s="188"/>
      <c r="B302" s="11" t="s">
        <v>223</v>
      </c>
      <c r="C302" s="12">
        <v>2731</v>
      </c>
      <c r="D302" s="12">
        <v>4744</v>
      </c>
      <c r="E302" s="21">
        <v>1641</v>
      </c>
    </row>
    <row r="303" spans="1:5" x14ac:dyDescent="0.25">
      <c r="A303" s="188"/>
      <c r="B303" s="11" t="s">
        <v>224</v>
      </c>
      <c r="C303" s="12">
        <v>656</v>
      </c>
      <c r="D303" s="12">
        <v>1007</v>
      </c>
      <c r="E303" s="21">
        <v>167</v>
      </c>
    </row>
    <row r="304" spans="1:5" x14ac:dyDescent="0.25">
      <c r="A304" s="188"/>
      <c r="B304" s="11" t="s">
        <v>225</v>
      </c>
      <c r="C304" s="12">
        <v>71</v>
      </c>
      <c r="D304" s="12">
        <v>37</v>
      </c>
      <c r="E304" s="21">
        <v>2</v>
      </c>
    </row>
    <row r="305" spans="1:5" x14ac:dyDescent="0.25">
      <c r="A305" s="188"/>
      <c r="B305" s="11" t="s">
        <v>226</v>
      </c>
      <c r="C305" s="12">
        <v>2967</v>
      </c>
      <c r="D305" s="12">
        <v>882</v>
      </c>
      <c r="E305" s="21">
        <v>535</v>
      </c>
    </row>
    <row r="306" spans="1:5" x14ac:dyDescent="0.25">
      <c r="A306" s="188"/>
      <c r="B306" s="11" t="s">
        <v>227</v>
      </c>
      <c r="C306" s="12">
        <v>2</v>
      </c>
      <c r="D306" s="12">
        <v>9</v>
      </c>
      <c r="E306" s="21">
        <v>8</v>
      </c>
    </row>
    <row r="307" spans="1:5" x14ac:dyDescent="0.25">
      <c r="A307" s="188"/>
      <c r="B307" s="11" t="s">
        <v>228</v>
      </c>
      <c r="C307" s="12">
        <v>11</v>
      </c>
      <c r="D307" s="12">
        <v>19</v>
      </c>
      <c r="E307" s="21">
        <v>0</v>
      </c>
    </row>
    <row r="308" spans="1:5" x14ac:dyDescent="0.25">
      <c r="A308" s="188"/>
      <c r="B308" s="11" t="s">
        <v>229</v>
      </c>
      <c r="C308" s="12">
        <v>2693</v>
      </c>
      <c r="D308" s="12">
        <v>4412</v>
      </c>
      <c r="E308" s="21">
        <v>1488</v>
      </c>
    </row>
    <row r="309" spans="1:5" x14ac:dyDescent="0.25">
      <c r="A309" s="188"/>
      <c r="B309" s="11" t="s">
        <v>230</v>
      </c>
      <c r="C309" s="12">
        <v>1857</v>
      </c>
      <c r="D309" s="12">
        <v>2149</v>
      </c>
      <c r="E309" s="21">
        <v>379</v>
      </c>
    </row>
    <row r="310" spans="1:5" x14ac:dyDescent="0.25">
      <c r="A310" s="188"/>
      <c r="B310" s="11" t="s">
        <v>231</v>
      </c>
      <c r="C310" s="12">
        <v>47</v>
      </c>
      <c r="D310" s="12">
        <v>572</v>
      </c>
      <c r="E310" s="21">
        <v>46</v>
      </c>
    </row>
    <row r="311" spans="1:5" x14ac:dyDescent="0.25">
      <c r="A311" s="189"/>
      <c r="B311" s="11" t="s">
        <v>232</v>
      </c>
      <c r="C311" s="12">
        <v>146</v>
      </c>
      <c r="D311" s="12">
        <v>391</v>
      </c>
      <c r="E311" s="21">
        <v>37</v>
      </c>
    </row>
    <row r="312" spans="1:5" x14ac:dyDescent="0.25">
      <c r="A312" s="187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8"/>
      <c r="B313" s="11" t="s">
        <v>235</v>
      </c>
      <c r="C313" s="12">
        <v>1</v>
      </c>
      <c r="D313" s="12">
        <v>0</v>
      </c>
      <c r="E313" s="21">
        <v>0</v>
      </c>
    </row>
    <row r="314" spans="1:5" x14ac:dyDescent="0.25">
      <c r="A314" s="188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8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8"/>
      <c r="B316" s="11" t="s">
        <v>238</v>
      </c>
      <c r="C316" s="12">
        <v>229</v>
      </c>
      <c r="D316" s="12">
        <v>204</v>
      </c>
      <c r="E316" s="21">
        <v>18</v>
      </c>
    </row>
    <row r="317" spans="1:5" x14ac:dyDescent="0.25">
      <c r="A317" s="188"/>
      <c r="B317" s="11" t="s">
        <v>239</v>
      </c>
      <c r="C317" s="12">
        <v>0</v>
      </c>
      <c r="D317" s="12">
        <v>1</v>
      </c>
      <c r="E317" s="21">
        <v>0</v>
      </c>
    </row>
    <row r="318" spans="1:5" x14ac:dyDescent="0.25">
      <c r="A318" s="188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8"/>
      <c r="B319" s="11" t="s">
        <v>241</v>
      </c>
      <c r="C319" s="12">
        <v>142</v>
      </c>
      <c r="D319" s="12">
        <v>315</v>
      </c>
      <c r="E319" s="21">
        <v>0</v>
      </c>
    </row>
    <row r="320" spans="1:5" x14ac:dyDescent="0.25">
      <c r="A320" s="188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25">
      <c r="A321" s="188"/>
      <c r="B321" s="11" t="s">
        <v>243</v>
      </c>
      <c r="C321" s="12">
        <v>0</v>
      </c>
      <c r="D321" s="12">
        <v>0</v>
      </c>
      <c r="E321" s="21">
        <v>0</v>
      </c>
    </row>
    <row r="322" spans="1:5" x14ac:dyDescent="0.25">
      <c r="A322" s="188"/>
      <c r="B322" s="11" t="s">
        <v>244</v>
      </c>
      <c r="C322" s="12">
        <v>1</v>
      </c>
      <c r="D322" s="12">
        <v>27</v>
      </c>
      <c r="E322" s="21">
        <v>1</v>
      </c>
    </row>
    <row r="323" spans="1:5" x14ac:dyDescent="0.25">
      <c r="A323" s="188"/>
      <c r="B323" s="11" t="s">
        <v>245</v>
      </c>
      <c r="C323" s="12">
        <v>0</v>
      </c>
      <c r="D323" s="12">
        <v>0</v>
      </c>
      <c r="E323" s="21">
        <v>0</v>
      </c>
    </row>
    <row r="324" spans="1:5" x14ac:dyDescent="0.25">
      <c r="A324" s="188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8"/>
      <c r="B325" s="11" t="s">
        <v>247</v>
      </c>
      <c r="C325" s="12">
        <v>7</v>
      </c>
      <c r="D325" s="12">
        <v>4</v>
      </c>
      <c r="E325" s="21">
        <v>0</v>
      </c>
    </row>
    <row r="326" spans="1:5" x14ac:dyDescent="0.25">
      <c r="A326" s="188"/>
      <c r="B326" s="11" t="s">
        <v>248</v>
      </c>
      <c r="C326" s="12">
        <v>0</v>
      </c>
      <c r="D326" s="12">
        <v>5</v>
      </c>
      <c r="E326" s="21">
        <v>0</v>
      </c>
    </row>
    <row r="327" spans="1:5" x14ac:dyDescent="0.25">
      <c r="A327" s="188"/>
      <c r="B327" s="11" t="s">
        <v>249</v>
      </c>
      <c r="C327" s="12">
        <v>0</v>
      </c>
      <c r="D327" s="12">
        <v>3</v>
      </c>
      <c r="E327" s="21">
        <v>0</v>
      </c>
    </row>
    <row r="328" spans="1:5" x14ac:dyDescent="0.25">
      <c r="A328" s="188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88"/>
      <c r="B329" s="11" t="s">
        <v>251</v>
      </c>
      <c r="C329" s="12">
        <v>4976</v>
      </c>
      <c r="D329" s="12">
        <v>6650</v>
      </c>
      <c r="E329" s="21">
        <v>1910</v>
      </c>
    </row>
    <row r="330" spans="1:5" x14ac:dyDescent="0.25">
      <c r="A330" s="188"/>
      <c r="B330" s="11" t="s">
        <v>252</v>
      </c>
      <c r="C330" s="12">
        <v>9</v>
      </c>
      <c r="D330" s="12">
        <v>7</v>
      </c>
      <c r="E330" s="21">
        <v>0</v>
      </c>
    </row>
    <row r="331" spans="1:5" x14ac:dyDescent="0.25">
      <c r="A331" s="188"/>
      <c r="B331" s="11" t="s">
        <v>253</v>
      </c>
      <c r="C331" s="12">
        <v>0</v>
      </c>
      <c r="D331" s="12">
        <v>0</v>
      </c>
      <c r="E331" s="21">
        <v>0</v>
      </c>
    </row>
    <row r="332" spans="1:5" x14ac:dyDescent="0.25">
      <c r="A332" s="188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8"/>
      <c r="B333" s="11" t="s">
        <v>255</v>
      </c>
      <c r="C333" s="12">
        <v>30</v>
      </c>
      <c r="D333" s="12">
        <v>38</v>
      </c>
      <c r="E333" s="21">
        <v>53</v>
      </c>
    </row>
    <row r="334" spans="1:5" x14ac:dyDescent="0.25">
      <c r="A334" s="188"/>
      <c r="B334" s="11" t="s">
        <v>256</v>
      </c>
      <c r="C334" s="12">
        <v>11</v>
      </c>
      <c r="D334" s="12">
        <v>17</v>
      </c>
      <c r="E334" s="21">
        <v>0</v>
      </c>
    </row>
    <row r="335" spans="1:5" x14ac:dyDescent="0.25">
      <c r="A335" s="188"/>
      <c r="B335" s="11" t="s">
        <v>257</v>
      </c>
      <c r="C335" s="12">
        <v>0</v>
      </c>
      <c r="D335" s="12">
        <v>0</v>
      </c>
      <c r="E335" s="21">
        <v>0</v>
      </c>
    </row>
    <row r="336" spans="1:5" x14ac:dyDescent="0.25">
      <c r="A336" s="188"/>
      <c r="B336" s="11" t="s">
        <v>258</v>
      </c>
      <c r="C336" s="12">
        <v>1282</v>
      </c>
      <c r="D336" s="12">
        <v>715</v>
      </c>
      <c r="E336" s="21">
        <v>89</v>
      </c>
    </row>
    <row r="337" spans="1:5" x14ac:dyDescent="0.25">
      <c r="A337" s="188"/>
      <c r="B337" s="11" t="s">
        <v>259</v>
      </c>
      <c r="C337" s="12">
        <v>4</v>
      </c>
      <c r="D337" s="12">
        <v>5</v>
      </c>
      <c r="E337" s="21">
        <v>0</v>
      </c>
    </row>
    <row r="338" spans="1:5" x14ac:dyDescent="0.25">
      <c r="A338" s="188"/>
      <c r="B338" s="11" t="s">
        <v>260</v>
      </c>
      <c r="C338" s="12">
        <v>1</v>
      </c>
      <c r="D338" s="12">
        <v>1</v>
      </c>
      <c r="E338" s="21">
        <v>0</v>
      </c>
    </row>
    <row r="339" spans="1:5" x14ac:dyDescent="0.25">
      <c r="A339" s="188"/>
      <c r="B339" s="11" t="s">
        <v>261</v>
      </c>
      <c r="C339" s="12">
        <v>0</v>
      </c>
      <c r="D339" s="12">
        <v>15</v>
      </c>
      <c r="E339" s="21">
        <v>0</v>
      </c>
    </row>
    <row r="340" spans="1:5" x14ac:dyDescent="0.25">
      <c r="A340" s="188"/>
      <c r="B340" s="11" t="s">
        <v>262</v>
      </c>
      <c r="C340" s="12">
        <v>19</v>
      </c>
      <c r="D340" s="12">
        <v>21</v>
      </c>
      <c r="E340" s="21">
        <v>0</v>
      </c>
    </row>
    <row r="341" spans="1:5" x14ac:dyDescent="0.25">
      <c r="A341" s="188"/>
      <c r="B341" s="11" t="s">
        <v>263</v>
      </c>
      <c r="C341" s="12">
        <v>189</v>
      </c>
      <c r="D341" s="12">
        <v>203</v>
      </c>
      <c r="E341" s="21">
        <v>0</v>
      </c>
    </row>
    <row r="342" spans="1:5" x14ac:dyDescent="0.25">
      <c r="A342" s="188"/>
      <c r="B342" s="11" t="s">
        <v>264</v>
      </c>
      <c r="C342" s="12">
        <v>10</v>
      </c>
      <c r="D342" s="12">
        <v>4</v>
      </c>
      <c r="E342" s="21">
        <v>0</v>
      </c>
    </row>
    <row r="343" spans="1:5" x14ac:dyDescent="0.25">
      <c r="A343" s="188"/>
      <c r="B343" s="11" t="s">
        <v>265</v>
      </c>
      <c r="C343" s="12">
        <v>1</v>
      </c>
      <c r="D343" s="12">
        <v>0</v>
      </c>
      <c r="E343" s="21">
        <v>0</v>
      </c>
    </row>
    <row r="344" spans="1:5" x14ac:dyDescent="0.25">
      <c r="A344" s="189"/>
      <c r="B344" s="11" t="s">
        <v>266</v>
      </c>
      <c r="C344" s="12">
        <v>51</v>
      </c>
      <c r="D344" s="12">
        <v>52</v>
      </c>
      <c r="E344" s="21">
        <v>0</v>
      </c>
    </row>
    <row r="345" spans="1:5" x14ac:dyDescent="0.25">
      <c r="A345" s="187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88"/>
      <c r="B346" s="11" t="s">
        <v>269</v>
      </c>
      <c r="C346" s="12">
        <v>4</v>
      </c>
      <c r="D346" s="12">
        <v>4</v>
      </c>
      <c r="E346" s="21">
        <v>0</v>
      </c>
    </row>
    <row r="347" spans="1:5" x14ac:dyDescent="0.25">
      <c r="A347" s="188"/>
      <c r="B347" s="11" t="s">
        <v>270</v>
      </c>
      <c r="C347" s="12">
        <v>0</v>
      </c>
      <c r="D347" s="12">
        <v>4</v>
      </c>
      <c r="E347" s="21">
        <v>0</v>
      </c>
    </row>
    <row r="348" spans="1:5" x14ac:dyDescent="0.25">
      <c r="A348" s="188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8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8"/>
      <c r="B350" s="11" t="s">
        <v>273</v>
      </c>
      <c r="C350" s="12">
        <v>4</v>
      </c>
      <c r="D350" s="12">
        <v>4</v>
      </c>
      <c r="E350" s="21">
        <v>0</v>
      </c>
    </row>
    <row r="351" spans="1:5" x14ac:dyDescent="0.25">
      <c r="A351" s="188"/>
      <c r="B351" s="11" t="s">
        <v>274</v>
      </c>
      <c r="C351" s="12">
        <v>1</v>
      </c>
      <c r="D351" s="12">
        <v>1</v>
      </c>
      <c r="E351" s="21">
        <v>0</v>
      </c>
    </row>
    <row r="352" spans="1:5" x14ac:dyDescent="0.25">
      <c r="A352" s="188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88"/>
      <c r="B353" s="11" t="s">
        <v>276</v>
      </c>
      <c r="C353" s="12">
        <v>1</v>
      </c>
      <c r="D353" s="12">
        <v>0</v>
      </c>
      <c r="E353" s="21">
        <v>0</v>
      </c>
    </row>
    <row r="354" spans="1:5" x14ac:dyDescent="0.25">
      <c r="A354" s="188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89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7" t="s">
        <v>279</v>
      </c>
      <c r="B356" s="11" t="s">
        <v>280</v>
      </c>
      <c r="C356" s="12">
        <v>238</v>
      </c>
      <c r="D356" s="12">
        <v>282</v>
      </c>
      <c r="E356" s="21">
        <v>3</v>
      </c>
    </row>
    <row r="357" spans="1:5" x14ac:dyDescent="0.25">
      <c r="A357" s="188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88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8"/>
      <c r="B359" s="11" t="s">
        <v>283</v>
      </c>
      <c r="C359" s="12">
        <v>67</v>
      </c>
      <c r="D359" s="12">
        <v>64</v>
      </c>
      <c r="E359" s="21">
        <v>3</v>
      </c>
    </row>
    <row r="360" spans="1:5" x14ac:dyDescent="0.25">
      <c r="A360" s="188"/>
      <c r="B360" s="11" t="s">
        <v>284</v>
      </c>
      <c r="C360" s="12">
        <v>1</v>
      </c>
      <c r="D360" s="12">
        <v>0</v>
      </c>
      <c r="E360" s="21">
        <v>0</v>
      </c>
    </row>
    <row r="361" spans="1:5" x14ac:dyDescent="0.25">
      <c r="A361" s="188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8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8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89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87" t="s">
        <v>289</v>
      </c>
      <c r="B365" s="11" t="s">
        <v>290</v>
      </c>
      <c r="C365" s="12">
        <v>6</v>
      </c>
      <c r="D365" s="12">
        <v>6</v>
      </c>
      <c r="E365" s="21">
        <v>0</v>
      </c>
    </row>
    <row r="366" spans="1:5" x14ac:dyDescent="0.25">
      <c r="A366" s="188"/>
      <c r="B366" s="11" t="s">
        <v>291</v>
      </c>
      <c r="C366" s="12">
        <v>8</v>
      </c>
      <c r="D366" s="12">
        <v>6</v>
      </c>
      <c r="E366" s="21">
        <v>0</v>
      </c>
    </row>
    <row r="367" spans="1:5" x14ac:dyDescent="0.25">
      <c r="A367" s="188"/>
      <c r="B367" s="11" t="s">
        <v>292</v>
      </c>
      <c r="C367" s="12">
        <v>0</v>
      </c>
      <c r="D367" s="12">
        <v>0</v>
      </c>
      <c r="E367" s="21">
        <v>0</v>
      </c>
    </row>
    <row r="368" spans="1:5" x14ac:dyDescent="0.25">
      <c r="A368" s="188"/>
      <c r="B368" s="11" t="s">
        <v>293</v>
      </c>
      <c r="C368" s="12">
        <v>21</v>
      </c>
      <c r="D368" s="12">
        <v>20</v>
      </c>
      <c r="E368" s="21">
        <v>0</v>
      </c>
    </row>
    <row r="369" spans="1:5" x14ac:dyDescent="0.25">
      <c r="A369" s="188"/>
      <c r="B369" s="11" t="s">
        <v>209</v>
      </c>
      <c r="C369" s="12">
        <v>6</v>
      </c>
      <c r="D369" s="12">
        <v>6</v>
      </c>
      <c r="E369" s="21">
        <v>0</v>
      </c>
    </row>
    <row r="370" spans="1:5" x14ac:dyDescent="0.25">
      <c r="A370" s="188"/>
      <c r="B370" s="11" t="s">
        <v>294</v>
      </c>
      <c r="C370" s="12">
        <v>52</v>
      </c>
      <c r="D370" s="12">
        <v>52</v>
      </c>
      <c r="E370" s="21">
        <v>0</v>
      </c>
    </row>
    <row r="371" spans="1:5" x14ac:dyDescent="0.25">
      <c r="A371" s="188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88"/>
      <c r="B372" s="11" t="s">
        <v>296</v>
      </c>
      <c r="C372" s="12">
        <v>3</v>
      </c>
      <c r="D372" s="12">
        <v>3</v>
      </c>
      <c r="E372" s="21">
        <v>0</v>
      </c>
    </row>
    <row r="373" spans="1:5" x14ac:dyDescent="0.25">
      <c r="A373" s="188"/>
      <c r="B373" s="11" t="s">
        <v>297</v>
      </c>
      <c r="C373" s="12">
        <v>14</v>
      </c>
      <c r="D373" s="12">
        <v>16</v>
      </c>
      <c r="E373" s="21">
        <v>0</v>
      </c>
    </row>
    <row r="374" spans="1:5" x14ac:dyDescent="0.25">
      <c r="A374" s="188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8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8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89"/>
      <c r="B377" s="11" t="s">
        <v>301</v>
      </c>
      <c r="C377" s="12">
        <v>0</v>
      </c>
      <c r="D377" s="12">
        <v>0</v>
      </c>
      <c r="E377" s="21">
        <v>0</v>
      </c>
    </row>
  </sheetData>
  <sheetProtection algorithmName="SHA-512" hashValue="uBX+dvLFk3O4Z1zUCvJR2lxLTn4qDv2EDNafxaU4XNdak3pjXltL3n0fdzGE+yYkiPbf/SDut+IdiaHjvpZ7pA==" saltValue="C5xi8S6Y1CFNKoO7uhXTv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E9D6-D3BC-450A-8CBD-4CA6D47E6454}">
  <sheetPr codeName="Hoja26"/>
  <dimension ref="A1:Z25"/>
  <sheetViews>
    <sheetView showGridLines="0" showRowColHeaders="0" workbookViewId="0">
      <selection activeCell="B1" sqref="B1"/>
    </sheetView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aqX9VDlq178wAs/5JPytdASbZwZad/ofbOMAlzvATflTIVbW0sK8bEzMXIten+tDX3GZHBVrOGoK6XF2YYP1Fg==" saltValue="T5VJxkC+ikih9yhX3ZfF4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6328-49A3-4D56-A1B2-8373A7C602D9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wGM9qK+Av4MIBgAkZFxhcg1uNr2Xs/pgXgQNXntZ1pS0Arc6sYJgSjEY/jMkIr8NxEiI+Jq/3Czj/5yaTuTV9Q==" saltValue="z57e9m0XMHA3dU6+1Yz1+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B4D6-9722-4027-A25C-BAB6F0E82C31}">
  <sheetPr codeName="Hoja28"/>
  <dimension ref="A1:Z25"/>
  <sheetViews>
    <sheetView showGridLines="0" workbookViewId="0">
      <selection activeCell="Z6" sqref="Z6"/>
    </sheetView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1</v>
      </c>
      <c r="N6" s="181">
        <f>DatosMedioAmbiente!C55</f>
        <v>22</v>
      </c>
      <c r="O6" s="181">
        <f>DatosMedioAmbiente!C57</f>
        <v>5</v>
      </c>
      <c r="P6" s="181">
        <f>DatosMedioAmbiente!C59</f>
        <v>18</v>
      </c>
      <c r="Q6" s="181">
        <f>DatosMedioAmbiente!C61</f>
        <v>3</v>
      </c>
      <c r="R6" s="181">
        <f>DatosMedioAmbiente!C63</f>
        <v>13</v>
      </c>
      <c r="S6" s="179"/>
      <c r="U6" s="182">
        <f>DatosMedioAmbiente!C54</f>
        <v>3</v>
      </c>
      <c r="V6" s="182">
        <f>DatosMedioAmbiente!C56</f>
        <v>6</v>
      </c>
      <c r="W6" s="182">
        <f>DatosMedioAmbiente!C58</f>
        <v>0</v>
      </c>
      <c r="X6" s="182">
        <f>DatosMedioAmbiente!C60</f>
        <v>6</v>
      </c>
      <c r="Y6" s="182">
        <f>DatosMedioAmbiente!C62</f>
        <v>3</v>
      </c>
      <c r="Z6" s="182">
        <f>DatosMedioAmbiente!C64</f>
        <v>1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WkUIjVibZz2soiEDqfwwheXq1htictxQaxp6sDPHV9gPi38YArpnovZJP3nKHQYQT/L8A19hCfF0TbrjUlVN4w==" saltValue="0wgscoTYSTLIgjQPtBk/5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2E0D-1110-4C95-AD2F-43431DF2B541}">
  <sheetPr codeName="Hoja20"/>
  <dimension ref="A1:BI22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1628</v>
      </c>
      <c r="G2" s="75" t="s">
        <v>1657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1628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647</v>
      </c>
      <c r="AS2" s="75" t="s">
        <v>653</v>
      </c>
      <c r="AU2" s="75" t="s">
        <v>647</v>
      </c>
      <c r="AV2" s="75" t="s">
        <v>647</v>
      </c>
      <c r="AW2" s="75" t="s">
        <v>1204</v>
      </c>
      <c r="AX2" s="75" t="s">
        <v>1204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1168</v>
      </c>
    </row>
    <row r="3" spans="1:61" x14ac:dyDescent="0.2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1632</v>
      </c>
      <c r="G3" s="75" t="s">
        <v>1629</v>
      </c>
      <c r="H3" s="75" t="s">
        <v>1629</v>
      </c>
      <c r="I3" s="75" t="s">
        <v>1629</v>
      </c>
      <c r="J3" s="75" t="s">
        <v>1629</v>
      </c>
      <c r="K3" s="75" t="s">
        <v>1629</v>
      </c>
      <c r="L3" s="75" t="s">
        <v>1629</v>
      </c>
      <c r="M3" s="75" t="s">
        <v>1629</v>
      </c>
      <c r="N3" s="75" t="s">
        <v>1629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1205</v>
      </c>
      <c r="AF3" s="75" t="s">
        <v>1214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649</v>
      </c>
      <c r="AU3" s="75" t="s">
        <v>649</v>
      </c>
      <c r="AV3" s="75" t="s">
        <v>649</v>
      </c>
      <c r="AW3" s="75" t="s">
        <v>1205</v>
      </c>
      <c r="AX3" s="75" t="s">
        <v>1205</v>
      </c>
      <c r="BA3" s="75" t="s">
        <v>1812</v>
      </c>
      <c r="BC3" s="75" t="s">
        <v>1814</v>
      </c>
      <c r="BD3" s="75" t="s">
        <v>334</v>
      </c>
      <c r="BF3" s="75" t="s">
        <v>114</v>
      </c>
      <c r="BG3" s="75" t="s">
        <v>114</v>
      </c>
      <c r="BH3" s="75" t="s">
        <v>1164</v>
      </c>
      <c r="BI3" s="75" t="s">
        <v>1169</v>
      </c>
    </row>
    <row r="4" spans="1:61" x14ac:dyDescent="0.2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1630</v>
      </c>
      <c r="F4" s="75" t="s">
        <v>1635</v>
      </c>
      <c r="G4" s="75" t="s">
        <v>1630</v>
      </c>
      <c r="H4" s="75" t="s">
        <v>1630</v>
      </c>
      <c r="I4" s="75" t="s">
        <v>1630</v>
      </c>
      <c r="J4" s="75" t="s">
        <v>1630</v>
      </c>
      <c r="K4" s="75" t="s">
        <v>1630</v>
      </c>
      <c r="L4" s="75" t="s">
        <v>1630</v>
      </c>
      <c r="M4" s="75" t="s">
        <v>1630</v>
      </c>
      <c r="N4" s="75" t="s">
        <v>1630</v>
      </c>
      <c r="O4" s="75" t="s">
        <v>1630</v>
      </c>
      <c r="P4" s="75" t="s">
        <v>1683</v>
      </c>
      <c r="Q4" s="75" t="s">
        <v>1683</v>
      </c>
      <c r="R4" s="75" t="s">
        <v>1062</v>
      </c>
      <c r="S4" s="75" t="s">
        <v>1682</v>
      </c>
      <c r="T4" s="75" t="s">
        <v>1682</v>
      </c>
      <c r="V4" s="75" t="s">
        <v>31</v>
      </c>
      <c r="W4" s="75" t="s">
        <v>1777</v>
      </c>
      <c r="AA4" s="75" t="s">
        <v>1153</v>
      </c>
      <c r="AB4" s="75" t="s">
        <v>1157</v>
      </c>
      <c r="AC4" s="75" t="s">
        <v>1160</v>
      </c>
      <c r="AD4" s="75" t="s">
        <v>651</v>
      </c>
      <c r="AE4" s="75" t="s">
        <v>1206</v>
      </c>
      <c r="AF4" s="75" t="s">
        <v>1147</v>
      </c>
      <c r="AI4" s="75" t="s">
        <v>231</v>
      </c>
      <c r="AL4" s="75" t="s">
        <v>651</v>
      </c>
      <c r="AM4" s="75" t="s">
        <v>651</v>
      </c>
      <c r="AN4" s="75" t="s">
        <v>651</v>
      </c>
      <c r="AO4" s="75" t="s">
        <v>651</v>
      </c>
      <c r="AU4" s="75" t="s">
        <v>651</v>
      </c>
      <c r="AV4" s="75" t="s">
        <v>651</v>
      </c>
      <c r="AW4" s="75" t="s">
        <v>1206</v>
      </c>
      <c r="AX4" s="75" t="s">
        <v>1207</v>
      </c>
      <c r="BA4" s="75" t="s">
        <v>1813</v>
      </c>
      <c r="BC4" s="75" t="s">
        <v>989</v>
      </c>
      <c r="BD4" s="75" t="s">
        <v>962</v>
      </c>
      <c r="BF4" s="75" t="s">
        <v>1080</v>
      </c>
      <c r="BG4" s="75" t="s">
        <v>1080</v>
      </c>
      <c r="BH4" s="75" t="s">
        <v>1165</v>
      </c>
    </row>
    <row r="5" spans="1:61" x14ac:dyDescent="0.2">
      <c r="A5" s="75" t="s">
        <v>1051</v>
      </c>
      <c r="B5" s="75" t="s">
        <v>109</v>
      </c>
      <c r="C5" s="75" t="s">
        <v>174</v>
      </c>
      <c r="D5" s="75" t="s">
        <v>1631</v>
      </c>
      <c r="E5" s="75" t="s">
        <v>1632</v>
      </c>
      <c r="F5" s="75" t="s">
        <v>978</v>
      </c>
      <c r="G5" s="75" t="s">
        <v>1632</v>
      </c>
      <c r="H5" s="75" t="s">
        <v>1632</v>
      </c>
      <c r="I5" s="75" t="s">
        <v>1632</v>
      </c>
      <c r="J5" s="75" t="s">
        <v>1632</v>
      </c>
      <c r="K5" s="75" t="s">
        <v>1632</v>
      </c>
      <c r="L5" s="75" t="s">
        <v>1631</v>
      </c>
      <c r="M5" s="75" t="s">
        <v>1632</v>
      </c>
      <c r="N5" s="75" t="s">
        <v>1634</v>
      </c>
      <c r="O5" s="75" t="s">
        <v>1632</v>
      </c>
      <c r="P5" s="75" t="s">
        <v>1685</v>
      </c>
      <c r="Q5" s="75" t="s">
        <v>1684</v>
      </c>
      <c r="R5" s="75" t="s">
        <v>1063</v>
      </c>
      <c r="S5" s="75" t="s">
        <v>1683</v>
      </c>
      <c r="T5" s="75" t="s">
        <v>1683</v>
      </c>
      <c r="V5" s="75" t="s">
        <v>32</v>
      </c>
      <c r="AB5" s="75" t="s">
        <v>1155</v>
      </c>
      <c r="AC5" s="75" t="s">
        <v>1161</v>
      </c>
      <c r="AD5" s="75" t="s">
        <v>653</v>
      </c>
      <c r="AE5" s="75" t="s">
        <v>1207</v>
      </c>
      <c r="AF5" s="75" t="s">
        <v>1215</v>
      </c>
      <c r="AI5" s="75" t="s">
        <v>232</v>
      </c>
      <c r="AL5" s="75" t="s">
        <v>653</v>
      </c>
      <c r="AM5" s="75" t="s">
        <v>653</v>
      </c>
      <c r="AN5" s="75" t="s">
        <v>653</v>
      </c>
      <c r="AO5" s="75" t="s">
        <v>653</v>
      </c>
      <c r="AU5" s="75" t="s">
        <v>653</v>
      </c>
      <c r="AV5" s="75" t="s">
        <v>653</v>
      </c>
      <c r="AW5" s="75" t="s">
        <v>1207</v>
      </c>
      <c r="AX5" s="75" t="s">
        <v>615</v>
      </c>
      <c r="BC5" s="75" t="s">
        <v>990</v>
      </c>
      <c r="BD5" s="75" t="s">
        <v>963</v>
      </c>
    </row>
    <row r="6" spans="1:61" x14ac:dyDescent="0.2">
      <c r="A6" s="75" t="s">
        <v>1771</v>
      </c>
      <c r="B6" s="75" t="s">
        <v>110</v>
      </c>
      <c r="C6" s="75" t="s">
        <v>1754</v>
      </c>
      <c r="D6" s="75" t="s">
        <v>1632</v>
      </c>
      <c r="E6" s="75" t="s">
        <v>1634</v>
      </c>
      <c r="F6" s="75" t="s">
        <v>1659</v>
      </c>
      <c r="G6" s="75" t="s">
        <v>1658</v>
      </c>
      <c r="H6" s="75" t="s">
        <v>1635</v>
      </c>
      <c r="I6" s="75" t="s">
        <v>1634</v>
      </c>
      <c r="J6" s="75" t="s">
        <v>1634</v>
      </c>
      <c r="K6" s="75" t="s">
        <v>978</v>
      </c>
      <c r="L6" s="75" t="s">
        <v>1632</v>
      </c>
      <c r="M6" s="75" t="s">
        <v>1633</v>
      </c>
      <c r="N6" s="75" t="s">
        <v>1635</v>
      </c>
      <c r="O6" s="75" t="s">
        <v>1634</v>
      </c>
      <c r="P6" s="75" t="s">
        <v>1686</v>
      </c>
      <c r="Q6" s="75" t="s">
        <v>1686</v>
      </c>
      <c r="R6" s="75" t="s">
        <v>1064</v>
      </c>
      <c r="S6" s="75" t="s">
        <v>1684</v>
      </c>
      <c r="T6" s="75" t="s">
        <v>1684</v>
      </c>
      <c r="V6" s="75" t="s">
        <v>33</v>
      </c>
      <c r="AD6" s="75" t="s">
        <v>655</v>
      </c>
      <c r="AE6" s="75" t="s">
        <v>615</v>
      </c>
      <c r="AF6" s="75" t="s">
        <v>1051</v>
      </c>
      <c r="AI6" s="75" t="s">
        <v>238</v>
      </c>
      <c r="AL6" s="75" t="s">
        <v>655</v>
      </c>
      <c r="AM6" s="75" t="s">
        <v>655</v>
      </c>
      <c r="AN6" s="75" t="s">
        <v>655</v>
      </c>
      <c r="AO6" s="75" t="s">
        <v>655</v>
      </c>
      <c r="AV6" s="75" t="s">
        <v>655</v>
      </c>
      <c r="AW6" s="75" t="s">
        <v>615</v>
      </c>
      <c r="AX6" s="75" t="s">
        <v>1208</v>
      </c>
      <c r="BC6" s="75" t="s">
        <v>993</v>
      </c>
      <c r="BD6" s="75" t="s">
        <v>964</v>
      </c>
    </row>
    <row r="7" spans="1:61" x14ac:dyDescent="0.2">
      <c r="B7" s="75" t="s">
        <v>111</v>
      </c>
      <c r="C7" s="75" t="s">
        <v>1755</v>
      </c>
      <c r="D7" s="75" t="s">
        <v>1634</v>
      </c>
      <c r="E7" s="75" t="s">
        <v>978</v>
      </c>
      <c r="F7" s="75" t="s">
        <v>1663</v>
      </c>
      <c r="G7" s="75" t="s">
        <v>978</v>
      </c>
      <c r="H7" s="75" t="s">
        <v>978</v>
      </c>
      <c r="I7" s="75" t="s">
        <v>1636</v>
      </c>
      <c r="J7" s="75" t="s">
        <v>1636</v>
      </c>
      <c r="K7" s="75" t="s">
        <v>1640</v>
      </c>
      <c r="L7" s="75" t="s">
        <v>1634</v>
      </c>
      <c r="M7" s="75" t="s">
        <v>1634</v>
      </c>
      <c r="N7" s="75" t="s">
        <v>978</v>
      </c>
      <c r="O7" s="75" t="s">
        <v>1635</v>
      </c>
      <c r="R7" s="75" t="s">
        <v>1065</v>
      </c>
      <c r="S7" s="75" t="s">
        <v>1685</v>
      </c>
      <c r="T7" s="75" t="s">
        <v>1685</v>
      </c>
      <c r="AD7" s="75" t="s">
        <v>657</v>
      </c>
      <c r="AE7" s="75" t="s">
        <v>1208</v>
      </c>
      <c r="AI7" s="75" t="s">
        <v>241</v>
      </c>
      <c r="AL7" s="75" t="s">
        <v>657</v>
      </c>
      <c r="AM7" s="75" t="s">
        <v>657</v>
      </c>
      <c r="AN7" s="75" t="s">
        <v>657</v>
      </c>
      <c r="AO7" s="75" t="s">
        <v>657</v>
      </c>
      <c r="AV7" s="75" t="s">
        <v>657</v>
      </c>
      <c r="AW7" s="75" t="s">
        <v>1208</v>
      </c>
      <c r="BC7" s="75" t="s">
        <v>1815</v>
      </c>
      <c r="BD7" s="75" t="s">
        <v>965</v>
      </c>
    </row>
    <row r="8" spans="1:61" x14ac:dyDescent="0.2">
      <c r="C8" s="75" t="s">
        <v>1756</v>
      </c>
      <c r="D8" s="75" t="s">
        <v>1635</v>
      </c>
      <c r="E8" s="75" t="s">
        <v>1639</v>
      </c>
      <c r="F8" s="75" t="s">
        <v>1204</v>
      </c>
      <c r="G8" s="75" t="s">
        <v>1643</v>
      </c>
      <c r="H8" s="75" t="s">
        <v>1642</v>
      </c>
      <c r="I8" s="75" t="s">
        <v>978</v>
      </c>
      <c r="J8" s="75" t="s">
        <v>978</v>
      </c>
      <c r="K8" s="75" t="s">
        <v>1641</v>
      </c>
      <c r="L8" s="75" t="s">
        <v>978</v>
      </c>
      <c r="M8" s="75" t="s">
        <v>978</v>
      </c>
      <c r="N8" s="75" t="s">
        <v>1643</v>
      </c>
      <c r="O8" s="75" t="s">
        <v>1636</v>
      </c>
      <c r="R8" s="75" t="s">
        <v>1066</v>
      </c>
      <c r="S8" s="75" t="s">
        <v>1686</v>
      </c>
      <c r="T8" s="75" t="s">
        <v>1686</v>
      </c>
      <c r="AD8" s="75" t="s">
        <v>659</v>
      </c>
      <c r="AI8" s="75" t="s">
        <v>111</v>
      </c>
      <c r="AL8" s="75" t="s">
        <v>659</v>
      </c>
      <c r="AM8" s="75" t="s">
        <v>659</v>
      </c>
      <c r="AN8" s="75" t="s">
        <v>659</v>
      </c>
      <c r="AO8" s="75" t="s">
        <v>659</v>
      </c>
      <c r="AV8" s="75" t="s">
        <v>659</v>
      </c>
      <c r="BC8" s="75" t="s">
        <v>995</v>
      </c>
      <c r="BD8" s="75" t="s">
        <v>966</v>
      </c>
    </row>
    <row r="9" spans="1:61" x14ac:dyDescent="0.2">
      <c r="C9" s="75" t="s">
        <v>209</v>
      </c>
      <c r="D9" s="75" t="s">
        <v>1636</v>
      </c>
      <c r="E9" s="75" t="s">
        <v>1640</v>
      </c>
      <c r="F9" s="75" t="s">
        <v>1664</v>
      </c>
      <c r="G9" s="75" t="s">
        <v>1644</v>
      </c>
      <c r="H9" s="75" t="s">
        <v>1643</v>
      </c>
      <c r="I9" s="75" t="s">
        <v>1637</v>
      </c>
      <c r="J9" s="75" t="s">
        <v>1640</v>
      </c>
      <c r="K9" s="75" t="s">
        <v>1642</v>
      </c>
      <c r="L9" s="75" t="s">
        <v>1641</v>
      </c>
      <c r="M9" s="75" t="s">
        <v>1645</v>
      </c>
      <c r="N9" s="75" t="s">
        <v>1644</v>
      </c>
      <c r="O9" s="75" t="s">
        <v>978</v>
      </c>
      <c r="R9" s="75" t="s">
        <v>1067</v>
      </c>
      <c r="BC9" s="75" t="s">
        <v>980</v>
      </c>
      <c r="BD9" s="75" t="s">
        <v>518</v>
      </c>
    </row>
    <row r="10" spans="1:61" x14ac:dyDescent="0.2">
      <c r="C10" s="75" t="s">
        <v>1757</v>
      </c>
      <c r="D10" s="75" t="s">
        <v>978</v>
      </c>
      <c r="E10" s="75" t="s">
        <v>1641</v>
      </c>
      <c r="F10" s="75" t="s">
        <v>1644</v>
      </c>
      <c r="G10" s="75" t="s">
        <v>1646</v>
      </c>
      <c r="H10" s="75" t="s">
        <v>1644</v>
      </c>
      <c r="I10" s="75" t="s">
        <v>1638</v>
      </c>
      <c r="J10" s="75" t="s">
        <v>1642</v>
      </c>
      <c r="K10" s="75" t="s">
        <v>1644</v>
      </c>
      <c r="L10" s="75" t="s">
        <v>1642</v>
      </c>
      <c r="M10" s="75" t="s">
        <v>1647</v>
      </c>
      <c r="N10" s="75" t="s">
        <v>1645</v>
      </c>
      <c r="O10" s="75" t="s">
        <v>1640</v>
      </c>
      <c r="R10" s="75" t="s">
        <v>1068</v>
      </c>
      <c r="BD10" s="75" t="s">
        <v>967</v>
      </c>
    </row>
    <row r="11" spans="1:61" x14ac:dyDescent="0.2">
      <c r="C11" s="75" t="s">
        <v>289</v>
      </c>
      <c r="D11" s="75" t="s">
        <v>1638</v>
      </c>
      <c r="E11" s="75" t="s">
        <v>1642</v>
      </c>
      <c r="F11" s="75" t="s">
        <v>1645</v>
      </c>
      <c r="G11" s="75" t="s">
        <v>1648</v>
      </c>
      <c r="H11" s="75" t="s">
        <v>1645</v>
      </c>
      <c r="I11" s="75" t="s">
        <v>1640</v>
      </c>
      <c r="J11" s="75" t="s">
        <v>1643</v>
      </c>
      <c r="K11" s="75" t="s">
        <v>1646</v>
      </c>
      <c r="L11" s="75" t="s">
        <v>1644</v>
      </c>
      <c r="M11" s="75" t="s">
        <v>1648</v>
      </c>
      <c r="N11" s="75" t="s">
        <v>1646</v>
      </c>
      <c r="O11" s="75" t="s">
        <v>1642</v>
      </c>
      <c r="R11" s="75" t="s">
        <v>1069</v>
      </c>
      <c r="BD11" s="75" t="s">
        <v>968</v>
      </c>
    </row>
    <row r="12" spans="1:61" x14ac:dyDescent="0.2">
      <c r="D12" s="75" t="s">
        <v>1640</v>
      </c>
      <c r="E12" s="75" t="s">
        <v>1643</v>
      </c>
      <c r="F12" s="75" t="s">
        <v>1647</v>
      </c>
      <c r="G12" s="75" t="s">
        <v>1652</v>
      </c>
      <c r="H12" s="75" t="s">
        <v>1646</v>
      </c>
      <c r="I12" s="75" t="s">
        <v>1642</v>
      </c>
      <c r="J12" s="75" t="s">
        <v>1644</v>
      </c>
      <c r="K12" s="75" t="s">
        <v>1648</v>
      </c>
      <c r="L12" s="75" t="s">
        <v>1647</v>
      </c>
      <c r="M12" s="75" t="s">
        <v>1652</v>
      </c>
      <c r="N12" s="75" t="s">
        <v>1648</v>
      </c>
      <c r="O12" s="75" t="s">
        <v>1643</v>
      </c>
      <c r="BD12" s="75" t="s">
        <v>651</v>
      </c>
    </row>
    <row r="13" spans="1:61" x14ac:dyDescent="0.2">
      <c r="D13" s="75" t="s">
        <v>1641</v>
      </c>
      <c r="E13" s="75" t="s">
        <v>1644</v>
      </c>
      <c r="F13" s="75" t="s">
        <v>1648</v>
      </c>
      <c r="G13" s="75" t="s">
        <v>111</v>
      </c>
      <c r="H13" s="75" t="s">
        <v>1648</v>
      </c>
      <c r="I13" s="75" t="s">
        <v>1643</v>
      </c>
      <c r="J13" s="75" t="s">
        <v>1645</v>
      </c>
      <c r="K13" s="75" t="s">
        <v>1652</v>
      </c>
      <c r="L13" s="75" t="s">
        <v>1648</v>
      </c>
      <c r="N13" s="75" t="s">
        <v>1652</v>
      </c>
      <c r="O13" s="75" t="s">
        <v>1644</v>
      </c>
      <c r="BD13" s="75" t="s">
        <v>969</v>
      </c>
    </row>
    <row r="14" spans="1:61" x14ac:dyDescent="0.2">
      <c r="D14" s="75" t="s">
        <v>1642</v>
      </c>
      <c r="E14" s="75" t="s">
        <v>1645</v>
      </c>
      <c r="F14" s="75" t="s">
        <v>1652</v>
      </c>
      <c r="H14" s="75" t="s">
        <v>1652</v>
      </c>
      <c r="I14" s="75" t="s">
        <v>1644</v>
      </c>
      <c r="J14" s="75" t="s">
        <v>1646</v>
      </c>
      <c r="O14" s="75" t="s">
        <v>1645</v>
      </c>
      <c r="BD14" s="75" t="s">
        <v>970</v>
      </c>
    </row>
    <row r="15" spans="1:61" x14ac:dyDescent="0.2">
      <c r="D15" s="75" t="s">
        <v>1643</v>
      </c>
      <c r="E15" s="75" t="s">
        <v>1646</v>
      </c>
      <c r="F15" s="75" t="s">
        <v>111</v>
      </c>
      <c r="H15" s="75" t="s">
        <v>111</v>
      </c>
      <c r="I15" s="75" t="s">
        <v>1645</v>
      </c>
      <c r="J15" s="75" t="s">
        <v>1648</v>
      </c>
      <c r="O15" s="75" t="s">
        <v>1646</v>
      </c>
      <c r="BD15" s="75" t="s">
        <v>971</v>
      </c>
    </row>
    <row r="16" spans="1:61" x14ac:dyDescent="0.2">
      <c r="D16" s="75" t="s">
        <v>1644</v>
      </c>
      <c r="E16" s="75" t="s">
        <v>1648</v>
      </c>
      <c r="I16" s="75" t="s">
        <v>1646</v>
      </c>
      <c r="J16" s="75" t="s">
        <v>1652</v>
      </c>
      <c r="O16" s="75" t="s">
        <v>1648</v>
      </c>
      <c r="BD16" s="75" t="s">
        <v>973</v>
      </c>
    </row>
    <row r="17" spans="4:56" x14ac:dyDescent="0.2">
      <c r="D17" s="75" t="s">
        <v>1645</v>
      </c>
      <c r="E17" s="75" t="s">
        <v>1651</v>
      </c>
      <c r="I17" s="75" t="s">
        <v>1648</v>
      </c>
      <c r="J17" s="75" t="s">
        <v>111</v>
      </c>
      <c r="O17" s="75" t="s">
        <v>111</v>
      </c>
      <c r="BD17" s="75" t="s">
        <v>974</v>
      </c>
    </row>
    <row r="18" spans="4:56" x14ac:dyDescent="0.2">
      <c r="D18" s="75" t="s">
        <v>1646</v>
      </c>
      <c r="E18" s="75" t="s">
        <v>1652</v>
      </c>
      <c r="I18" s="75" t="s">
        <v>1652</v>
      </c>
      <c r="BD18" s="75" t="s">
        <v>111</v>
      </c>
    </row>
    <row r="19" spans="4:56" x14ac:dyDescent="0.2">
      <c r="D19" s="75" t="s">
        <v>1648</v>
      </c>
      <c r="E19" s="75" t="s">
        <v>1653</v>
      </c>
      <c r="I19" s="75" t="s">
        <v>111</v>
      </c>
      <c r="BD19" s="75" t="s">
        <v>975</v>
      </c>
    </row>
    <row r="20" spans="4:56" x14ac:dyDescent="0.2">
      <c r="D20" s="75" t="s">
        <v>1651</v>
      </c>
      <c r="BD20" s="75" t="s">
        <v>976</v>
      </c>
    </row>
    <row r="21" spans="4:56" x14ac:dyDescent="0.2">
      <c r="D21" s="75" t="s">
        <v>1652</v>
      </c>
    </row>
    <row r="22" spans="4:56" x14ac:dyDescent="0.2">
      <c r="D22" s="75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93A3-316F-4A1B-B022-098AD5EFE13D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18042</v>
      </c>
      <c r="D4" s="92">
        <f>SUM(DatosViolenciaGénero!D63:D69)</f>
        <v>3220</v>
      </c>
    </row>
    <row r="5" spans="2:4" x14ac:dyDescent="0.2">
      <c r="B5" s="91" t="s">
        <v>1630</v>
      </c>
      <c r="C5" s="92">
        <f>SUM(DatosViolenciaGénero!C70:C73)</f>
        <v>177</v>
      </c>
      <c r="D5" s="92">
        <f>SUM(DatosViolenciaGénero!D70:D73)</f>
        <v>464</v>
      </c>
    </row>
    <row r="6" spans="2:4" ht="12.75" customHeight="1" x14ac:dyDescent="0.2">
      <c r="B6" s="91" t="s">
        <v>1682</v>
      </c>
      <c r="C6" s="92">
        <f>DatosViolenciaGénero!C74</f>
        <v>6</v>
      </c>
      <c r="D6" s="92">
        <f>DatosViolenciaGénero!D74</f>
        <v>7</v>
      </c>
    </row>
    <row r="7" spans="2:4" ht="12.75" customHeight="1" x14ac:dyDescent="0.2">
      <c r="B7" s="91" t="s">
        <v>1683</v>
      </c>
      <c r="C7" s="92">
        <f>SUM(DatosViolenciaGénero!C75:C77)</f>
        <v>71</v>
      </c>
      <c r="D7" s="92">
        <f>SUM(DatosViolenciaGénero!D75:D77)</f>
        <v>34</v>
      </c>
    </row>
    <row r="8" spans="2:4" ht="12.75" customHeight="1" x14ac:dyDescent="0.2">
      <c r="B8" s="91" t="s">
        <v>1684</v>
      </c>
      <c r="C8" s="92">
        <f>DatosViolenciaGénero!C81</f>
        <v>4</v>
      </c>
      <c r="D8" s="92">
        <f>DatosViolenciaGénero!D81</f>
        <v>8</v>
      </c>
    </row>
    <row r="9" spans="2:4" ht="12.75" customHeight="1" x14ac:dyDescent="0.2">
      <c r="B9" s="91" t="s">
        <v>1685</v>
      </c>
      <c r="C9" s="92">
        <f>DatosViolenciaGénero!C78</f>
        <v>2</v>
      </c>
      <c r="D9" s="92">
        <f>DatosViolenciaGénero!D78</f>
        <v>8</v>
      </c>
    </row>
    <row r="10" spans="2:4" ht="12.75" customHeight="1" x14ac:dyDescent="0.2">
      <c r="B10" s="91" t="s">
        <v>1686</v>
      </c>
      <c r="C10" s="92">
        <f>SUM(DatosViolenciaGénero!C79:C80)</f>
        <v>3162</v>
      </c>
      <c r="D10" s="92">
        <f>SUM(DatosViolenciaGénero!D79:D80)</f>
        <v>1524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760</v>
      </c>
    </row>
    <row r="16" spans="2:4" ht="13.5" thickBot="1" x14ac:dyDescent="0.25">
      <c r="B16" s="95" t="s">
        <v>1689</v>
      </c>
      <c r="C16" s="96">
        <f>DatosViolenciaGénero!C39</f>
        <v>5832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2C0E-DA7D-4BAB-AE01-F383CA1D642A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4890</v>
      </c>
      <c r="D4" s="92">
        <f>SUM(DatosViolenciaDoméstica!D48:D54)</f>
        <v>731</v>
      </c>
    </row>
    <row r="5" spans="2:4" x14ac:dyDescent="0.2">
      <c r="B5" s="91" t="s">
        <v>1630</v>
      </c>
      <c r="C5" s="92">
        <f>SUM(DatosViolenciaDoméstica!C55:C58)</f>
        <v>95</v>
      </c>
      <c r="D5" s="92">
        <f>SUM(DatosViolenciaDoméstica!D55:D58)</f>
        <v>45</v>
      </c>
    </row>
    <row r="6" spans="2:4" ht="12.75" customHeight="1" x14ac:dyDescent="0.2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9</v>
      </c>
      <c r="D7" s="92">
        <f>SUM(DatosViolenciaDoméstica!D60:D62)</f>
        <v>14</v>
      </c>
    </row>
    <row r="8" spans="2:4" ht="12.75" customHeight="1" x14ac:dyDescent="0.2">
      <c r="B8" s="91" t="s">
        <v>1684</v>
      </c>
      <c r="C8" s="92">
        <f>DatosViolenciaDoméstica!C66</f>
        <v>0</v>
      </c>
      <c r="D8" s="92">
        <f>DatosViolenciaDoméstica!D66</f>
        <v>4</v>
      </c>
    </row>
    <row r="9" spans="2:4" ht="12.75" customHeight="1" x14ac:dyDescent="0.2">
      <c r="B9" s="91" t="s">
        <v>1685</v>
      </c>
      <c r="C9" s="92">
        <f>DatosViolenciaDoméstica!C63</f>
        <v>3</v>
      </c>
      <c r="D9" s="92">
        <f>DatosViolenciaDoméstica!D63</f>
        <v>0</v>
      </c>
    </row>
    <row r="10" spans="2:4" ht="12.75" customHeight="1" x14ac:dyDescent="0.2">
      <c r="B10" s="91" t="s">
        <v>1686</v>
      </c>
      <c r="C10" s="92">
        <f>SUM(DatosViolenciaDoméstica!C64:C65)</f>
        <v>150</v>
      </c>
      <c r="D10" s="92">
        <f>SUM(DatosViolenciaDoméstica!D64:D65)</f>
        <v>77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300</v>
      </c>
    </row>
    <row r="16" spans="2:4" ht="13.5" thickBot="1" x14ac:dyDescent="0.25">
      <c r="B16" s="95" t="s">
        <v>1689</v>
      </c>
      <c r="C16" s="96">
        <f>DatosViolenciaDoméstica!C34</f>
        <v>446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6891-83A6-44EF-B521-BF2EC5156A04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6291</v>
      </c>
      <c r="E5" s="81" t="s">
        <v>1667</v>
      </c>
      <c r="F5" s="82">
        <f>DatosMenores!C105+DatosMenores!C106</f>
        <v>106</v>
      </c>
    </row>
    <row r="6" spans="2:6" ht="33.75" x14ac:dyDescent="0.2">
      <c r="B6" s="238"/>
      <c r="C6" s="79" t="s">
        <v>1012</v>
      </c>
      <c r="D6" s="80">
        <f>DatosMenores!C87</f>
        <v>36511</v>
      </c>
      <c r="E6" s="83" t="s">
        <v>1668</v>
      </c>
      <c r="F6" s="82">
        <f>DatosMenores!C107</f>
        <v>135</v>
      </c>
    </row>
    <row r="7" spans="2:6" ht="33.75" x14ac:dyDescent="0.2">
      <c r="B7" s="237" t="s">
        <v>1669</v>
      </c>
      <c r="C7" s="79" t="s">
        <v>1018</v>
      </c>
      <c r="D7" s="80">
        <f>DatosMenores!C88</f>
        <v>1017</v>
      </c>
      <c r="E7" s="83" t="s">
        <v>1670</v>
      </c>
      <c r="F7" s="82">
        <f>DatosMenores!C108</f>
        <v>0</v>
      </c>
    </row>
    <row r="8" spans="2:6" ht="33.75" x14ac:dyDescent="0.2">
      <c r="B8" s="238"/>
      <c r="C8" s="79" t="s">
        <v>1012</v>
      </c>
      <c r="D8" s="80">
        <f>DatosMenores!C89</f>
        <v>2935</v>
      </c>
      <c r="E8" s="83" t="s">
        <v>1671</v>
      </c>
      <c r="F8" s="82">
        <f>DatosMenores!C109</f>
        <v>12</v>
      </c>
    </row>
    <row r="9" spans="2:6" ht="33.75" x14ac:dyDescent="0.2">
      <c r="B9" s="237" t="s">
        <v>266</v>
      </c>
      <c r="C9" s="79" t="s">
        <v>1018</v>
      </c>
      <c r="D9" s="80">
        <f>DatosMenores!C90</f>
        <v>896</v>
      </c>
      <c r="E9" s="83" t="s">
        <v>1672</v>
      </c>
      <c r="F9" s="82">
        <f>DatosMenores!C110</f>
        <v>12</v>
      </c>
    </row>
    <row r="10" spans="2:6" ht="22.5" x14ac:dyDescent="0.2">
      <c r="B10" s="238"/>
      <c r="C10" s="79" t="s">
        <v>1012</v>
      </c>
      <c r="D10" s="80">
        <f>DatosMenores!C91</f>
        <v>6327</v>
      </c>
      <c r="E10" s="83" t="s">
        <v>1673</v>
      </c>
      <c r="F10" s="82">
        <f>DatosMenores!C111</f>
        <v>5</v>
      </c>
    </row>
    <row r="11" spans="2:6" ht="45" x14ac:dyDescent="0.2">
      <c r="B11" s="237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702</v>
      </c>
    </row>
    <row r="12" spans="2:6" x14ac:dyDescent="0.2">
      <c r="B12" s="238"/>
      <c r="C12" s="79" t="s">
        <v>1012</v>
      </c>
      <c r="D12" s="80">
        <f>DatosMenores!C93</f>
        <v>0</v>
      </c>
    </row>
    <row r="13" spans="2:6" x14ac:dyDescent="0.2">
      <c r="B13" s="237" t="s">
        <v>1676</v>
      </c>
      <c r="C13" s="79" t="s">
        <v>1018</v>
      </c>
      <c r="D13" s="80">
        <f>DatosMenores!C94</f>
        <v>911</v>
      </c>
    </row>
    <row r="14" spans="2:6" x14ac:dyDescent="0.2">
      <c r="B14" s="238"/>
      <c r="C14" s="79" t="s">
        <v>1012</v>
      </c>
      <c r="D14" s="80">
        <f>DatosMenores!C95</f>
        <v>441</v>
      </c>
    </row>
    <row r="15" spans="2:6" x14ac:dyDescent="0.2">
      <c r="B15" s="237" t="s">
        <v>1677</v>
      </c>
      <c r="C15" s="79" t="s">
        <v>1018</v>
      </c>
      <c r="D15" s="80">
        <f>DatosMenores!C96</f>
        <v>241</v>
      </c>
    </row>
    <row r="16" spans="2:6" x14ac:dyDescent="0.2">
      <c r="B16" s="238"/>
      <c r="C16" s="79" t="s">
        <v>1012</v>
      </c>
      <c r="D16" s="80">
        <f>DatosMenores!C97</f>
        <v>1098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95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3236-FEB2-4ABD-8B65-48813DEB2933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41928</v>
      </c>
      <c r="E11" s="59">
        <f>DatosDelitos!H5+DatosDelitos!H13-DatosDelitos!H17</f>
        <v>2600</v>
      </c>
      <c r="F11" s="59">
        <f>DatosDelitos!I5+DatosDelitos!I13-DatosDelitos!I17</f>
        <v>3033</v>
      </c>
      <c r="G11" s="59">
        <f>DatosDelitos!J5+DatosDelitos!J13-DatosDelitos!J17</f>
        <v>66</v>
      </c>
      <c r="H11" s="60">
        <f>DatosDelitos!K5+DatosDelitos!K13-DatosDelitos!K17</f>
        <v>106</v>
      </c>
      <c r="I11" s="60">
        <f>DatosDelitos!L5+DatosDelitos!L13-DatosDelitos!L17</f>
        <v>24</v>
      </c>
      <c r="J11" s="60">
        <f>DatosDelitos!M5+DatosDelitos!M13-DatosDelitos!M17</f>
        <v>48</v>
      </c>
      <c r="K11" s="60">
        <f>DatosDelitos!O5+DatosDelitos!O13-DatosDelitos!O17</f>
        <v>197</v>
      </c>
      <c r="L11" s="61">
        <f>DatosDelitos!P5+DatosDelitos!P13-DatosDelitos!P17</f>
        <v>3361</v>
      </c>
    </row>
    <row r="12" spans="2:13" ht="13.35" customHeight="1" x14ac:dyDescent="0.2">
      <c r="B12" s="241" t="s">
        <v>329</v>
      </c>
      <c r="C12" s="241"/>
      <c r="D12" s="62">
        <f>DatosDelitos!C10</f>
        <v>3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241" t="s">
        <v>347</v>
      </c>
      <c r="C13" s="241"/>
      <c r="D13" s="62">
        <f>DatosDelitos!C20</f>
        <v>47</v>
      </c>
      <c r="E13" s="63">
        <f>DatosDelitos!H20</f>
        <v>3</v>
      </c>
      <c r="F13" s="63">
        <f>DatosDelitos!I20</f>
        <v>2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5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2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1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20853</v>
      </c>
      <c r="E15" s="63">
        <f>DatosDelitos!H17+DatosDelitos!H44</f>
        <v>4948</v>
      </c>
      <c r="F15" s="63">
        <f>DatosDelitos!I16+DatosDelitos!I44</f>
        <v>388</v>
      </c>
      <c r="G15" s="63">
        <f>DatosDelitos!J17+DatosDelitos!J44</f>
        <v>68</v>
      </c>
      <c r="H15" s="63">
        <f>DatosDelitos!K17+DatosDelitos!K44</f>
        <v>22</v>
      </c>
      <c r="I15" s="63">
        <f>DatosDelitos!L17+DatosDelitos!L44</f>
        <v>15</v>
      </c>
      <c r="J15" s="63">
        <f>DatosDelitos!M17+DatosDelitos!M44</f>
        <v>4</v>
      </c>
      <c r="K15" s="63">
        <f>DatosDelitos!O17+DatosDelitos!O44</f>
        <v>101</v>
      </c>
      <c r="L15" s="64">
        <f>DatosDelitos!P17+DatosDelitos!P44</f>
        <v>3154</v>
      </c>
    </row>
    <row r="16" spans="2:13" ht="13.35" customHeight="1" x14ac:dyDescent="0.2">
      <c r="B16" s="241" t="s">
        <v>1630</v>
      </c>
      <c r="C16" s="241"/>
      <c r="D16" s="62">
        <f>DatosDelitos!C30</f>
        <v>6806</v>
      </c>
      <c r="E16" s="63">
        <f>DatosDelitos!H30</f>
        <v>869</v>
      </c>
      <c r="F16" s="63">
        <f>DatosDelitos!I30</f>
        <v>1149</v>
      </c>
      <c r="G16" s="63">
        <f>DatosDelitos!J30</f>
        <v>5</v>
      </c>
      <c r="H16" s="63">
        <f>DatosDelitos!K30</f>
        <v>15</v>
      </c>
      <c r="I16" s="63">
        <f>DatosDelitos!L30</f>
        <v>3</v>
      </c>
      <c r="J16" s="63">
        <f>DatosDelitos!M30</f>
        <v>7</v>
      </c>
      <c r="K16" s="63">
        <f>DatosDelitos!O30</f>
        <v>41</v>
      </c>
      <c r="L16" s="64">
        <f>DatosDelitos!P30</f>
        <v>1536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235</v>
      </c>
      <c r="E17" s="63">
        <f>DatosDelitos!H42-DatosDelitos!H44</f>
        <v>24</v>
      </c>
      <c r="F17" s="63">
        <f>DatosDelitos!I42-DatosDelitos!I44</f>
        <v>19</v>
      </c>
      <c r="G17" s="63">
        <f>DatosDelitos!J42-DatosDelitos!J44</f>
        <v>0</v>
      </c>
      <c r="H17" s="63">
        <f>DatosDelitos!K42-DatosDelitos!K44</f>
        <v>1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7</v>
      </c>
    </row>
    <row r="18" spans="2:12" ht="13.35" customHeight="1" x14ac:dyDescent="0.2">
      <c r="B18" s="241" t="s">
        <v>1632</v>
      </c>
      <c r="C18" s="241"/>
      <c r="D18" s="62">
        <f>DatosDelitos!C50</f>
        <v>4034</v>
      </c>
      <c r="E18" s="63">
        <f>DatosDelitos!H50</f>
        <v>899</v>
      </c>
      <c r="F18" s="63">
        <f>DatosDelitos!I50</f>
        <v>559</v>
      </c>
      <c r="G18" s="63">
        <f>DatosDelitos!J50</f>
        <v>334</v>
      </c>
      <c r="H18" s="63">
        <f>DatosDelitos!K50</f>
        <v>432</v>
      </c>
      <c r="I18" s="63">
        <f>DatosDelitos!L50</f>
        <v>1</v>
      </c>
      <c r="J18" s="63">
        <f>DatosDelitos!M50</f>
        <v>0</v>
      </c>
      <c r="K18" s="63">
        <f>DatosDelitos!O50</f>
        <v>148</v>
      </c>
      <c r="L18" s="64">
        <f>DatosDelitos!P50</f>
        <v>569</v>
      </c>
    </row>
    <row r="19" spans="2:12" ht="13.35" customHeight="1" x14ac:dyDescent="0.2">
      <c r="B19" s="241" t="s">
        <v>1633</v>
      </c>
      <c r="C19" s="241"/>
      <c r="D19" s="62">
        <f>DatosDelitos!C72</f>
        <v>25</v>
      </c>
      <c r="E19" s="63">
        <f>DatosDelitos!H72</f>
        <v>7</v>
      </c>
      <c r="F19" s="63">
        <f>DatosDelitos!I72</f>
        <v>7</v>
      </c>
      <c r="G19" s="63">
        <f>DatosDelitos!J72</f>
        <v>0</v>
      </c>
      <c r="H19" s="63">
        <f>DatosDelitos!K72</f>
        <v>0</v>
      </c>
      <c r="I19" s="63">
        <f>DatosDelitos!L72</f>
        <v>1</v>
      </c>
      <c r="J19" s="63">
        <f>DatosDelitos!M72</f>
        <v>0</v>
      </c>
      <c r="K19" s="63">
        <f>DatosDelitos!O72</f>
        <v>0</v>
      </c>
      <c r="L19" s="64">
        <f>DatosDelitos!P72</f>
        <v>17</v>
      </c>
    </row>
    <row r="20" spans="2:12" ht="27" customHeight="1" x14ac:dyDescent="0.2">
      <c r="B20" s="241" t="s">
        <v>1634</v>
      </c>
      <c r="C20" s="241"/>
      <c r="D20" s="62">
        <f>DatosDelitos!C74</f>
        <v>923</v>
      </c>
      <c r="E20" s="63">
        <f>DatosDelitos!H74</f>
        <v>147</v>
      </c>
      <c r="F20" s="63">
        <f>DatosDelitos!I74</f>
        <v>54</v>
      </c>
      <c r="G20" s="63">
        <f>DatosDelitos!J74</f>
        <v>0</v>
      </c>
      <c r="H20" s="63">
        <f>DatosDelitos!K74</f>
        <v>1</v>
      </c>
      <c r="I20" s="63">
        <f>DatosDelitos!L74</f>
        <v>9</v>
      </c>
      <c r="J20" s="63">
        <f>DatosDelitos!M74</f>
        <v>21</v>
      </c>
      <c r="K20" s="63">
        <f>DatosDelitos!O74</f>
        <v>3</v>
      </c>
      <c r="L20" s="64">
        <f>DatosDelitos!P74</f>
        <v>81</v>
      </c>
    </row>
    <row r="21" spans="2:12" ht="13.35" customHeight="1" x14ac:dyDescent="0.2">
      <c r="B21" s="242" t="s">
        <v>1635</v>
      </c>
      <c r="C21" s="242"/>
      <c r="D21" s="62">
        <f>DatosDelitos!C82</f>
        <v>471</v>
      </c>
      <c r="E21" s="63">
        <f>DatosDelitos!H82</f>
        <v>41</v>
      </c>
      <c r="F21" s="63">
        <f>DatosDelitos!I82</f>
        <v>37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1</v>
      </c>
      <c r="K21" s="63">
        <f>DatosDelitos!O82</f>
        <v>0</v>
      </c>
      <c r="L21" s="64">
        <f>DatosDelitos!P82</f>
        <v>60</v>
      </c>
    </row>
    <row r="22" spans="2:12" ht="13.35" customHeight="1" x14ac:dyDescent="0.2">
      <c r="B22" s="241" t="s">
        <v>1636</v>
      </c>
      <c r="C22" s="241"/>
      <c r="D22" s="62">
        <f>DatosDelitos!C85</f>
        <v>1933</v>
      </c>
      <c r="E22" s="63">
        <f>DatosDelitos!H85</f>
        <v>812</v>
      </c>
      <c r="F22" s="63">
        <f>DatosDelitos!I85</f>
        <v>451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336</v>
      </c>
    </row>
    <row r="23" spans="2:12" ht="13.35" customHeight="1" x14ac:dyDescent="0.2">
      <c r="B23" s="241" t="s">
        <v>978</v>
      </c>
      <c r="C23" s="241"/>
      <c r="D23" s="62">
        <f>DatosDelitos!C97</f>
        <v>42041</v>
      </c>
      <c r="E23" s="63">
        <f>DatosDelitos!H97</f>
        <v>14835</v>
      </c>
      <c r="F23" s="63">
        <f>DatosDelitos!I97</f>
        <v>9409</v>
      </c>
      <c r="G23" s="63">
        <f>DatosDelitos!J97</f>
        <v>10</v>
      </c>
      <c r="H23" s="63">
        <f>DatosDelitos!K97</f>
        <v>17</v>
      </c>
      <c r="I23" s="63">
        <f>DatosDelitos!L97</f>
        <v>10</v>
      </c>
      <c r="J23" s="63">
        <f>DatosDelitos!M97</f>
        <v>9</v>
      </c>
      <c r="K23" s="63">
        <f>DatosDelitos!O97</f>
        <v>1036</v>
      </c>
      <c r="L23" s="64">
        <f>DatosDelitos!P97</f>
        <v>5694</v>
      </c>
    </row>
    <row r="24" spans="2:12" ht="27" customHeight="1" x14ac:dyDescent="0.2">
      <c r="B24" s="241" t="s">
        <v>1637</v>
      </c>
      <c r="C24" s="241"/>
      <c r="D24" s="62">
        <f>DatosDelitos!C131</f>
        <v>63</v>
      </c>
      <c r="E24" s="63">
        <f>DatosDelitos!H131</f>
        <v>82</v>
      </c>
      <c r="F24" s="63">
        <f>DatosDelitos!I131</f>
        <v>44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41</v>
      </c>
    </row>
    <row r="25" spans="2:12" ht="13.35" customHeight="1" x14ac:dyDescent="0.2">
      <c r="B25" s="241" t="s">
        <v>1638</v>
      </c>
      <c r="C25" s="241"/>
      <c r="D25" s="62">
        <f>DatosDelitos!C137</f>
        <v>198</v>
      </c>
      <c r="E25" s="63">
        <f>DatosDelitos!H137</f>
        <v>51</v>
      </c>
      <c r="F25" s="63">
        <f>DatosDelitos!I137</f>
        <v>15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14</v>
      </c>
    </row>
    <row r="26" spans="2:12" ht="13.35" customHeight="1" x14ac:dyDescent="0.2">
      <c r="B26" s="242" t="s">
        <v>1639</v>
      </c>
      <c r="C26" s="242"/>
      <c r="D26" s="62">
        <f>DatosDelitos!C144</f>
        <v>26</v>
      </c>
      <c r="E26" s="63">
        <f>DatosDelitos!H144</f>
        <v>2</v>
      </c>
      <c r="F26" s="63">
        <f>DatosDelitos!I144</f>
        <v>9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6</v>
      </c>
      <c r="L26" s="64">
        <f>DatosDelitos!P144</f>
        <v>5</v>
      </c>
    </row>
    <row r="27" spans="2:12" ht="38.25" customHeight="1" x14ac:dyDescent="0.2">
      <c r="B27" s="241" t="s">
        <v>1640</v>
      </c>
      <c r="C27" s="241"/>
      <c r="D27" s="62">
        <f>DatosDelitos!C147</f>
        <v>217</v>
      </c>
      <c r="E27" s="63">
        <f>DatosDelitos!H147</f>
        <v>154</v>
      </c>
      <c r="F27" s="63">
        <f>DatosDelitos!I147</f>
        <v>114</v>
      </c>
      <c r="G27" s="63">
        <f>DatosDelitos!J147</f>
        <v>1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2</v>
      </c>
      <c r="L27" s="64">
        <f>DatosDelitos!P147</f>
        <v>63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122</v>
      </c>
      <c r="E28" s="63">
        <f>DatosDelitos!H156+SUM(DatosDelitos!H167:H172)</f>
        <v>20</v>
      </c>
      <c r="F28" s="63">
        <f>DatosDelitos!I156+SUM(DatosDelitos!I167:I172)</f>
        <v>14</v>
      </c>
      <c r="G28" s="63">
        <f>DatosDelitos!J156+SUM(DatosDelitos!J167:J172)</f>
        <v>4</v>
      </c>
      <c r="H28" s="63">
        <f>DatosDelitos!K156+SUM(DatosDelitos!K167:K172)</f>
        <v>5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6</v>
      </c>
      <c r="L28" s="63">
        <f>DatosDelitos!P156+SUM(DatosDelitos!P167:Q172)</f>
        <v>17</v>
      </c>
    </row>
    <row r="29" spans="2:12" ht="13.35" customHeight="1" x14ac:dyDescent="0.2">
      <c r="B29" s="241" t="s">
        <v>1642</v>
      </c>
      <c r="C29" s="241"/>
      <c r="D29" s="62">
        <f>SUM(DatosDelitos!C173:C177)</f>
        <v>3869</v>
      </c>
      <c r="E29" s="63">
        <f>SUM(DatosDelitos!H173:H177)</f>
        <v>2672</v>
      </c>
      <c r="F29" s="63">
        <f>SUM(DatosDelitos!I173:I177)</f>
        <v>1550</v>
      </c>
      <c r="G29" s="63">
        <f>SUM(DatosDelitos!J173:J177)</f>
        <v>4</v>
      </c>
      <c r="H29" s="63">
        <f>SUM(DatosDelitos!K173:K177)</f>
        <v>10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761</v>
      </c>
      <c r="L29" s="63">
        <f>SUM(DatosDelitos!P173:P177)</f>
        <v>1116</v>
      </c>
    </row>
    <row r="30" spans="2:12" ht="13.35" customHeight="1" x14ac:dyDescent="0.2">
      <c r="B30" s="241" t="s">
        <v>1643</v>
      </c>
      <c r="C30" s="241"/>
      <c r="D30" s="62">
        <f>DatosDelitos!C178</f>
        <v>3515</v>
      </c>
      <c r="E30" s="63">
        <f>DatosDelitos!H178</f>
        <v>2479</v>
      </c>
      <c r="F30" s="63">
        <f>DatosDelitos!I178</f>
        <v>2197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1</v>
      </c>
      <c r="K30" s="63">
        <f>DatosDelitos!O178</f>
        <v>4</v>
      </c>
      <c r="L30" s="63">
        <f>DatosDelitos!P178</f>
        <v>10394</v>
      </c>
    </row>
    <row r="31" spans="2:12" ht="13.35" customHeight="1" x14ac:dyDescent="0.2">
      <c r="B31" s="241" t="s">
        <v>1644</v>
      </c>
      <c r="C31" s="241"/>
      <c r="D31" s="62">
        <f>DatosDelitos!C186</f>
        <v>3273</v>
      </c>
      <c r="E31" s="63">
        <f>DatosDelitos!H186</f>
        <v>2101</v>
      </c>
      <c r="F31" s="63">
        <f>DatosDelitos!I186</f>
        <v>1774</v>
      </c>
      <c r="G31" s="63">
        <f>DatosDelitos!J186</f>
        <v>14</v>
      </c>
      <c r="H31" s="63">
        <f>DatosDelitos!K186</f>
        <v>5</v>
      </c>
      <c r="I31" s="63">
        <f>DatosDelitos!L186</f>
        <v>0</v>
      </c>
      <c r="J31" s="63">
        <f>DatosDelitos!M186</f>
        <v>2</v>
      </c>
      <c r="K31" s="63">
        <f>DatosDelitos!O186</f>
        <v>15</v>
      </c>
      <c r="L31" s="63">
        <f>DatosDelitos!P186</f>
        <v>634</v>
      </c>
    </row>
    <row r="32" spans="2:12" ht="13.35" customHeight="1" x14ac:dyDescent="0.2">
      <c r="B32" s="241" t="s">
        <v>1645</v>
      </c>
      <c r="C32" s="241"/>
      <c r="D32" s="62">
        <f>DatosDelitos!C201</f>
        <v>320</v>
      </c>
      <c r="E32" s="63">
        <f>DatosDelitos!H201</f>
        <v>114</v>
      </c>
      <c r="F32" s="63">
        <f>DatosDelitos!I201</f>
        <v>62</v>
      </c>
      <c r="G32" s="63">
        <f>DatosDelitos!J201</f>
        <v>0</v>
      </c>
      <c r="H32" s="63">
        <f>DatosDelitos!K201</f>
        <v>0</v>
      </c>
      <c r="I32" s="63">
        <f>DatosDelitos!L201</f>
        <v>3</v>
      </c>
      <c r="J32" s="63">
        <f>DatosDelitos!M201</f>
        <v>4</v>
      </c>
      <c r="K32" s="63">
        <f>DatosDelitos!O201</f>
        <v>2</v>
      </c>
      <c r="L32" s="63">
        <f>DatosDelitos!P201</f>
        <v>108</v>
      </c>
    </row>
    <row r="33" spans="2:13" ht="13.35" customHeight="1" x14ac:dyDescent="0.2">
      <c r="B33" s="241" t="s">
        <v>1646</v>
      </c>
      <c r="C33" s="241"/>
      <c r="D33" s="62">
        <f>DatosDelitos!C223</f>
        <v>4389</v>
      </c>
      <c r="E33" s="63">
        <f>DatosDelitos!H223</f>
        <v>1180</v>
      </c>
      <c r="F33" s="63">
        <f>DatosDelitos!I223</f>
        <v>789</v>
      </c>
      <c r="G33" s="63">
        <f>DatosDelitos!J223</f>
        <v>1</v>
      </c>
      <c r="H33" s="63">
        <f>DatosDelitos!K223</f>
        <v>0</v>
      </c>
      <c r="I33" s="63">
        <f>DatosDelitos!L223</f>
        <v>0</v>
      </c>
      <c r="J33" s="63">
        <f>DatosDelitos!M223</f>
        <v>3</v>
      </c>
      <c r="K33" s="63">
        <f>DatosDelitos!O223</f>
        <v>39</v>
      </c>
      <c r="L33" s="63">
        <f>DatosDelitos!P223</f>
        <v>878</v>
      </c>
    </row>
    <row r="34" spans="2:13" ht="13.35" customHeight="1" x14ac:dyDescent="0.2">
      <c r="B34" s="241" t="s">
        <v>1647</v>
      </c>
      <c r="C34" s="241"/>
      <c r="D34" s="62">
        <f>DatosDelitos!C244</f>
        <v>84</v>
      </c>
      <c r="E34" s="63">
        <f>DatosDelitos!H244</f>
        <v>15</v>
      </c>
      <c r="F34" s="63">
        <f>DatosDelitos!I244</f>
        <v>28</v>
      </c>
      <c r="G34" s="63">
        <f>DatosDelitos!J244</f>
        <v>0</v>
      </c>
      <c r="H34" s="63">
        <f>DatosDelitos!K244</f>
        <v>2</v>
      </c>
      <c r="I34" s="63">
        <f>DatosDelitos!L244</f>
        <v>1</v>
      </c>
      <c r="J34" s="63">
        <f>DatosDelitos!M244</f>
        <v>0</v>
      </c>
      <c r="K34" s="63">
        <f>DatosDelitos!O244</f>
        <v>0</v>
      </c>
      <c r="L34" s="63">
        <f>DatosDelitos!P244</f>
        <v>31</v>
      </c>
    </row>
    <row r="35" spans="2:13" ht="13.35" customHeight="1" x14ac:dyDescent="0.2">
      <c r="B35" s="241" t="s">
        <v>1648</v>
      </c>
      <c r="C35" s="241"/>
      <c r="D35" s="62">
        <f>DatosDelitos!C271</f>
        <v>3106</v>
      </c>
      <c r="E35" s="63">
        <f>DatosDelitos!H271</f>
        <v>2193</v>
      </c>
      <c r="F35" s="63">
        <f>DatosDelitos!I271</f>
        <v>2213</v>
      </c>
      <c r="G35" s="63">
        <f>DatosDelitos!J271</f>
        <v>1</v>
      </c>
      <c r="H35" s="63">
        <f>DatosDelitos!K271</f>
        <v>13</v>
      </c>
      <c r="I35" s="63">
        <f>DatosDelitos!L271</f>
        <v>1</v>
      </c>
      <c r="J35" s="63">
        <f>DatosDelitos!M271</f>
        <v>2</v>
      </c>
      <c r="K35" s="63">
        <f>DatosDelitos!O271</f>
        <v>25</v>
      </c>
      <c r="L35" s="63">
        <f>DatosDelitos!P271</f>
        <v>1979</v>
      </c>
    </row>
    <row r="36" spans="2:13" ht="38.25" customHeight="1" x14ac:dyDescent="0.2">
      <c r="B36" s="241" t="s">
        <v>1649</v>
      </c>
      <c r="C36" s="241"/>
      <c r="D36" s="62">
        <f>DatosDelitos!C301</f>
        <v>1</v>
      </c>
      <c r="E36" s="63">
        <f>DatosDelitos!H301</f>
        <v>0</v>
      </c>
      <c r="F36" s="63">
        <f>DatosDelitos!I301</f>
        <v>1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2</v>
      </c>
    </row>
    <row r="37" spans="2:13" ht="13.35" customHeight="1" x14ac:dyDescent="0.2">
      <c r="B37" s="241" t="s">
        <v>1650</v>
      </c>
      <c r="C37" s="241"/>
      <c r="D37" s="62">
        <f>DatosDelitos!C305</f>
        <v>37</v>
      </c>
      <c r="E37" s="63">
        <f>DatosDelitos!H305</f>
        <v>4</v>
      </c>
      <c r="F37" s="63">
        <f>DatosDelitos!I305</f>
        <v>1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119</v>
      </c>
      <c r="E38" s="63">
        <f>DatosDelitos!H312+DatosDelitos!H318+DatosDelitos!H320</f>
        <v>32</v>
      </c>
      <c r="F38" s="63">
        <f>DatosDelitos!I312+DatosDelitos!I318+DatosDelitos!I320</f>
        <v>19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3</v>
      </c>
      <c r="L38" s="63">
        <f>DatosDelitos!P312+DatosDelitos!P318+DatosDelitos!P320</f>
        <v>9</v>
      </c>
    </row>
    <row r="39" spans="2:13" ht="13.35" customHeight="1" x14ac:dyDescent="0.2">
      <c r="B39" s="241" t="s">
        <v>1652</v>
      </c>
      <c r="C39" s="241"/>
      <c r="D39" s="62">
        <f>DatosDelitos!C323</f>
        <v>37428</v>
      </c>
      <c r="E39" s="63">
        <f>DatosDelitos!H323</f>
        <v>879</v>
      </c>
      <c r="F39" s="63">
        <f>DatosDelitos!I323</f>
        <v>106</v>
      </c>
      <c r="G39" s="63">
        <f>DatosDelitos!J323</f>
        <v>7</v>
      </c>
      <c r="H39" s="63">
        <f>DatosDelitos!K323</f>
        <v>0</v>
      </c>
      <c r="I39" s="63">
        <f>DatosDelitos!L323</f>
        <v>3</v>
      </c>
      <c r="J39" s="63">
        <f>DatosDelitos!M323</f>
        <v>1</v>
      </c>
      <c r="K39" s="63">
        <f>DatosDelitos!O323</f>
        <v>31</v>
      </c>
      <c r="L39" s="63">
        <f>DatosDelitos!P323</f>
        <v>25</v>
      </c>
    </row>
    <row r="40" spans="2:13" ht="13.35" customHeight="1" x14ac:dyDescent="0.2">
      <c r="B40" s="241" t="s">
        <v>1653</v>
      </c>
      <c r="C40" s="241"/>
      <c r="D40" s="62">
        <f>DatosDelitos!C325</f>
        <v>30</v>
      </c>
      <c r="E40" s="62">
        <f>DatosDelitos!H325</f>
        <v>11</v>
      </c>
      <c r="F40" s="62">
        <f>DatosDelitos!I325</f>
        <v>10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4</v>
      </c>
      <c r="L40" s="62">
        <f>DatosDelitos!P325</f>
        <v>6</v>
      </c>
    </row>
    <row r="41" spans="2:13" ht="13.35" customHeight="1" x14ac:dyDescent="0.2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176096</v>
      </c>
      <c r="E43" s="65">
        <f t="shared" ref="E43:L43" si="0">SUM(E11:E42)</f>
        <v>37174</v>
      </c>
      <c r="F43" s="65">
        <f t="shared" si="0"/>
        <v>24056</v>
      </c>
      <c r="G43" s="65">
        <f t="shared" si="0"/>
        <v>515</v>
      </c>
      <c r="H43" s="65">
        <f t="shared" si="0"/>
        <v>629</v>
      </c>
      <c r="I43" s="65">
        <f t="shared" si="0"/>
        <v>71</v>
      </c>
      <c r="J43" s="65">
        <f t="shared" si="0"/>
        <v>103</v>
      </c>
      <c r="K43" s="65">
        <f t="shared" si="0"/>
        <v>2424</v>
      </c>
      <c r="L43" s="65">
        <f t="shared" si="0"/>
        <v>30143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3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411</v>
      </c>
      <c r="E50" s="68">
        <f>DatosDelitos!G13-DatosDelitos!G17</f>
        <v>303</v>
      </c>
    </row>
    <row r="51" spans="2:5" ht="13.35" customHeight="1" x14ac:dyDescent="0.2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9075</v>
      </c>
      <c r="E54" s="68">
        <f>DatosDelitos!G17+DatosDelitos!G44</f>
        <v>1694</v>
      </c>
    </row>
    <row r="55" spans="2:5" ht="13.35" customHeight="1" x14ac:dyDescent="0.25">
      <c r="B55" s="243" t="s">
        <v>1630</v>
      </c>
      <c r="C55" s="243"/>
      <c r="D55" s="68">
        <f>DatosDelitos!F30</f>
        <v>998</v>
      </c>
      <c r="E55" s="68">
        <f>DatosDelitos!G30</f>
        <v>576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8</v>
      </c>
      <c r="E56" s="68">
        <f>DatosDelitos!G42-DatosDelitos!G44</f>
        <v>3</v>
      </c>
    </row>
    <row r="57" spans="2:5" ht="13.35" customHeight="1" x14ac:dyDescent="0.25">
      <c r="B57" s="243" t="s">
        <v>1632</v>
      </c>
      <c r="C57" s="243"/>
      <c r="D57" s="68">
        <f>DatosDelitos!F50</f>
        <v>80</v>
      </c>
      <c r="E57" s="68">
        <f>DatosDelitos!G50</f>
        <v>19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1</v>
      </c>
    </row>
    <row r="59" spans="2:5" ht="27" customHeight="1" x14ac:dyDescent="0.25">
      <c r="B59" s="243" t="s">
        <v>1658</v>
      </c>
      <c r="C59" s="243"/>
      <c r="D59" s="68">
        <f>DatosDelitos!F74</f>
        <v>68</v>
      </c>
      <c r="E59" s="68">
        <f>DatosDelitos!G74</f>
        <v>5</v>
      </c>
    </row>
    <row r="60" spans="2:5" ht="13.35" customHeight="1" x14ac:dyDescent="0.25">
      <c r="B60" s="243" t="s">
        <v>1635</v>
      </c>
      <c r="C60" s="243"/>
      <c r="D60" s="68">
        <f>DatosDelitos!F82</f>
        <v>14</v>
      </c>
      <c r="E60" s="68">
        <f>DatosDelitos!G82</f>
        <v>34</v>
      </c>
    </row>
    <row r="61" spans="2:5" ht="13.35" customHeight="1" x14ac:dyDescent="0.25">
      <c r="B61" s="243" t="s">
        <v>1636</v>
      </c>
      <c r="C61" s="243"/>
      <c r="D61" s="68">
        <f>DatosDelitos!F85</f>
        <v>8</v>
      </c>
      <c r="E61" s="68">
        <f>DatosDelitos!G85</f>
        <v>6</v>
      </c>
    </row>
    <row r="62" spans="2:5" ht="13.35" customHeight="1" x14ac:dyDescent="0.25">
      <c r="B62" s="243" t="s">
        <v>978</v>
      </c>
      <c r="C62" s="243"/>
      <c r="D62" s="68">
        <f>DatosDelitos!F97</f>
        <v>1631</v>
      </c>
      <c r="E62" s="68">
        <f>DatosDelitos!G97</f>
        <v>1004</v>
      </c>
    </row>
    <row r="63" spans="2:5" ht="27" customHeight="1" x14ac:dyDescent="0.25">
      <c r="B63" s="243" t="s">
        <v>1659</v>
      </c>
      <c r="C63" s="243"/>
      <c r="D63" s="68">
        <f>DatosDelitos!F131</f>
        <v>0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0</v>
      </c>
      <c r="E64" s="68">
        <f>DatosDelitos!G137</f>
        <v>0</v>
      </c>
    </row>
    <row r="65" spans="2:5" ht="13.35" customHeight="1" x14ac:dyDescent="0.2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25">
      <c r="B66" s="243" t="s">
        <v>1640</v>
      </c>
      <c r="C66" s="243"/>
      <c r="D66" s="68">
        <f>DatosDelitos!F147</f>
        <v>7</v>
      </c>
      <c r="E66" s="68">
        <f>DatosDelitos!G147</f>
        <v>5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1</v>
      </c>
      <c r="E67" s="68">
        <f>DatosDelitos!G156+SUM(DatosDelitos!G167:H172)</f>
        <v>5</v>
      </c>
    </row>
    <row r="68" spans="2:5" ht="13.35" customHeight="1" x14ac:dyDescent="0.25">
      <c r="B68" s="243" t="s">
        <v>1642</v>
      </c>
      <c r="C68" s="243"/>
      <c r="D68" s="68">
        <f>SUM(DatosDelitos!F173:G177)</f>
        <v>32</v>
      </c>
      <c r="E68" s="68">
        <f>SUM(DatosDelitos!G173:H177)</f>
        <v>2679</v>
      </c>
    </row>
    <row r="69" spans="2:5" ht="13.35" customHeight="1" x14ac:dyDescent="0.25">
      <c r="B69" s="243" t="s">
        <v>1643</v>
      </c>
      <c r="C69" s="243"/>
      <c r="D69" s="68">
        <f>DatosDelitos!F178</f>
        <v>10154</v>
      </c>
      <c r="E69" s="68">
        <f>DatosDelitos!G178</f>
        <v>8863</v>
      </c>
    </row>
    <row r="70" spans="2:5" ht="13.35" customHeight="1" x14ac:dyDescent="0.25">
      <c r="B70" s="243" t="s">
        <v>1644</v>
      </c>
      <c r="C70" s="243"/>
      <c r="D70" s="68">
        <f>DatosDelitos!F186</f>
        <v>101</v>
      </c>
      <c r="E70" s="68">
        <f>DatosDelitos!G186</f>
        <v>125</v>
      </c>
    </row>
    <row r="71" spans="2:5" ht="13.35" customHeight="1" x14ac:dyDescent="0.25">
      <c r="B71" s="243" t="s">
        <v>1645</v>
      </c>
      <c r="C71" s="243"/>
      <c r="D71" s="68">
        <f>DatosDelitos!F201</f>
        <v>35</v>
      </c>
      <c r="E71" s="68">
        <f>DatosDelitos!G201</f>
        <v>21</v>
      </c>
    </row>
    <row r="72" spans="2:5" ht="13.35" customHeight="1" x14ac:dyDescent="0.25">
      <c r="B72" s="243" t="s">
        <v>1646</v>
      </c>
      <c r="C72" s="243"/>
      <c r="D72" s="68">
        <f>DatosDelitos!F223</f>
        <v>916</v>
      </c>
      <c r="E72" s="68">
        <f>DatosDelitos!G223</f>
        <v>597</v>
      </c>
    </row>
    <row r="73" spans="2:5" ht="13.35" customHeight="1" x14ac:dyDescent="0.25">
      <c r="B73" s="243" t="s">
        <v>1647</v>
      </c>
      <c r="C73" s="243"/>
      <c r="D73" s="68">
        <f>DatosDelitos!F244</f>
        <v>0</v>
      </c>
      <c r="E73" s="68">
        <f>DatosDelitos!G244</f>
        <v>1</v>
      </c>
    </row>
    <row r="74" spans="2:5" ht="13.35" customHeight="1" x14ac:dyDescent="0.25">
      <c r="B74" s="243" t="s">
        <v>1648</v>
      </c>
      <c r="C74" s="243"/>
      <c r="D74" s="68">
        <f>DatosDelitos!F271</f>
        <v>341</v>
      </c>
      <c r="E74" s="68">
        <f>DatosDelitos!G271</f>
        <v>220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1</v>
      </c>
      <c r="E77" s="68">
        <f>DatosDelitos!G312+DatosDelitos!G318+DatosDelitos!G320</f>
        <v>1</v>
      </c>
    </row>
    <row r="78" spans="2:5" ht="14.1" customHeight="1" x14ac:dyDescent="0.25">
      <c r="B78" s="243" t="s">
        <v>1652</v>
      </c>
      <c r="C78" s="243"/>
      <c r="D78" s="68">
        <f>DatosDelitos!F323</f>
        <v>351</v>
      </c>
      <c r="E78" s="68">
        <f>DatosDelitos!G323</f>
        <v>14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24235</v>
      </c>
      <c r="E82" s="68">
        <f>SUM(E49:E81)</f>
        <v>16176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13</v>
      </c>
    </row>
    <row r="88" spans="2:13" ht="13.35" customHeight="1" x14ac:dyDescent="0.25">
      <c r="B88" s="243" t="s">
        <v>329</v>
      </c>
      <c r="C88" s="243"/>
      <c r="D88" s="68">
        <f>DatosDelitos!N10</f>
        <v>1</v>
      </c>
    </row>
    <row r="89" spans="2:13" ht="13.35" customHeight="1" x14ac:dyDescent="0.25">
      <c r="B89" s="243" t="s">
        <v>347</v>
      </c>
      <c r="C89" s="243"/>
      <c r="D89" s="68">
        <f>DatosDelitos!N20</f>
        <v>1</v>
      </c>
    </row>
    <row r="90" spans="2:13" ht="13.35" customHeight="1" x14ac:dyDescent="0.25">
      <c r="B90" s="243" t="s">
        <v>352</v>
      </c>
      <c r="C90" s="243"/>
      <c r="D90" s="68">
        <f>DatosDelitos!N23</f>
        <v>1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5</v>
      </c>
    </row>
    <row r="92" spans="2:13" ht="13.35" customHeight="1" x14ac:dyDescent="0.25">
      <c r="B92" s="243" t="s">
        <v>1630</v>
      </c>
      <c r="C92" s="243"/>
      <c r="D92" s="68">
        <f>DatosDelitos!N30</f>
        <v>10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2</v>
      </c>
    </row>
    <row r="94" spans="2:13" ht="13.35" customHeight="1" x14ac:dyDescent="0.25">
      <c r="B94" s="243" t="s">
        <v>1632</v>
      </c>
      <c r="C94" s="243"/>
      <c r="D94" s="68">
        <f>DatosDelitos!N50</f>
        <v>81</v>
      </c>
    </row>
    <row r="95" spans="2:13" ht="13.35" customHeight="1" x14ac:dyDescent="0.25">
      <c r="B95" s="243" t="s">
        <v>1633</v>
      </c>
      <c r="C95" s="243"/>
      <c r="D95" s="68">
        <f>DatosDelitos!N72</f>
        <v>1</v>
      </c>
    </row>
    <row r="96" spans="2:13" ht="27" customHeight="1" x14ac:dyDescent="0.25">
      <c r="B96" s="243" t="s">
        <v>1658</v>
      </c>
      <c r="C96" s="243"/>
      <c r="D96" s="68">
        <f>DatosDelitos!N74</f>
        <v>3</v>
      </c>
    </row>
    <row r="97" spans="2:4" ht="13.35" customHeight="1" x14ac:dyDescent="0.25">
      <c r="B97" s="243" t="s">
        <v>1635</v>
      </c>
      <c r="C97" s="243"/>
      <c r="D97" s="68">
        <f>DatosDelitos!N82</f>
        <v>11</v>
      </c>
    </row>
    <row r="98" spans="2:4" ht="13.35" customHeight="1" x14ac:dyDescent="0.25">
      <c r="B98" s="243" t="s">
        <v>1636</v>
      </c>
      <c r="C98" s="243"/>
      <c r="D98" s="68">
        <f>DatosDelitos!N85</f>
        <v>6</v>
      </c>
    </row>
    <row r="99" spans="2:4" ht="13.35" customHeight="1" x14ac:dyDescent="0.25">
      <c r="B99" s="243" t="s">
        <v>978</v>
      </c>
      <c r="C99" s="243"/>
      <c r="D99" s="68">
        <f>DatosDelitos!N97</f>
        <v>26</v>
      </c>
    </row>
    <row r="100" spans="2:4" ht="27" customHeight="1" x14ac:dyDescent="0.25">
      <c r="B100" s="243" t="s">
        <v>1659</v>
      </c>
      <c r="C100" s="243"/>
      <c r="D100" s="68">
        <f>DatosDelitos!N131</f>
        <v>11</v>
      </c>
    </row>
    <row r="101" spans="2:4" ht="13.35" customHeight="1" x14ac:dyDescent="0.25">
      <c r="B101" s="243" t="s">
        <v>1638</v>
      </c>
      <c r="C101" s="243"/>
      <c r="D101" s="68">
        <f>DatosDelitos!N137</f>
        <v>6</v>
      </c>
    </row>
    <row r="102" spans="2:4" ht="13.35" customHeight="1" x14ac:dyDescent="0.25">
      <c r="B102" s="243" t="s">
        <v>1639</v>
      </c>
      <c r="C102" s="243"/>
      <c r="D102" s="68">
        <f>DatosDelitos!N144</f>
        <v>3</v>
      </c>
    </row>
    <row r="103" spans="2:4" ht="13.35" customHeight="1" x14ac:dyDescent="0.25">
      <c r="B103" s="243" t="s">
        <v>1663</v>
      </c>
      <c r="C103" s="243"/>
      <c r="D103" s="68">
        <f>DatosDelitos!N148</f>
        <v>67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3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52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18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1</v>
      </c>
    </row>
    <row r="109" spans="2:4" ht="13.35" customHeight="1" x14ac:dyDescent="0.25">
      <c r="B109" s="243" t="s">
        <v>1643</v>
      </c>
      <c r="C109" s="243"/>
      <c r="D109" s="68">
        <f>DatosDelitos!N178</f>
        <v>0</v>
      </c>
    </row>
    <row r="110" spans="2:4" ht="13.35" customHeight="1" x14ac:dyDescent="0.25">
      <c r="B110" s="243" t="s">
        <v>1644</v>
      </c>
      <c r="C110" s="243"/>
      <c r="D110" s="68">
        <f>DatosDelitos!N186</f>
        <v>33</v>
      </c>
    </row>
    <row r="111" spans="2:4" ht="13.35" customHeight="1" x14ac:dyDescent="0.25">
      <c r="B111" s="243" t="s">
        <v>1645</v>
      </c>
      <c r="C111" s="243"/>
      <c r="D111" s="68">
        <f>DatosDelitos!N201</f>
        <v>39</v>
      </c>
    </row>
    <row r="112" spans="2:4" ht="13.35" customHeight="1" x14ac:dyDescent="0.25">
      <c r="B112" s="243" t="s">
        <v>1646</v>
      </c>
      <c r="C112" s="243"/>
      <c r="D112" s="68">
        <f>DatosDelitos!N223</f>
        <v>2</v>
      </c>
    </row>
    <row r="113" spans="2:4" ht="13.35" customHeight="1" x14ac:dyDescent="0.25">
      <c r="B113" s="243" t="s">
        <v>1647</v>
      </c>
      <c r="C113" s="243"/>
      <c r="D113" s="68">
        <f>DatosDelitos!N244</f>
        <v>42</v>
      </c>
    </row>
    <row r="114" spans="2:4" ht="13.35" customHeight="1" x14ac:dyDescent="0.25">
      <c r="B114" s="243" t="s">
        <v>1648</v>
      </c>
      <c r="C114" s="243"/>
      <c r="D114" s="68">
        <f>DatosDelitos!N271</f>
        <v>11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8">
        <f>DatosDelitos!N318</f>
        <v>0</v>
      </c>
    </row>
    <row r="119" spans="2:4" ht="14.1" customHeight="1" x14ac:dyDescent="0.25">
      <c r="B119" s="243" t="s">
        <v>1652</v>
      </c>
      <c r="C119" s="243"/>
      <c r="D119" s="68">
        <f>DatosDelitos!N323</f>
        <v>25</v>
      </c>
    </row>
    <row r="120" spans="2:4" ht="12.75" customHeight="1" x14ac:dyDescent="0.25">
      <c r="B120" s="245" t="s">
        <v>1653</v>
      </c>
      <c r="C120" s="245"/>
      <c r="D120" s="68">
        <f>DatosDelitos!N325</f>
        <v>0</v>
      </c>
    </row>
    <row r="121" spans="2:4" ht="15" customHeight="1" x14ac:dyDescent="0.25">
      <c r="B121" s="245" t="s">
        <v>952</v>
      </c>
      <c r="C121" s="245"/>
      <c r="D121" s="68">
        <f>DatosDelitos!N337</f>
        <v>0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474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7" t="s">
        <v>318</v>
      </c>
      <c r="B5" s="198"/>
      <c r="C5" s="23">
        <v>266</v>
      </c>
      <c r="D5" s="23">
        <v>245</v>
      </c>
      <c r="E5" s="24">
        <v>8.5714285714285701E-2</v>
      </c>
      <c r="F5" s="23">
        <v>3</v>
      </c>
      <c r="G5" s="23">
        <v>0</v>
      </c>
      <c r="H5" s="23">
        <v>90</v>
      </c>
      <c r="I5" s="23">
        <v>44</v>
      </c>
      <c r="J5" s="23">
        <v>36</v>
      </c>
      <c r="K5" s="23">
        <v>69</v>
      </c>
      <c r="L5" s="23">
        <v>21</v>
      </c>
      <c r="M5" s="23">
        <v>44</v>
      </c>
      <c r="N5" s="23">
        <v>5</v>
      </c>
      <c r="O5" s="23">
        <v>96</v>
      </c>
      <c r="P5" s="25">
        <v>112</v>
      </c>
    </row>
    <row r="6" spans="1:16" x14ac:dyDescent="0.25">
      <c r="A6" s="26" t="s">
        <v>319</v>
      </c>
      <c r="B6" s="26" t="s">
        <v>320</v>
      </c>
      <c r="C6" s="12">
        <v>178</v>
      </c>
      <c r="D6" s="12">
        <v>157</v>
      </c>
      <c r="E6" s="27">
        <v>0.13375796178343899</v>
      </c>
      <c r="F6" s="12">
        <v>3</v>
      </c>
      <c r="G6" s="12">
        <v>0</v>
      </c>
      <c r="H6" s="12">
        <v>24</v>
      </c>
      <c r="I6" s="12">
        <v>0</v>
      </c>
      <c r="J6" s="12">
        <v>34</v>
      </c>
      <c r="K6" s="12">
        <v>54</v>
      </c>
      <c r="L6" s="12">
        <v>16</v>
      </c>
      <c r="M6" s="12">
        <v>17</v>
      </c>
      <c r="N6" s="12">
        <v>1</v>
      </c>
      <c r="O6" s="12">
        <v>84</v>
      </c>
      <c r="P6" s="21">
        <v>48</v>
      </c>
    </row>
    <row r="7" spans="1:16" x14ac:dyDescent="0.25">
      <c r="A7" s="26" t="s">
        <v>321</v>
      </c>
      <c r="B7" s="26" t="s">
        <v>322</v>
      </c>
      <c r="C7" s="12">
        <v>1</v>
      </c>
      <c r="D7" s="12">
        <v>7</v>
      </c>
      <c r="E7" s="27">
        <v>-0.85714285714285698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15</v>
      </c>
      <c r="L7" s="12">
        <v>4</v>
      </c>
      <c r="M7" s="12">
        <v>26</v>
      </c>
      <c r="N7" s="12">
        <v>1</v>
      </c>
      <c r="O7" s="12">
        <v>8</v>
      </c>
      <c r="P7" s="21">
        <v>29</v>
      </c>
    </row>
    <row r="8" spans="1:16" x14ac:dyDescent="0.25">
      <c r="A8" s="26" t="s">
        <v>323</v>
      </c>
      <c r="B8" s="26" t="s">
        <v>324</v>
      </c>
      <c r="C8" s="12">
        <v>79</v>
      </c>
      <c r="D8" s="12">
        <v>66</v>
      </c>
      <c r="E8" s="27">
        <v>0.19696969696969699</v>
      </c>
      <c r="F8" s="12">
        <v>0</v>
      </c>
      <c r="G8" s="12">
        <v>0</v>
      </c>
      <c r="H8" s="12">
        <v>66</v>
      </c>
      <c r="I8" s="12">
        <v>43</v>
      </c>
      <c r="J8" s="12">
        <v>1</v>
      </c>
      <c r="K8" s="12">
        <v>0</v>
      </c>
      <c r="L8" s="12">
        <v>1</v>
      </c>
      <c r="M8" s="12">
        <v>1</v>
      </c>
      <c r="N8" s="12">
        <v>3</v>
      </c>
      <c r="O8" s="12">
        <v>4</v>
      </c>
      <c r="P8" s="21">
        <v>35</v>
      </c>
    </row>
    <row r="9" spans="1:16" x14ac:dyDescent="0.25">
      <c r="A9" s="26" t="s">
        <v>325</v>
      </c>
      <c r="B9" s="26" t="s">
        <v>326</v>
      </c>
      <c r="C9" s="12">
        <v>8</v>
      </c>
      <c r="D9" s="12">
        <v>15</v>
      </c>
      <c r="E9" s="27">
        <v>-0.46666666666666701</v>
      </c>
      <c r="F9" s="12">
        <v>0</v>
      </c>
      <c r="G9" s="12">
        <v>0</v>
      </c>
      <c r="H9" s="12">
        <v>0</v>
      </c>
      <c r="I9" s="12">
        <v>1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7" t="s">
        <v>327</v>
      </c>
      <c r="B10" s="198"/>
      <c r="C10" s="23">
        <v>3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1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2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1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7" t="s">
        <v>332</v>
      </c>
      <c r="B13" s="198"/>
      <c r="C13" s="23">
        <v>60436</v>
      </c>
      <c r="D13" s="23">
        <v>56574</v>
      </c>
      <c r="E13" s="24">
        <v>6.8264573832502604E-2</v>
      </c>
      <c r="F13" s="23">
        <v>8109</v>
      </c>
      <c r="G13" s="23">
        <v>1792</v>
      </c>
      <c r="H13" s="23">
        <v>7130</v>
      </c>
      <c r="I13" s="23">
        <v>4907</v>
      </c>
      <c r="J13" s="23">
        <v>93</v>
      </c>
      <c r="K13" s="23">
        <v>54</v>
      </c>
      <c r="L13" s="23">
        <v>17</v>
      </c>
      <c r="M13" s="23">
        <v>7</v>
      </c>
      <c r="N13" s="23">
        <v>10</v>
      </c>
      <c r="O13" s="23">
        <v>198</v>
      </c>
      <c r="P13" s="25">
        <v>5974</v>
      </c>
    </row>
    <row r="14" spans="1:16" x14ac:dyDescent="0.25">
      <c r="A14" s="26" t="s">
        <v>333</v>
      </c>
      <c r="B14" s="26" t="s">
        <v>334</v>
      </c>
      <c r="C14" s="12">
        <v>35868</v>
      </c>
      <c r="D14" s="12">
        <v>33652</v>
      </c>
      <c r="E14" s="27">
        <v>6.5850469511470305E-2</v>
      </c>
      <c r="F14" s="12">
        <v>396</v>
      </c>
      <c r="G14" s="12">
        <v>280</v>
      </c>
      <c r="H14" s="12">
        <v>2308</v>
      </c>
      <c r="I14" s="12">
        <v>2806</v>
      </c>
      <c r="J14" s="12">
        <v>27</v>
      </c>
      <c r="K14" s="12">
        <v>33</v>
      </c>
      <c r="L14" s="12">
        <v>3</v>
      </c>
      <c r="M14" s="12">
        <v>4</v>
      </c>
      <c r="N14" s="12">
        <v>8</v>
      </c>
      <c r="O14" s="12">
        <v>90</v>
      </c>
      <c r="P14" s="21">
        <v>3136</v>
      </c>
    </row>
    <row r="15" spans="1:16" x14ac:dyDescent="0.25">
      <c r="A15" s="26" t="s">
        <v>335</v>
      </c>
      <c r="B15" s="26" t="s">
        <v>336</v>
      </c>
      <c r="C15" s="12">
        <v>17</v>
      </c>
      <c r="D15" s="12">
        <v>17</v>
      </c>
      <c r="E15" s="27">
        <v>0</v>
      </c>
      <c r="F15" s="12">
        <v>0</v>
      </c>
      <c r="G15" s="12">
        <v>0</v>
      </c>
      <c r="H15" s="12">
        <v>5</v>
      </c>
      <c r="I15" s="12">
        <v>13</v>
      </c>
      <c r="J15" s="12">
        <v>2</v>
      </c>
      <c r="K15" s="12">
        <v>4</v>
      </c>
      <c r="L15" s="12">
        <v>0</v>
      </c>
      <c r="M15" s="12">
        <v>0</v>
      </c>
      <c r="N15" s="12">
        <v>0</v>
      </c>
      <c r="O15" s="12">
        <v>9</v>
      </c>
      <c r="P15" s="21">
        <v>9</v>
      </c>
    </row>
    <row r="16" spans="1:16" x14ac:dyDescent="0.25">
      <c r="A16" s="26" t="s">
        <v>337</v>
      </c>
      <c r="B16" s="26" t="s">
        <v>338</v>
      </c>
      <c r="C16" s="12">
        <v>5625</v>
      </c>
      <c r="D16" s="12">
        <v>5263</v>
      </c>
      <c r="E16" s="27">
        <v>6.8782063461903895E-2</v>
      </c>
      <c r="F16" s="12">
        <v>13</v>
      </c>
      <c r="G16" s="12">
        <v>23</v>
      </c>
      <c r="H16" s="12">
        <v>152</v>
      </c>
      <c r="I16" s="12">
        <v>168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103</v>
      </c>
    </row>
    <row r="17" spans="1:16" ht="33.75" x14ac:dyDescent="0.25">
      <c r="A17" s="26" t="s">
        <v>339</v>
      </c>
      <c r="B17" s="26" t="s">
        <v>340</v>
      </c>
      <c r="C17" s="12">
        <v>18774</v>
      </c>
      <c r="D17" s="12">
        <v>17517</v>
      </c>
      <c r="E17" s="27">
        <v>7.1758862818975894E-2</v>
      </c>
      <c r="F17" s="12">
        <v>7698</v>
      </c>
      <c r="G17" s="12">
        <v>1489</v>
      </c>
      <c r="H17" s="12">
        <v>4620</v>
      </c>
      <c r="I17" s="12">
        <v>1918</v>
      </c>
      <c r="J17" s="12">
        <v>63</v>
      </c>
      <c r="K17" s="12">
        <v>17</v>
      </c>
      <c r="L17" s="12">
        <v>14</v>
      </c>
      <c r="M17" s="12">
        <v>3</v>
      </c>
      <c r="N17" s="12">
        <v>2</v>
      </c>
      <c r="O17" s="12">
        <v>97</v>
      </c>
      <c r="P17" s="21">
        <v>2725</v>
      </c>
    </row>
    <row r="18" spans="1:16" x14ac:dyDescent="0.25">
      <c r="A18" s="26" t="s">
        <v>341</v>
      </c>
      <c r="B18" s="26" t="s">
        <v>342</v>
      </c>
      <c r="C18" s="12">
        <v>149</v>
      </c>
      <c r="D18" s="12">
        <v>125</v>
      </c>
      <c r="E18" s="27">
        <v>0.192</v>
      </c>
      <c r="F18" s="12">
        <v>2</v>
      </c>
      <c r="G18" s="12">
        <v>0</v>
      </c>
      <c r="H18" s="12">
        <v>45</v>
      </c>
      <c r="I18" s="12">
        <v>2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2</v>
      </c>
      <c r="P18" s="21">
        <v>1</v>
      </c>
    </row>
    <row r="19" spans="1:16" x14ac:dyDescent="0.25">
      <c r="A19" s="26" t="s">
        <v>343</v>
      </c>
      <c r="B19" s="26" t="s">
        <v>344</v>
      </c>
      <c r="C19" s="12">
        <v>3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7" t="s">
        <v>345</v>
      </c>
      <c r="B20" s="198"/>
      <c r="C20" s="23">
        <v>47</v>
      </c>
      <c r="D20" s="23">
        <v>40</v>
      </c>
      <c r="E20" s="24">
        <v>0.17499999999999999</v>
      </c>
      <c r="F20" s="23">
        <v>0</v>
      </c>
      <c r="G20" s="23">
        <v>0</v>
      </c>
      <c r="H20" s="23">
        <v>3</v>
      </c>
      <c r="I20" s="23">
        <v>2</v>
      </c>
      <c r="J20" s="23">
        <v>0</v>
      </c>
      <c r="K20" s="23">
        <v>0</v>
      </c>
      <c r="L20" s="23">
        <v>0</v>
      </c>
      <c r="M20" s="23">
        <v>0</v>
      </c>
      <c r="N20" s="23">
        <v>1</v>
      </c>
      <c r="O20" s="23">
        <v>0</v>
      </c>
      <c r="P20" s="25">
        <v>5</v>
      </c>
    </row>
    <row r="21" spans="1:16" x14ac:dyDescent="0.25">
      <c r="A21" s="26" t="s">
        <v>346</v>
      </c>
      <c r="B21" s="26" t="s">
        <v>347</v>
      </c>
      <c r="C21" s="12">
        <v>2</v>
      </c>
      <c r="D21" s="12">
        <v>8</v>
      </c>
      <c r="E21" s="27">
        <v>-0.75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45</v>
      </c>
      <c r="D22" s="12">
        <v>32</v>
      </c>
      <c r="E22" s="27">
        <v>0.40625</v>
      </c>
      <c r="F22" s="12">
        <v>0</v>
      </c>
      <c r="G22" s="12">
        <v>0</v>
      </c>
      <c r="H22" s="12">
        <v>3</v>
      </c>
      <c r="I22" s="12">
        <v>2</v>
      </c>
      <c r="J22" s="12">
        <v>0</v>
      </c>
      <c r="K22" s="12">
        <v>0</v>
      </c>
      <c r="L22" s="12">
        <v>0</v>
      </c>
      <c r="M22" s="12">
        <v>0</v>
      </c>
      <c r="N22" s="12">
        <v>1</v>
      </c>
      <c r="O22" s="12">
        <v>0</v>
      </c>
      <c r="P22" s="21">
        <v>5</v>
      </c>
    </row>
    <row r="23" spans="1:16" x14ac:dyDescent="0.25">
      <c r="A23" s="197" t="s">
        <v>350</v>
      </c>
      <c r="B23" s="198"/>
      <c r="C23" s="23">
        <v>0</v>
      </c>
      <c r="D23" s="23">
        <v>3</v>
      </c>
      <c r="E23" s="24">
        <v>-1</v>
      </c>
      <c r="F23" s="23">
        <v>0</v>
      </c>
      <c r="G23" s="23">
        <v>0</v>
      </c>
      <c r="H23" s="23">
        <v>0</v>
      </c>
      <c r="I23" s="23">
        <v>2</v>
      </c>
      <c r="J23" s="23">
        <v>0</v>
      </c>
      <c r="K23" s="23">
        <v>0</v>
      </c>
      <c r="L23" s="23">
        <v>0</v>
      </c>
      <c r="M23" s="23">
        <v>0</v>
      </c>
      <c r="N23" s="23">
        <v>1</v>
      </c>
      <c r="O23" s="23">
        <v>0</v>
      </c>
      <c r="P23" s="25">
        <v>1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2</v>
      </c>
      <c r="E24" s="27">
        <v>-1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1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1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1</v>
      </c>
      <c r="E28" s="27">
        <v>-1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7" t="s">
        <v>363</v>
      </c>
      <c r="B30" s="198"/>
      <c r="C30" s="23">
        <v>6806</v>
      </c>
      <c r="D30" s="23">
        <v>6438</v>
      </c>
      <c r="E30" s="24">
        <v>5.7160608884746798E-2</v>
      </c>
      <c r="F30" s="23">
        <v>998</v>
      </c>
      <c r="G30" s="23">
        <v>576</v>
      </c>
      <c r="H30" s="23">
        <v>869</v>
      </c>
      <c r="I30" s="23">
        <v>1149</v>
      </c>
      <c r="J30" s="23">
        <v>5</v>
      </c>
      <c r="K30" s="23">
        <v>15</v>
      </c>
      <c r="L30" s="23">
        <v>3</v>
      </c>
      <c r="M30" s="23">
        <v>7</v>
      </c>
      <c r="N30" s="23">
        <v>10</v>
      </c>
      <c r="O30" s="23">
        <v>41</v>
      </c>
      <c r="P30" s="25">
        <v>1536</v>
      </c>
    </row>
    <row r="31" spans="1:16" x14ac:dyDescent="0.25">
      <c r="A31" s="26" t="s">
        <v>364</v>
      </c>
      <c r="B31" s="26" t="s">
        <v>365</v>
      </c>
      <c r="C31" s="12">
        <v>275</v>
      </c>
      <c r="D31" s="12">
        <v>176</v>
      </c>
      <c r="E31" s="27">
        <v>0.5625</v>
      </c>
      <c r="F31" s="12">
        <v>4</v>
      </c>
      <c r="G31" s="12">
        <v>0</v>
      </c>
      <c r="H31" s="12">
        <v>22</v>
      </c>
      <c r="I31" s="12">
        <v>10</v>
      </c>
      <c r="J31" s="12">
        <v>2</v>
      </c>
      <c r="K31" s="12">
        <v>4</v>
      </c>
      <c r="L31" s="12">
        <v>0</v>
      </c>
      <c r="M31" s="12">
        <v>0</v>
      </c>
      <c r="N31" s="12">
        <v>0</v>
      </c>
      <c r="O31" s="12">
        <v>19</v>
      </c>
      <c r="P31" s="21">
        <v>14</v>
      </c>
    </row>
    <row r="32" spans="1:16" x14ac:dyDescent="0.25">
      <c r="A32" s="26" t="s">
        <v>366</v>
      </c>
      <c r="B32" s="26" t="s">
        <v>367</v>
      </c>
      <c r="C32" s="12">
        <v>34</v>
      </c>
      <c r="D32" s="12">
        <v>16</v>
      </c>
      <c r="E32" s="27">
        <v>1.125</v>
      </c>
      <c r="F32" s="12">
        <v>0</v>
      </c>
      <c r="G32" s="12">
        <v>0</v>
      </c>
      <c r="H32" s="12">
        <v>4</v>
      </c>
      <c r="I32" s="12">
        <v>0</v>
      </c>
      <c r="J32" s="12">
        <v>1</v>
      </c>
      <c r="K32" s="12">
        <v>2</v>
      </c>
      <c r="L32" s="12">
        <v>0</v>
      </c>
      <c r="M32" s="12">
        <v>0</v>
      </c>
      <c r="N32" s="12">
        <v>0</v>
      </c>
      <c r="O32" s="12">
        <v>12</v>
      </c>
      <c r="P32" s="21">
        <v>2</v>
      </c>
    </row>
    <row r="33" spans="1:16" ht="22.5" x14ac:dyDescent="0.25">
      <c r="A33" s="26" t="s">
        <v>368</v>
      </c>
      <c r="B33" s="26" t="s">
        <v>369</v>
      </c>
      <c r="C33" s="12">
        <v>4104</v>
      </c>
      <c r="D33" s="12">
        <v>3844</v>
      </c>
      <c r="E33" s="27">
        <v>6.7637877211238304E-2</v>
      </c>
      <c r="F33" s="12">
        <v>552</v>
      </c>
      <c r="G33" s="12">
        <v>142</v>
      </c>
      <c r="H33" s="12">
        <v>507</v>
      </c>
      <c r="I33" s="12">
        <v>354</v>
      </c>
      <c r="J33" s="12">
        <v>1</v>
      </c>
      <c r="K33" s="12">
        <v>4</v>
      </c>
      <c r="L33" s="12">
        <v>2</v>
      </c>
      <c r="M33" s="12">
        <v>1</v>
      </c>
      <c r="N33" s="12">
        <v>2</v>
      </c>
      <c r="O33" s="12">
        <v>8</v>
      </c>
      <c r="P33" s="21">
        <v>392</v>
      </c>
    </row>
    <row r="34" spans="1:16" x14ac:dyDescent="0.25">
      <c r="A34" s="26" t="s">
        <v>370</v>
      </c>
      <c r="B34" s="26" t="s">
        <v>371</v>
      </c>
      <c r="C34" s="12">
        <v>93</v>
      </c>
      <c r="D34" s="12">
        <v>128</v>
      </c>
      <c r="E34" s="27">
        <v>-0.2734375</v>
      </c>
      <c r="F34" s="12">
        <v>14</v>
      </c>
      <c r="G34" s="12">
        <v>9</v>
      </c>
      <c r="H34" s="12">
        <v>25</v>
      </c>
      <c r="I34" s="12">
        <v>13</v>
      </c>
      <c r="J34" s="12">
        <v>0</v>
      </c>
      <c r="K34" s="12">
        <v>2</v>
      </c>
      <c r="L34" s="12">
        <v>1</v>
      </c>
      <c r="M34" s="12">
        <v>0</v>
      </c>
      <c r="N34" s="12">
        <v>0</v>
      </c>
      <c r="O34" s="12">
        <v>1</v>
      </c>
      <c r="P34" s="21">
        <v>12</v>
      </c>
    </row>
    <row r="35" spans="1:16" x14ac:dyDescent="0.25">
      <c r="A35" s="26" t="s">
        <v>372</v>
      </c>
      <c r="B35" s="26" t="s">
        <v>373</v>
      </c>
      <c r="C35" s="12">
        <v>1329</v>
      </c>
      <c r="D35" s="12">
        <v>1219</v>
      </c>
      <c r="E35" s="27">
        <v>9.0237899917965506E-2</v>
      </c>
      <c r="F35" s="12">
        <v>113</v>
      </c>
      <c r="G35" s="12">
        <v>46</v>
      </c>
      <c r="H35" s="12">
        <v>92</v>
      </c>
      <c r="I35" s="12">
        <v>96</v>
      </c>
      <c r="J35" s="12">
        <v>0</v>
      </c>
      <c r="K35" s="12">
        <v>1</v>
      </c>
      <c r="L35" s="12">
        <v>0</v>
      </c>
      <c r="M35" s="12">
        <v>0</v>
      </c>
      <c r="N35" s="12">
        <v>6</v>
      </c>
      <c r="O35" s="12">
        <v>1</v>
      </c>
      <c r="P35" s="21">
        <v>80</v>
      </c>
    </row>
    <row r="36" spans="1:16" ht="22.5" x14ac:dyDescent="0.25">
      <c r="A36" s="26" t="s">
        <v>374</v>
      </c>
      <c r="B36" s="26" t="s">
        <v>375</v>
      </c>
      <c r="C36" s="12">
        <v>242</v>
      </c>
      <c r="D36" s="12">
        <v>239</v>
      </c>
      <c r="E36" s="27">
        <v>1.2552301255230099E-2</v>
      </c>
      <c r="F36" s="12">
        <v>205</v>
      </c>
      <c r="G36" s="12">
        <v>275</v>
      </c>
      <c r="H36" s="12">
        <v>64</v>
      </c>
      <c r="I36" s="12">
        <v>366</v>
      </c>
      <c r="J36" s="12">
        <v>1</v>
      </c>
      <c r="K36" s="12">
        <v>1</v>
      </c>
      <c r="L36" s="12">
        <v>0</v>
      </c>
      <c r="M36" s="12">
        <v>4</v>
      </c>
      <c r="N36" s="12">
        <v>2</v>
      </c>
      <c r="O36" s="12">
        <v>0</v>
      </c>
      <c r="P36" s="21">
        <v>661</v>
      </c>
    </row>
    <row r="37" spans="1:16" ht="22.5" x14ac:dyDescent="0.25">
      <c r="A37" s="26" t="s">
        <v>376</v>
      </c>
      <c r="B37" s="26" t="s">
        <v>377</v>
      </c>
      <c r="C37" s="12">
        <v>61</v>
      </c>
      <c r="D37" s="12">
        <v>67</v>
      </c>
      <c r="E37" s="27">
        <v>-8.9552238805970102E-2</v>
      </c>
      <c r="F37" s="12">
        <v>62</v>
      </c>
      <c r="G37" s="12">
        <v>70</v>
      </c>
      <c r="H37" s="12">
        <v>17</v>
      </c>
      <c r="I37" s="12">
        <v>163</v>
      </c>
      <c r="J37" s="12">
        <v>0</v>
      </c>
      <c r="K37" s="12">
        <v>0</v>
      </c>
      <c r="L37" s="12">
        <v>0</v>
      </c>
      <c r="M37" s="12">
        <v>2</v>
      </c>
      <c r="N37" s="12">
        <v>0</v>
      </c>
      <c r="O37" s="12">
        <v>0</v>
      </c>
      <c r="P37" s="21">
        <v>253</v>
      </c>
    </row>
    <row r="38" spans="1:16" ht="22.5" x14ac:dyDescent="0.25">
      <c r="A38" s="26" t="s">
        <v>378</v>
      </c>
      <c r="B38" s="26" t="s">
        <v>379</v>
      </c>
      <c r="C38" s="12">
        <v>47</v>
      </c>
      <c r="D38" s="12">
        <v>70</v>
      </c>
      <c r="E38" s="27">
        <v>-0.32857142857142801</v>
      </c>
      <c r="F38" s="12">
        <v>26</v>
      </c>
      <c r="G38" s="12">
        <v>22</v>
      </c>
      <c r="H38" s="12">
        <v>26</v>
      </c>
      <c r="I38" s="12">
        <v>68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69</v>
      </c>
    </row>
    <row r="39" spans="1:16" ht="33.75" x14ac:dyDescent="0.25">
      <c r="A39" s="26" t="s">
        <v>380</v>
      </c>
      <c r="B39" s="26" t="s">
        <v>381</v>
      </c>
      <c r="C39" s="12">
        <v>1</v>
      </c>
      <c r="D39" s="12">
        <v>1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1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2">
        <v>619</v>
      </c>
      <c r="D41" s="12">
        <v>678</v>
      </c>
      <c r="E41" s="27">
        <v>-8.70206489675516E-2</v>
      </c>
      <c r="F41" s="12">
        <v>22</v>
      </c>
      <c r="G41" s="12">
        <v>12</v>
      </c>
      <c r="H41" s="12">
        <v>112</v>
      </c>
      <c r="I41" s="12">
        <v>79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 s="21">
        <v>53</v>
      </c>
    </row>
    <row r="42" spans="1:16" x14ac:dyDescent="0.25">
      <c r="A42" s="197" t="s">
        <v>386</v>
      </c>
      <c r="B42" s="198"/>
      <c r="C42" s="23">
        <v>2314</v>
      </c>
      <c r="D42" s="23">
        <v>1799</v>
      </c>
      <c r="E42" s="24">
        <v>0.28627015008338003</v>
      </c>
      <c r="F42" s="23">
        <v>1385</v>
      </c>
      <c r="G42" s="23">
        <v>208</v>
      </c>
      <c r="H42" s="23">
        <v>352</v>
      </c>
      <c r="I42" s="23">
        <v>239</v>
      </c>
      <c r="J42" s="23">
        <v>5</v>
      </c>
      <c r="K42" s="23">
        <v>6</v>
      </c>
      <c r="L42" s="23">
        <v>1</v>
      </c>
      <c r="M42" s="23">
        <v>1</v>
      </c>
      <c r="N42" s="23">
        <v>5</v>
      </c>
      <c r="O42" s="23">
        <v>4</v>
      </c>
      <c r="P42" s="25">
        <v>436</v>
      </c>
    </row>
    <row r="43" spans="1:16" x14ac:dyDescent="0.25">
      <c r="A43" s="26" t="s">
        <v>387</v>
      </c>
      <c r="B43" s="26" t="s">
        <v>388</v>
      </c>
      <c r="C43" s="12">
        <v>87</v>
      </c>
      <c r="D43" s="12">
        <v>62</v>
      </c>
      <c r="E43" s="27">
        <v>0.40322580645161299</v>
      </c>
      <c r="F43" s="12">
        <v>7</v>
      </c>
      <c r="G43" s="12">
        <v>3</v>
      </c>
      <c r="H43" s="12">
        <v>11</v>
      </c>
      <c r="I43" s="12">
        <v>10</v>
      </c>
      <c r="J43" s="12">
        <v>0</v>
      </c>
      <c r="K43" s="12">
        <v>1</v>
      </c>
      <c r="L43" s="12">
        <v>0</v>
      </c>
      <c r="M43" s="12">
        <v>0</v>
      </c>
      <c r="N43" s="12">
        <v>1</v>
      </c>
      <c r="O43" s="12">
        <v>0</v>
      </c>
      <c r="P43" s="21">
        <v>3</v>
      </c>
    </row>
    <row r="44" spans="1:16" ht="22.5" x14ac:dyDescent="0.25">
      <c r="A44" s="26" t="s">
        <v>389</v>
      </c>
      <c r="B44" s="26" t="s">
        <v>390</v>
      </c>
      <c r="C44" s="12">
        <v>2079</v>
      </c>
      <c r="D44" s="12">
        <v>1638</v>
      </c>
      <c r="E44" s="27">
        <v>0.269230769230769</v>
      </c>
      <c r="F44" s="12">
        <v>1377</v>
      </c>
      <c r="G44" s="12">
        <v>205</v>
      </c>
      <c r="H44" s="12">
        <v>328</v>
      </c>
      <c r="I44" s="12">
        <v>220</v>
      </c>
      <c r="J44" s="12">
        <v>5</v>
      </c>
      <c r="K44" s="12">
        <v>5</v>
      </c>
      <c r="L44" s="12">
        <v>1</v>
      </c>
      <c r="M44" s="12">
        <v>1</v>
      </c>
      <c r="N44" s="12">
        <v>3</v>
      </c>
      <c r="O44" s="12">
        <v>4</v>
      </c>
      <c r="P44" s="21">
        <v>429</v>
      </c>
    </row>
    <row r="45" spans="1:16" x14ac:dyDescent="0.25">
      <c r="A45" s="26" t="s">
        <v>391</v>
      </c>
      <c r="B45" s="26" t="s">
        <v>392</v>
      </c>
      <c r="C45" s="12">
        <v>9</v>
      </c>
      <c r="D45" s="12">
        <v>15</v>
      </c>
      <c r="E45" s="27">
        <v>-0.4</v>
      </c>
      <c r="F45" s="12">
        <v>0</v>
      </c>
      <c r="G45" s="12">
        <v>0</v>
      </c>
      <c r="H45" s="12">
        <v>2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13</v>
      </c>
      <c r="D46" s="12">
        <v>19</v>
      </c>
      <c r="E46" s="27">
        <v>-0.31578947368421101</v>
      </c>
      <c r="F46" s="12">
        <v>0</v>
      </c>
      <c r="G46" s="12">
        <v>0</v>
      </c>
      <c r="H46" s="12">
        <v>3</v>
      </c>
      <c r="I46" s="12">
        <v>7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3</v>
      </c>
    </row>
    <row r="47" spans="1:16" ht="22.5" x14ac:dyDescent="0.25">
      <c r="A47" s="26" t="s">
        <v>395</v>
      </c>
      <c r="B47" s="26" t="s">
        <v>396</v>
      </c>
      <c r="C47" s="12">
        <v>1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89</v>
      </c>
      <c r="D48" s="12">
        <v>59</v>
      </c>
      <c r="E48" s="27">
        <v>0.50847457627118597</v>
      </c>
      <c r="F48" s="12">
        <v>1</v>
      </c>
      <c r="G48" s="12">
        <v>0</v>
      </c>
      <c r="H48" s="12">
        <v>7</v>
      </c>
      <c r="I48" s="12">
        <v>2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0</v>
      </c>
      <c r="P48" s="21">
        <v>1</v>
      </c>
    </row>
    <row r="49" spans="1:16" x14ac:dyDescent="0.25">
      <c r="A49" s="26" t="s">
        <v>399</v>
      </c>
      <c r="B49" s="26" t="s">
        <v>400</v>
      </c>
      <c r="C49" s="12">
        <v>36</v>
      </c>
      <c r="D49" s="12">
        <v>6</v>
      </c>
      <c r="E49" s="27">
        <v>5</v>
      </c>
      <c r="F49" s="12">
        <v>0</v>
      </c>
      <c r="G49" s="12">
        <v>0</v>
      </c>
      <c r="H49" s="12">
        <v>1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7" t="s">
        <v>401</v>
      </c>
      <c r="B50" s="198"/>
      <c r="C50" s="23">
        <v>4034</v>
      </c>
      <c r="D50" s="23">
        <v>3753</v>
      </c>
      <c r="E50" s="24">
        <v>7.4873434585664797E-2</v>
      </c>
      <c r="F50" s="23">
        <v>80</v>
      </c>
      <c r="G50" s="23">
        <v>19</v>
      </c>
      <c r="H50" s="23">
        <v>899</v>
      </c>
      <c r="I50" s="23">
        <v>559</v>
      </c>
      <c r="J50" s="23">
        <v>334</v>
      </c>
      <c r="K50" s="23">
        <v>432</v>
      </c>
      <c r="L50" s="23">
        <v>1</v>
      </c>
      <c r="M50" s="23">
        <v>0</v>
      </c>
      <c r="N50" s="23">
        <v>81</v>
      </c>
      <c r="O50" s="23">
        <v>148</v>
      </c>
      <c r="P50" s="25">
        <v>569</v>
      </c>
    </row>
    <row r="51" spans="1:16" x14ac:dyDescent="0.25">
      <c r="A51" s="26" t="s">
        <v>402</v>
      </c>
      <c r="B51" s="26" t="s">
        <v>403</v>
      </c>
      <c r="C51" s="12">
        <v>2747</v>
      </c>
      <c r="D51" s="12">
        <v>2369</v>
      </c>
      <c r="E51" s="27">
        <v>0.15956099620092901</v>
      </c>
      <c r="F51" s="12">
        <v>53</v>
      </c>
      <c r="G51" s="12">
        <v>16</v>
      </c>
      <c r="H51" s="12">
        <v>445</v>
      </c>
      <c r="I51" s="12">
        <v>281</v>
      </c>
      <c r="J51" s="12">
        <v>205</v>
      </c>
      <c r="K51" s="12">
        <v>160</v>
      </c>
      <c r="L51" s="12">
        <v>0</v>
      </c>
      <c r="M51" s="12">
        <v>0</v>
      </c>
      <c r="N51" s="12">
        <v>39</v>
      </c>
      <c r="O51" s="12">
        <v>80</v>
      </c>
      <c r="P51" s="21">
        <v>152</v>
      </c>
    </row>
    <row r="52" spans="1:16" x14ac:dyDescent="0.25">
      <c r="A52" s="26" t="s">
        <v>404</v>
      </c>
      <c r="B52" s="26" t="s">
        <v>405</v>
      </c>
      <c r="C52" s="12">
        <v>111</v>
      </c>
      <c r="D52" s="12">
        <v>74</v>
      </c>
      <c r="E52" s="27">
        <v>0.5</v>
      </c>
      <c r="F52" s="12">
        <v>3</v>
      </c>
      <c r="G52" s="12">
        <v>1</v>
      </c>
      <c r="H52" s="12">
        <v>7</v>
      </c>
      <c r="I52" s="12">
        <v>3</v>
      </c>
      <c r="J52" s="12">
        <v>16</v>
      </c>
      <c r="K52" s="12">
        <v>5</v>
      </c>
      <c r="L52" s="12">
        <v>0</v>
      </c>
      <c r="M52" s="12">
        <v>0</v>
      </c>
      <c r="N52" s="12">
        <v>0</v>
      </c>
      <c r="O52" s="12">
        <v>15</v>
      </c>
      <c r="P52" s="21">
        <v>6</v>
      </c>
    </row>
    <row r="53" spans="1:16" x14ac:dyDescent="0.25">
      <c r="A53" s="26" t="s">
        <v>406</v>
      </c>
      <c r="B53" s="26" t="s">
        <v>407</v>
      </c>
      <c r="C53" s="12">
        <v>144</v>
      </c>
      <c r="D53" s="12">
        <v>352</v>
      </c>
      <c r="E53" s="27">
        <v>-0.59090909090909105</v>
      </c>
      <c r="F53" s="12">
        <v>2</v>
      </c>
      <c r="G53" s="12">
        <v>0</v>
      </c>
      <c r="H53" s="12">
        <v>97</v>
      </c>
      <c r="I53" s="12">
        <v>55</v>
      </c>
      <c r="J53" s="12">
        <v>39</v>
      </c>
      <c r="K53" s="12">
        <v>58</v>
      </c>
      <c r="L53" s="12">
        <v>1</v>
      </c>
      <c r="M53" s="12">
        <v>0</v>
      </c>
      <c r="N53" s="12">
        <v>2</v>
      </c>
      <c r="O53" s="12">
        <v>3</v>
      </c>
      <c r="P53" s="21">
        <v>159</v>
      </c>
    </row>
    <row r="54" spans="1:16" ht="22.5" x14ac:dyDescent="0.25">
      <c r="A54" s="26" t="s">
        <v>408</v>
      </c>
      <c r="B54" s="26" t="s">
        <v>409</v>
      </c>
      <c r="C54" s="12">
        <v>9</v>
      </c>
      <c r="D54" s="12">
        <v>19</v>
      </c>
      <c r="E54" s="27">
        <v>-0.52631578947368396</v>
      </c>
      <c r="F54" s="12">
        <v>0</v>
      </c>
      <c r="G54" s="12">
        <v>0</v>
      </c>
      <c r="H54" s="12">
        <v>1</v>
      </c>
      <c r="I54" s="12">
        <v>8</v>
      </c>
      <c r="J54" s="12">
        <v>3</v>
      </c>
      <c r="K54" s="12">
        <v>24</v>
      </c>
      <c r="L54" s="12">
        <v>0</v>
      </c>
      <c r="M54" s="12">
        <v>0</v>
      </c>
      <c r="N54" s="12">
        <v>0</v>
      </c>
      <c r="O54" s="12">
        <v>1</v>
      </c>
      <c r="P54" s="21">
        <v>19</v>
      </c>
    </row>
    <row r="55" spans="1:16" x14ac:dyDescent="0.25">
      <c r="A55" s="26" t="s">
        <v>410</v>
      </c>
      <c r="B55" s="26" t="s">
        <v>411</v>
      </c>
      <c r="C55" s="12">
        <v>3</v>
      </c>
      <c r="D55" s="12">
        <v>0</v>
      </c>
      <c r="E55" s="27">
        <v>0</v>
      </c>
      <c r="F55" s="12">
        <v>0</v>
      </c>
      <c r="G55" s="12">
        <v>0</v>
      </c>
      <c r="H55" s="12">
        <v>2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8</v>
      </c>
    </row>
    <row r="56" spans="1:16" x14ac:dyDescent="0.25">
      <c r="A56" s="26" t="s">
        <v>412</v>
      </c>
      <c r="B56" s="26" t="s">
        <v>413</v>
      </c>
      <c r="C56" s="12">
        <v>90</v>
      </c>
      <c r="D56" s="12">
        <v>94</v>
      </c>
      <c r="E56" s="27">
        <v>-4.2553191489361701E-2</v>
      </c>
      <c r="F56" s="12">
        <v>2</v>
      </c>
      <c r="G56" s="12">
        <v>1</v>
      </c>
      <c r="H56" s="12">
        <v>27</v>
      </c>
      <c r="I56" s="12">
        <v>12</v>
      </c>
      <c r="J56" s="12">
        <v>3</v>
      </c>
      <c r="K56" s="12">
        <v>3</v>
      </c>
      <c r="L56" s="12">
        <v>0</v>
      </c>
      <c r="M56" s="12">
        <v>0</v>
      </c>
      <c r="N56" s="12">
        <v>0</v>
      </c>
      <c r="O56" s="12">
        <v>1</v>
      </c>
      <c r="P56" s="21">
        <v>6</v>
      </c>
    </row>
    <row r="57" spans="1:16" ht="22.5" x14ac:dyDescent="0.25">
      <c r="A57" s="26" t="s">
        <v>414</v>
      </c>
      <c r="B57" s="26" t="s">
        <v>415</v>
      </c>
      <c r="C57" s="12">
        <v>153</v>
      </c>
      <c r="D57" s="12">
        <v>155</v>
      </c>
      <c r="E57" s="27">
        <v>-1.2903225806451601E-2</v>
      </c>
      <c r="F57" s="12">
        <v>15</v>
      </c>
      <c r="G57" s="12">
        <v>1</v>
      </c>
      <c r="H57" s="12">
        <v>72</v>
      </c>
      <c r="I57" s="12">
        <v>44</v>
      </c>
      <c r="J57" s="12">
        <v>0</v>
      </c>
      <c r="K57" s="12">
        <v>5</v>
      </c>
      <c r="L57" s="12">
        <v>0</v>
      </c>
      <c r="M57" s="12">
        <v>0</v>
      </c>
      <c r="N57" s="12">
        <v>0</v>
      </c>
      <c r="O57" s="12">
        <v>0</v>
      </c>
      <c r="P57" s="21">
        <v>36</v>
      </c>
    </row>
    <row r="58" spans="1:16" ht="22.5" x14ac:dyDescent="0.25">
      <c r="A58" s="26" t="s">
        <v>416</v>
      </c>
      <c r="B58" s="26" t="s">
        <v>417</v>
      </c>
      <c r="C58" s="12">
        <v>22</v>
      </c>
      <c r="D58" s="12">
        <v>42</v>
      </c>
      <c r="E58" s="27">
        <v>-0.476190476190476</v>
      </c>
      <c r="F58" s="12">
        <v>0</v>
      </c>
      <c r="G58" s="12">
        <v>0</v>
      </c>
      <c r="H58" s="12">
        <v>23</v>
      </c>
      <c r="I58" s="12">
        <v>3</v>
      </c>
      <c r="J58" s="12">
        <v>1</v>
      </c>
      <c r="K58" s="12">
        <v>0</v>
      </c>
      <c r="L58" s="12">
        <v>0</v>
      </c>
      <c r="M58" s="12">
        <v>0</v>
      </c>
      <c r="N58" s="12">
        <v>0</v>
      </c>
      <c r="O58" s="12">
        <v>5</v>
      </c>
      <c r="P58" s="21">
        <v>9</v>
      </c>
    </row>
    <row r="59" spans="1:16" ht="22.5" x14ac:dyDescent="0.25">
      <c r="A59" s="26" t="s">
        <v>418</v>
      </c>
      <c r="B59" s="26" t="s">
        <v>419</v>
      </c>
      <c r="C59" s="12">
        <v>23</v>
      </c>
      <c r="D59" s="12">
        <v>21</v>
      </c>
      <c r="E59" s="27">
        <v>9.5238095238095205E-2</v>
      </c>
      <c r="F59" s="12">
        <v>0</v>
      </c>
      <c r="G59" s="12">
        <v>0</v>
      </c>
      <c r="H59" s="12">
        <v>2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1</v>
      </c>
      <c r="O59" s="12">
        <v>1</v>
      </c>
      <c r="P59" s="21">
        <v>5</v>
      </c>
    </row>
    <row r="60" spans="1:16" ht="22.5" x14ac:dyDescent="0.25">
      <c r="A60" s="26" t="s">
        <v>420</v>
      </c>
      <c r="B60" s="26" t="s">
        <v>421</v>
      </c>
      <c r="C60" s="12">
        <v>55</v>
      </c>
      <c r="D60" s="12">
        <v>75</v>
      </c>
      <c r="E60" s="27">
        <v>-0.266666666666667</v>
      </c>
      <c r="F60" s="12">
        <v>0</v>
      </c>
      <c r="G60" s="12">
        <v>0</v>
      </c>
      <c r="H60" s="12">
        <v>44</v>
      </c>
      <c r="I60" s="12">
        <v>5</v>
      </c>
      <c r="J60" s="12">
        <v>0</v>
      </c>
      <c r="K60" s="12">
        <v>2</v>
      </c>
      <c r="L60" s="12">
        <v>0</v>
      </c>
      <c r="M60" s="12">
        <v>0</v>
      </c>
      <c r="N60" s="12">
        <v>0</v>
      </c>
      <c r="O60" s="12">
        <v>0</v>
      </c>
      <c r="P60" s="21">
        <v>6</v>
      </c>
    </row>
    <row r="61" spans="1:16" ht="33.75" x14ac:dyDescent="0.25">
      <c r="A61" s="26" t="s">
        <v>422</v>
      </c>
      <c r="B61" s="26" t="s">
        <v>423</v>
      </c>
      <c r="C61" s="12">
        <v>93</v>
      </c>
      <c r="D61" s="12">
        <v>69</v>
      </c>
      <c r="E61" s="27">
        <v>0.34782608695652201</v>
      </c>
      <c r="F61" s="12">
        <v>0</v>
      </c>
      <c r="G61" s="12">
        <v>0</v>
      </c>
      <c r="H61" s="12">
        <v>44</v>
      </c>
      <c r="I61" s="12">
        <v>39</v>
      </c>
      <c r="J61" s="12">
        <v>2</v>
      </c>
      <c r="K61" s="12">
        <v>1</v>
      </c>
      <c r="L61" s="12">
        <v>0</v>
      </c>
      <c r="M61" s="12">
        <v>0</v>
      </c>
      <c r="N61" s="12">
        <v>0</v>
      </c>
      <c r="O61" s="12">
        <v>3</v>
      </c>
      <c r="P61" s="21">
        <v>37</v>
      </c>
    </row>
    <row r="62" spans="1:16" x14ac:dyDescent="0.25">
      <c r="A62" s="26" t="s">
        <v>424</v>
      </c>
      <c r="B62" s="26" t="s">
        <v>425</v>
      </c>
      <c r="C62" s="12">
        <v>22</v>
      </c>
      <c r="D62" s="12">
        <v>16</v>
      </c>
      <c r="E62" s="27">
        <v>0.375</v>
      </c>
      <c r="F62" s="12">
        <v>1</v>
      </c>
      <c r="G62" s="12">
        <v>0</v>
      </c>
      <c r="H62" s="12">
        <v>6</v>
      </c>
      <c r="I62" s="12">
        <v>5</v>
      </c>
      <c r="J62" s="12">
        <v>1</v>
      </c>
      <c r="K62" s="12">
        <v>3</v>
      </c>
      <c r="L62" s="12">
        <v>0</v>
      </c>
      <c r="M62" s="12">
        <v>0</v>
      </c>
      <c r="N62" s="12">
        <v>0</v>
      </c>
      <c r="O62" s="12">
        <v>3</v>
      </c>
      <c r="P62" s="21">
        <v>9</v>
      </c>
    </row>
    <row r="63" spans="1:16" ht="22.5" x14ac:dyDescent="0.25">
      <c r="A63" s="26" t="s">
        <v>426</v>
      </c>
      <c r="B63" s="26" t="s">
        <v>427</v>
      </c>
      <c r="C63" s="12">
        <v>72</v>
      </c>
      <c r="D63" s="12">
        <v>120</v>
      </c>
      <c r="E63" s="27">
        <v>-0.4</v>
      </c>
      <c r="F63" s="12">
        <v>0</v>
      </c>
      <c r="G63" s="12">
        <v>0</v>
      </c>
      <c r="H63" s="12">
        <v>54</v>
      </c>
      <c r="I63" s="12">
        <v>49</v>
      </c>
      <c r="J63" s="12">
        <v>16</v>
      </c>
      <c r="K63" s="12">
        <v>82</v>
      </c>
      <c r="L63" s="12">
        <v>0</v>
      </c>
      <c r="M63" s="12">
        <v>0</v>
      </c>
      <c r="N63" s="12">
        <v>1</v>
      </c>
      <c r="O63" s="12">
        <v>5</v>
      </c>
      <c r="P63" s="21">
        <v>67</v>
      </c>
    </row>
    <row r="64" spans="1:16" ht="22.5" x14ac:dyDescent="0.25">
      <c r="A64" s="26" t="s">
        <v>428</v>
      </c>
      <c r="B64" s="26" t="s">
        <v>429</v>
      </c>
      <c r="C64" s="12">
        <v>419</v>
      </c>
      <c r="D64" s="12">
        <v>289</v>
      </c>
      <c r="E64" s="27">
        <v>0.449826989619377</v>
      </c>
      <c r="F64" s="12">
        <v>4</v>
      </c>
      <c r="G64" s="12">
        <v>0</v>
      </c>
      <c r="H64" s="12">
        <v>68</v>
      </c>
      <c r="I64" s="12">
        <v>48</v>
      </c>
      <c r="J64" s="12">
        <v>37</v>
      </c>
      <c r="K64" s="12">
        <v>49</v>
      </c>
      <c r="L64" s="12">
        <v>0</v>
      </c>
      <c r="M64" s="12">
        <v>0</v>
      </c>
      <c r="N64" s="12">
        <v>38</v>
      </c>
      <c r="O64" s="12">
        <v>21</v>
      </c>
      <c r="P64" s="21">
        <v>40</v>
      </c>
    </row>
    <row r="65" spans="1:16" ht="33.75" x14ac:dyDescent="0.25">
      <c r="A65" s="26" t="s">
        <v>430</v>
      </c>
      <c r="B65" s="26" t="s">
        <v>431</v>
      </c>
      <c r="C65" s="12">
        <v>20</v>
      </c>
      <c r="D65" s="12">
        <v>14</v>
      </c>
      <c r="E65" s="27">
        <v>0.42857142857142799</v>
      </c>
      <c r="F65" s="12">
        <v>0</v>
      </c>
      <c r="G65" s="12">
        <v>0</v>
      </c>
      <c r="H65" s="12">
        <v>3</v>
      </c>
      <c r="I65" s="12">
        <v>2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1</v>
      </c>
    </row>
    <row r="66" spans="1:16" ht="33.75" x14ac:dyDescent="0.25">
      <c r="A66" s="26" t="s">
        <v>432</v>
      </c>
      <c r="B66" s="26" t="s">
        <v>433</v>
      </c>
      <c r="C66" s="12">
        <v>0</v>
      </c>
      <c r="D66" s="12">
        <v>2</v>
      </c>
      <c r="E66" s="27">
        <v>-1</v>
      </c>
      <c r="F66" s="12">
        <v>0</v>
      </c>
      <c r="G66" s="12">
        <v>0</v>
      </c>
      <c r="H66" s="12">
        <v>1</v>
      </c>
      <c r="I66" s="12">
        <v>4</v>
      </c>
      <c r="J66" s="12">
        <v>1</v>
      </c>
      <c r="K66" s="12">
        <v>2</v>
      </c>
      <c r="L66" s="12">
        <v>0</v>
      </c>
      <c r="M66" s="12">
        <v>0</v>
      </c>
      <c r="N66" s="12">
        <v>0</v>
      </c>
      <c r="O66" s="12">
        <v>0</v>
      </c>
      <c r="P66" s="21">
        <v>3</v>
      </c>
    </row>
    <row r="67" spans="1:16" ht="33.75" x14ac:dyDescent="0.25">
      <c r="A67" s="26" t="s">
        <v>434</v>
      </c>
      <c r="B67" s="26" t="s">
        <v>435</v>
      </c>
      <c r="C67" s="12">
        <v>41</v>
      </c>
      <c r="D67" s="12">
        <v>33</v>
      </c>
      <c r="E67" s="27">
        <v>0.24242424242424199</v>
      </c>
      <c r="F67" s="12">
        <v>0</v>
      </c>
      <c r="G67" s="12">
        <v>0</v>
      </c>
      <c r="H67" s="12">
        <v>1</v>
      </c>
      <c r="I67" s="12">
        <v>1</v>
      </c>
      <c r="J67" s="12">
        <v>10</v>
      </c>
      <c r="K67" s="12">
        <v>36</v>
      </c>
      <c r="L67" s="12">
        <v>0</v>
      </c>
      <c r="M67" s="12">
        <v>0</v>
      </c>
      <c r="N67" s="12">
        <v>0</v>
      </c>
      <c r="O67" s="12">
        <v>10</v>
      </c>
      <c r="P67" s="21">
        <v>2</v>
      </c>
    </row>
    <row r="68" spans="1:16" ht="33.75" x14ac:dyDescent="0.25">
      <c r="A68" s="26" t="s">
        <v>436</v>
      </c>
      <c r="B68" s="26" t="s">
        <v>437</v>
      </c>
      <c r="C68" s="12">
        <v>3</v>
      </c>
      <c r="D68" s="12">
        <v>1</v>
      </c>
      <c r="E68" s="27">
        <v>2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0</v>
      </c>
      <c r="D69" s="12">
        <v>2</v>
      </c>
      <c r="E69" s="27">
        <v>-1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2</v>
      </c>
      <c r="L69" s="12">
        <v>0</v>
      </c>
      <c r="M69" s="12">
        <v>0</v>
      </c>
      <c r="N69" s="12">
        <v>0</v>
      </c>
      <c r="O69" s="12">
        <v>0</v>
      </c>
      <c r="P69" s="21">
        <v>3</v>
      </c>
    </row>
    <row r="70" spans="1:16" ht="33.75" x14ac:dyDescent="0.25">
      <c r="A70" s="26" t="s">
        <v>440</v>
      </c>
      <c r="B70" s="26" t="s">
        <v>441</v>
      </c>
      <c r="C70" s="12">
        <v>2</v>
      </c>
      <c r="D70" s="12">
        <v>1</v>
      </c>
      <c r="E70" s="27">
        <v>1</v>
      </c>
      <c r="F70" s="12">
        <v>0</v>
      </c>
      <c r="G70" s="12">
        <v>0</v>
      </c>
      <c r="H70" s="12">
        <v>2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2">
        <v>5</v>
      </c>
      <c r="D71" s="12">
        <v>5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1</v>
      </c>
    </row>
    <row r="72" spans="1:16" x14ac:dyDescent="0.25">
      <c r="A72" s="197" t="s">
        <v>444</v>
      </c>
      <c r="B72" s="198"/>
      <c r="C72" s="23">
        <v>25</v>
      </c>
      <c r="D72" s="23">
        <v>20</v>
      </c>
      <c r="E72" s="24">
        <v>0.25</v>
      </c>
      <c r="F72" s="23">
        <v>0</v>
      </c>
      <c r="G72" s="23">
        <v>1</v>
      </c>
      <c r="H72" s="23">
        <v>7</v>
      </c>
      <c r="I72" s="23">
        <v>7</v>
      </c>
      <c r="J72" s="23">
        <v>0</v>
      </c>
      <c r="K72" s="23">
        <v>0</v>
      </c>
      <c r="L72" s="23">
        <v>1</v>
      </c>
      <c r="M72" s="23">
        <v>0</v>
      </c>
      <c r="N72" s="23">
        <v>1</v>
      </c>
      <c r="O72" s="23">
        <v>0</v>
      </c>
      <c r="P72" s="25">
        <v>17</v>
      </c>
    </row>
    <row r="73" spans="1:16" x14ac:dyDescent="0.25">
      <c r="A73" s="26" t="s">
        <v>445</v>
      </c>
      <c r="B73" s="26" t="s">
        <v>446</v>
      </c>
      <c r="C73" s="12">
        <v>25</v>
      </c>
      <c r="D73" s="12">
        <v>20</v>
      </c>
      <c r="E73" s="27">
        <v>0.25</v>
      </c>
      <c r="F73" s="12">
        <v>0</v>
      </c>
      <c r="G73" s="12">
        <v>1</v>
      </c>
      <c r="H73" s="12">
        <v>7</v>
      </c>
      <c r="I73" s="12">
        <v>7</v>
      </c>
      <c r="J73" s="12">
        <v>0</v>
      </c>
      <c r="K73" s="12">
        <v>0</v>
      </c>
      <c r="L73" s="12">
        <v>1</v>
      </c>
      <c r="M73" s="12">
        <v>0</v>
      </c>
      <c r="N73" s="12">
        <v>1</v>
      </c>
      <c r="O73" s="12">
        <v>0</v>
      </c>
      <c r="P73" s="21">
        <v>17</v>
      </c>
    </row>
    <row r="74" spans="1:16" x14ac:dyDescent="0.25">
      <c r="A74" s="197" t="s">
        <v>447</v>
      </c>
      <c r="B74" s="198"/>
      <c r="C74" s="23">
        <v>923</v>
      </c>
      <c r="D74" s="23">
        <v>743</v>
      </c>
      <c r="E74" s="24">
        <v>0.24226110363391601</v>
      </c>
      <c r="F74" s="23">
        <v>68</v>
      </c>
      <c r="G74" s="23">
        <v>5</v>
      </c>
      <c r="H74" s="23">
        <v>147</v>
      </c>
      <c r="I74" s="23">
        <v>54</v>
      </c>
      <c r="J74" s="23">
        <v>0</v>
      </c>
      <c r="K74" s="23">
        <v>1</v>
      </c>
      <c r="L74" s="23">
        <v>9</v>
      </c>
      <c r="M74" s="23">
        <v>21</v>
      </c>
      <c r="N74" s="23">
        <v>3</v>
      </c>
      <c r="O74" s="23">
        <v>3</v>
      </c>
      <c r="P74" s="25">
        <v>81</v>
      </c>
    </row>
    <row r="75" spans="1:16" x14ac:dyDescent="0.25">
      <c r="A75" s="26" t="s">
        <v>448</v>
      </c>
      <c r="B75" s="26" t="s">
        <v>449</v>
      </c>
      <c r="C75" s="12">
        <v>248</v>
      </c>
      <c r="D75" s="12">
        <v>184</v>
      </c>
      <c r="E75" s="27">
        <v>0.34782608695652201</v>
      </c>
      <c r="F75" s="12">
        <v>0</v>
      </c>
      <c r="G75" s="12">
        <v>0</v>
      </c>
      <c r="H75" s="12">
        <v>52</v>
      </c>
      <c r="I75" s="12">
        <v>24</v>
      </c>
      <c r="J75" s="12">
        <v>0</v>
      </c>
      <c r="K75" s="12">
        <v>1</v>
      </c>
      <c r="L75" s="12">
        <v>0</v>
      </c>
      <c r="M75" s="12">
        <v>0</v>
      </c>
      <c r="N75" s="12">
        <v>3</v>
      </c>
      <c r="O75" s="12">
        <v>0</v>
      </c>
      <c r="P75" s="21">
        <v>32</v>
      </c>
    </row>
    <row r="76" spans="1:16" ht="33.75" x14ac:dyDescent="0.25">
      <c r="A76" s="26" t="s">
        <v>450</v>
      </c>
      <c r="B76" s="26" t="s">
        <v>451</v>
      </c>
      <c r="C76" s="12">
        <v>3</v>
      </c>
      <c r="D76" s="12">
        <v>7</v>
      </c>
      <c r="E76" s="27">
        <v>-0.57142857142857095</v>
      </c>
      <c r="F76" s="12">
        <v>0</v>
      </c>
      <c r="G76" s="12">
        <v>0</v>
      </c>
      <c r="H76" s="12">
        <v>0</v>
      </c>
      <c r="I76" s="12">
        <v>5</v>
      </c>
      <c r="J76" s="12">
        <v>0</v>
      </c>
      <c r="K76" s="12">
        <v>0</v>
      </c>
      <c r="L76" s="12">
        <v>0</v>
      </c>
      <c r="M76" s="12">
        <v>1</v>
      </c>
      <c r="N76" s="12">
        <v>0</v>
      </c>
      <c r="O76" s="12">
        <v>0</v>
      </c>
      <c r="P76" s="21">
        <v>4</v>
      </c>
    </row>
    <row r="77" spans="1:16" x14ac:dyDescent="0.25">
      <c r="A77" s="26" t="s">
        <v>452</v>
      </c>
      <c r="B77" s="26" t="s">
        <v>453</v>
      </c>
      <c r="C77" s="12">
        <v>446</v>
      </c>
      <c r="D77" s="12">
        <v>326</v>
      </c>
      <c r="E77" s="27">
        <v>0.36809815950920199</v>
      </c>
      <c r="F77" s="12">
        <v>62</v>
      </c>
      <c r="G77" s="12">
        <v>3</v>
      </c>
      <c r="H77" s="12">
        <v>43</v>
      </c>
      <c r="I77" s="12">
        <v>0</v>
      </c>
      <c r="J77" s="12">
        <v>0</v>
      </c>
      <c r="K77" s="12">
        <v>0</v>
      </c>
      <c r="L77" s="12">
        <v>8</v>
      </c>
      <c r="M77" s="12">
        <v>20</v>
      </c>
      <c r="N77" s="12">
        <v>0</v>
      </c>
      <c r="O77" s="12">
        <v>2</v>
      </c>
      <c r="P77" s="21">
        <v>18</v>
      </c>
    </row>
    <row r="78" spans="1:16" x14ac:dyDescent="0.25">
      <c r="A78" s="26" t="s">
        <v>454</v>
      </c>
      <c r="B78" s="26" t="s">
        <v>455</v>
      </c>
      <c r="C78" s="12">
        <v>40</v>
      </c>
      <c r="D78" s="12">
        <v>55</v>
      </c>
      <c r="E78" s="27">
        <v>-0.27272727272727298</v>
      </c>
      <c r="F78" s="12">
        <v>5</v>
      </c>
      <c r="G78" s="12">
        <v>0</v>
      </c>
      <c r="H78" s="12">
        <v>3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2">
        <v>178</v>
      </c>
      <c r="D79" s="12">
        <v>144</v>
      </c>
      <c r="E79" s="27">
        <v>0.23611111111111099</v>
      </c>
      <c r="F79" s="12">
        <v>1</v>
      </c>
      <c r="G79" s="12">
        <v>0</v>
      </c>
      <c r="H79" s="12">
        <v>48</v>
      </c>
      <c r="I79" s="12">
        <v>21</v>
      </c>
      <c r="J79" s="12">
        <v>0</v>
      </c>
      <c r="K79" s="12">
        <v>0</v>
      </c>
      <c r="L79" s="12">
        <v>1</v>
      </c>
      <c r="M79" s="12">
        <v>0</v>
      </c>
      <c r="N79" s="12">
        <v>0</v>
      </c>
      <c r="O79" s="12">
        <v>1</v>
      </c>
      <c r="P79" s="21">
        <v>25</v>
      </c>
    </row>
    <row r="80" spans="1:16" ht="33.75" x14ac:dyDescent="0.25">
      <c r="A80" s="26" t="s">
        <v>458</v>
      </c>
      <c r="B80" s="26" t="s">
        <v>459</v>
      </c>
      <c r="C80" s="12">
        <v>3</v>
      </c>
      <c r="D80" s="12">
        <v>14</v>
      </c>
      <c r="E80" s="27">
        <v>-0.78571428571428603</v>
      </c>
      <c r="F80" s="12">
        <v>0</v>
      </c>
      <c r="G80" s="12">
        <v>0</v>
      </c>
      <c r="H80" s="12">
        <v>1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5</v>
      </c>
      <c r="D81" s="12">
        <v>13</v>
      </c>
      <c r="E81" s="27">
        <v>-0.61538461538461497</v>
      </c>
      <c r="F81" s="12">
        <v>0</v>
      </c>
      <c r="G81" s="12">
        <v>2</v>
      </c>
      <c r="H81" s="12">
        <v>0</v>
      </c>
      <c r="I81" s="12">
        <v>4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2</v>
      </c>
    </row>
    <row r="82" spans="1:16" x14ac:dyDescent="0.25">
      <c r="A82" s="197" t="s">
        <v>462</v>
      </c>
      <c r="B82" s="198"/>
      <c r="C82" s="23">
        <v>471</v>
      </c>
      <c r="D82" s="23">
        <v>398</v>
      </c>
      <c r="E82" s="24">
        <v>0.183417085427136</v>
      </c>
      <c r="F82" s="23">
        <v>14</v>
      </c>
      <c r="G82" s="23">
        <v>34</v>
      </c>
      <c r="H82" s="23">
        <v>41</v>
      </c>
      <c r="I82" s="23">
        <v>37</v>
      </c>
      <c r="J82" s="23">
        <v>0</v>
      </c>
      <c r="K82" s="23">
        <v>0</v>
      </c>
      <c r="L82" s="23">
        <v>0</v>
      </c>
      <c r="M82" s="23">
        <v>1</v>
      </c>
      <c r="N82" s="23">
        <v>11</v>
      </c>
      <c r="O82" s="23">
        <v>0</v>
      </c>
      <c r="P82" s="25">
        <v>60</v>
      </c>
    </row>
    <row r="83" spans="1:16" x14ac:dyDescent="0.25">
      <c r="A83" s="26" t="s">
        <v>463</v>
      </c>
      <c r="B83" s="26" t="s">
        <v>464</v>
      </c>
      <c r="C83" s="12">
        <v>157</v>
      </c>
      <c r="D83" s="12">
        <v>106</v>
      </c>
      <c r="E83" s="27">
        <v>0.48113207547169801</v>
      </c>
      <c r="F83" s="12">
        <v>2</v>
      </c>
      <c r="G83" s="12">
        <v>3</v>
      </c>
      <c r="H83" s="12">
        <v>14</v>
      </c>
      <c r="I83" s="12">
        <v>3</v>
      </c>
      <c r="J83" s="12">
        <v>0</v>
      </c>
      <c r="K83" s="12">
        <v>0</v>
      </c>
      <c r="L83" s="12">
        <v>0</v>
      </c>
      <c r="M83" s="12">
        <v>0</v>
      </c>
      <c r="N83" s="12">
        <v>7</v>
      </c>
      <c r="O83" s="12">
        <v>0</v>
      </c>
      <c r="P83" s="21">
        <v>2</v>
      </c>
    </row>
    <row r="84" spans="1:16" x14ac:dyDescent="0.25">
      <c r="A84" s="26" t="s">
        <v>465</v>
      </c>
      <c r="B84" s="26" t="s">
        <v>466</v>
      </c>
      <c r="C84" s="12">
        <v>314</v>
      </c>
      <c r="D84" s="12">
        <v>292</v>
      </c>
      <c r="E84" s="27">
        <v>7.5342465753424695E-2</v>
      </c>
      <c r="F84" s="12">
        <v>12</v>
      </c>
      <c r="G84" s="12">
        <v>31</v>
      </c>
      <c r="H84" s="12">
        <v>27</v>
      </c>
      <c r="I84" s="12">
        <v>34</v>
      </c>
      <c r="J84" s="12">
        <v>0</v>
      </c>
      <c r="K84" s="12">
        <v>0</v>
      </c>
      <c r="L84" s="12">
        <v>0</v>
      </c>
      <c r="M84" s="12">
        <v>1</v>
      </c>
      <c r="N84" s="12">
        <v>4</v>
      </c>
      <c r="O84" s="12">
        <v>0</v>
      </c>
      <c r="P84" s="21">
        <v>58</v>
      </c>
    </row>
    <row r="85" spans="1:16" x14ac:dyDescent="0.25">
      <c r="A85" s="197" t="s">
        <v>467</v>
      </c>
      <c r="B85" s="198"/>
      <c r="C85" s="23">
        <v>1933</v>
      </c>
      <c r="D85" s="23">
        <v>2150</v>
      </c>
      <c r="E85" s="24">
        <v>-0.100930232558139</v>
      </c>
      <c r="F85" s="23">
        <v>8</v>
      </c>
      <c r="G85" s="23">
        <v>6</v>
      </c>
      <c r="H85" s="23">
        <v>812</v>
      </c>
      <c r="I85" s="23">
        <v>451</v>
      </c>
      <c r="J85" s="23">
        <v>0</v>
      </c>
      <c r="K85" s="23">
        <v>0</v>
      </c>
      <c r="L85" s="23">
        <v>0</v>
      </c>
      <c r="M85" s="23">
        <v>0</v>
      </c>
      <c r="N85" s="23">
        <v>6</v>
      </c>
      <c r="O85" s="23">
        <v>0</v>
      </c>
      <c r="P85" s="25">
        <v>336</v>
      </c>
    </row>
    <row r="86" spans="1:16" x14ac:dyDescent="0.25">
      <c r="A86" s="26" t="s">
        <v>468</v>
      </c>
      <c r="B86" s="26" t="s">
        <v>469</v>
      </c>
      <c r="C86" s="12">
        <v>0</v>
      </c>
      <c r="D86" s="12">
        <v>4</v>
      </c>
      <c r="E86" s="27">
        <v>-1</v>
      </c>
      <c r="F86" s="12">
        <v>0</v>
      </c>
      <c r="G86" s="12">
        <v>0</v>
      </c>
      <c r="H86" s="12">
        <v>1</v>
      </c>
      <c r="I86" s="12">
        <v>1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1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2</v>
      </c>
      <c r="D88" s="12">
        <v>3</v>
      </c>
      <c r="E88" s="27">
        <v>-0.33333333333333298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1</v>
      </c>
    </row>
    <row r="89" spans="1:16" ht="22.5" x14ac:dyDescent="0.25">
      <c r="A89" s="26" t="s">
        <v>474</v>
      </c>
      <c r="B89" s="26" t="s">
        <v>475</v>
      </c>
      <c r="C89" s="12">
        <v>568</v>
      </c>
      <c r="D89" s="12">
        <v>588</v>
      </c>
      <c r="E89" s="27">
        <v>-3.4013605442176902E-2</v>
      </c>
      <c r="F89" s="12">
        <v>1</v>
      </c>
      <c r="G89" s="12">
        <v>1</v>
      </c>
      <c r="H89" s="12">
        <v>11</v>
      </c>
      <c r="I89" s="12">
        <v>12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2</v>
      </c>
    </row>
    <row r="90" spans="1:16" ht="22.5" x14ac:dyDescent="0.25">
      <c r="A90" s="26" t="s">
        <v>476</v>
      </c>
      <c r="B90" s="26" t="s">
        <v>477</v>
      </c>
      <c r="C90" s="12">
        <v>5</v>
      </c>
      <c r="D90" s="12">
        <v>3</v>
      </c>
      <c r="E90" s="27">
        <v>0.66666666666666696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1</v>
      </c>
    </row>
    <row r="91" spans="1:16" x14ac:dyDescent="0.25">
      <c r="A91" s="26" t="s">
        <v>478</v>
      </c>
      <c r="B91" s="26" t="s">
        <v>479</v>
      </c>
      <c r="C91" s="12">
        <v>149</v>
      </c>
      <c r="D91" s="12">
        <v>152</v>
      </c>
      <c r="E91" s="27">
        <v>-1.9736842105263198E-2</v>
      </c>
      <c r="F91" s="12">
        <v>1</v>
      </c>
      <c r="G91" s="12">
        <v>0</v>
      </c>
      <c r="H91" s="12">
        <v>20</v>
      </c>
      <c r="I91" s="12">
        <v>12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3</v>
      </c>
    </row>
    <row r="92" spans="1:16" x14ac:dyDescent="0.25">
      <c r="A92" s="26" t="s">
        <v>480</v>
      </c>
      <c r="B92" s="26" t="s">
        <v>481</v>
      </c>
      <c r="C92" s="12">
        <v>345</v>
      </c>
      <c r="D92" s="12">
        <v>457</v>
      </c>
      <c r="E92" s="27">
        <v>-0.24507658643326</v>
      </c>
      <c r="F92" s="12">
        <v>0</v>
      </c>
      <c r="G92" s="12">
        <v>0</v>
      </c>
      <c r="H92" s="12">
        <v>134</v>
      </c>
      <c r="I92" s="12">
        <v>197</v>
      </c>
      <c r="J92" s="12">
        <v>0</v>
      </c>
      <c r="K92" s="12">
        <v>0</v>
      </c>
      <c r="L92" s="12">
        <v>0</v>
      </c>
      <c r="M92" s="12">
        <v>0</v>
      </c>
      <c r="N92" s="12">
        <v>3</v>
      </c>
      <c r="O92" s="12">
        <v>0</v>
      </c>
      <c r="P92" s="21">
        <v>173</v>
      </c>
    </row>
    <row r="93" spans="1:16" x14ac:dyDescent="0.25">
      <c r="A93" s="26" t="s">
        <v>482</v>
      </c>
      <c r="B93" s="26" t="s">
        <v>483</v>
      </c>
      <c r="C93" s="12">
        <v>165</v>
      </c>
      <c r="D93" s="12">
        <v>130</v>
      </c>
      <c r="E93" s="27">
        <v>0.269230769230769</v>
      </c>
      <c r="F93" s="12">
        <v>2</v>
      </c>
      <c r="G93" s="12">
        <v>1</v>
      </c>
      <c r="H93" s="12">
        <v>34</v>
      </c>
      <c r="I93" s="12">
        <v>20</v>
      </c>
      <c r="J93" s="12">
        <v>0</v>
      </c>
      <c r="K93" s="12">
        <v>0</v>
      </c>
      <c r="L93" s="12">
        <v>0</v>
      </c>
      <c r="M93" s="12">
        <v>0</v>
      </c>
      <c r="N93" s="12">
        <v>2</v>
      </c>
      <c r="O93" s="12">
        <v>0</v>
      </c>
      <c r="P93" s="21">
        <v>7</v>
      </c>
    </row>
    <row r="94" spans="1:16" x14ac:dyDescent="0.25">
      <c r="A94" s="26" t="s">
        <v>484</v>
      </c>
      <c r="B94" s="26" t="s">
        <v>485</v>
      </c>
      <c r="C94" s="12">
        <v>690</v>
      </c>
      <c r="D94" s="12">
        <v>788</v>
      </c>
      <c r="E94" s="27">
        <v>-0.12436548223350299</v>
      </c>
      <c r="F94" s="12">
        <v>4</v>
      </c>
      <c r="G94" s="12">
        <v>4</v>
      </c>
      <c r="H94" s="12">
        <v>608</v>
      </c>
      <c r="I94" s="12">
        <v>206</v>
      </c>
      <c r="J94" s="12">
        <v>0</v>
      </c>
      <c r="K94" s="12">
        <v>0</v>
      </c>
      <c r="L94" s="12">
        <v>0</v>
      </c>
      <c r="M94" s="12">
        <v>0</v>
      </c>
      <c r="N94" s="12">
        <v>1</v>
      </c>
      <c r="O94" s="12">
        <v>0</v>
      </c>
      <c r="P94" s="21">
        <v>148</v>
      </c>
    </row>
    <row r="95" spans="1:16" ht="22.5" x14ac:dyDescent="0.25">
      <c r="A95" s="26" t="s">
        <v>486</v>
      </c>
      <c r="B95" s="26" t="s">
        <v>487</v>
      </c>
      <c r="C95" s="12">
        <v>7</v>
      </c>
      <c r="D95" s="12">
        <v>19</v>
      </c>
      <c r="E95" s="27">
        <v>-0.63157894736842102</v>
      </c>
      <c r="F95" s="12">
        <v>0</v>
      </c>
      <c r="G95" s="12">
        <v>0</v>
      </c>
      <c r="H95" s="12">
        <v>4</v>
      </c>
      <c r="I95" s="12">
        <v>2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1</v>
      </c>
    </row>
    <row r="96" spans="1:16" ht="22.5" x14ac:dyDescent="0.25">
      <c r="A96" s="26" t="s">
        <v>488</v>
      </c>
      <c r="B96" s="26" t="s">
        <v>489</v>
      </c>
      <c r="C96" s="12">
        <v>1</v>
      </c>
      <c r="D96" s="12">
        <v>6</v>
      </c>
      <c r="E96" s="27">
        <v>-0.83333333333333304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7" t="s">
        <v>490</v>
      </c>
      <c r="B97" s="198"/>
      <c r="C97" s="23">
        <v>42041</v>
      </c>
      <c r="D97" s="23">
        <v>37563</v>
      </c>
      <c r="E97" s="24">
        <v>0.119213055400261</v>
      </c>
      <c r="F97" s="23">
        <v>1631</v>
      </c>
      <c r="G97" s="23">
        <v>1004</v>
      </c>
      <c r="H97" s="23">
        <v>14835</v>
      </c>
      <c r="I97" s="23">
        <v>9409</v>
      </c>
      <c r="J97" s="23">
        <v>10</v>
      </c>
      <c r="K97" s="23">
        <v>17</v>
      </c>
      <c r="L97" s="23">
        <v>10</v>
      </c>
      <c r="M97" s="23">
        <v>9</v>
      </c>
      <c r="N97" s="23">
        <v>26</v>
      </c>
      <c r="O97" s="23">
        <v>1036</v>
      </c>
      <c r="P97" s="25">
        <v>5694</v>
      </c>
    </row>
    <row r="98" spans="1:16" x14ac:dyDescent="0.25">
      <c r="A98" s="26" t="s">
        <v>491</v>
      </c>
      <c r="B98" s="26" t="s">
        <v>492</v>
      </c>
      <c r="C98" s="12">
        <v>9707</v>
      </c>
      <c r="D98" s="12">
        <v>8149</v>
      </c>
      <c r="E98" s="27">
        <v>0.19118910295741801</v>
      </c>
      <c r="F98" s="12">
        <v>725</v>
      </c>
      <c r="G98" s="12">
        <v>487</v>
      </c>
      <c r="H98" s="12">
        <v>3978</v>
      </c>
      <c r="I98" s="12">
        <v>2484</v>
      </c>
      <c r="J98" s="12">
        <v>1</v>
      </c>
      <c r="K98" s="12">
        <v>6</v>
      </c>
      <c r="L98" s="12">
        <v>2</v>
      </c>
      <c r="M98" s="12">
        <v>2</v>
      </c>
      <c r="N98" s="12">
        <v>0</v>
      </c>
      <c r="O98" s="12">
        <v>22</v>
      </c>
      <c r="P98" s="21">
        <v>1345</v>
      </c>
    </row>
    <row r="99" spans="1:16" x14ac:dyDescent="0.25">
      <c r="A99" s="26" t="s">
        <v>493</v>
      </c>
      <c r="B99" s="26" t="s">
        <v>494</v>
      </c>
      <c r="C99" s="12">
        <v>4008</v>
      </c>
      <c r="D99" s="12">
        <v>3639</v>
      </c>
      <c r="E99" s="27">
        <v>0.101401483924155</v>
      </c>
      <c r="F99" s="12">
        <v>222</v>
      </c>
      <c r="G99" s="12">
        <v>107</v>
      </c>
      <c r="H99" s="12">
        <v>2687</v>
      </c>
      <c r="I99" s="12">
        <v>1254</v>
      </c>
      <c r="J99" s="12">
        <v>1</v>
      </c>
      <c r="K99" s="12">
        <v>0</v>
      </c>
      <c r="L99" s="12">
        <v>1</v>
      </c>
      <c r="M99" s="12">
        <v>0</v>
      </c>
      <c r="N99" s="12">
        <v>1</v>
      </c>
      <c r="O99" s="12">
        <v>132</v>
      </c>
      <c r="P99" s="21">
        <v>732</v>
      </c>
    </row>
    <row r="100" spans="1:16" ht="33.75" x14ac:dyDescent="0.25">
      <c r="A100" s="26" t="s">
        <v>495</v>
      </c>
      <c r="B100" s="26" t="s">
        <v>496</v>
      </c>
      <c r="C100" s="12">
        <v>293</v>
      </c>
      <c r="D100" s="12">
        <v>399</v>
      </c>
      <c r="E100" s="27">
        <v>-0.26566416040100199</v>
      </c>
      <c r="F100" s="12">
        <v>36</v>
      </c>
      <c r="G100" s="12">
        <v>22</v>
      </c>
      <c r="H100" s="12">
        <v>283</v>
      </c>
      <c r="I100" s="12">
        <v>528</v>
      </c>
      <c r="J100" s="12">
        <v>0</v>
      </c>
      <c r="K100" s="12">
        <v>1</v>
      </c>
      <c r="L100" s="12">
        <v>1</v>
      </c>
      <c r="M100" s="12">
        <v>0</v>
      </c>
      <c r="N100" s="12">
        <v>0</v>
      </c>
      <c r="O100" s="12">
        <v>72</v>
      </c>
      <c r="P100" s="21">
        <v>402</v>
      </c>
    </row>
    <row r="101" spans="1:16" ht="22.5" x14ac:dyDescent="0.25">
      <c r="A101" s="26" t="s">
        <v>497</v>
      </c>
      <c r="B101" s="26" t="s">
        <v>498</v>
      </c>
      <c r="C101" s="12">
        <v>7406</v>
      </c>
      <c r="D101" s="12">
        <v>7345</v>
      </c>
      <c r="E101" s="27">
        <v>8.3049693669162705E-3</v>
      </c>
      <c r="F101" s="12">
        <v>404</v>
      </c>
      <c r="G101" s="12">
        <v>214</v>
      </c>
      <c r="H101" s="12">
        <v>1940</v>
      </c>
      <c r="I101" s="12">
        <v>1238</v>
      </c>
      <c r="J101" s="12">
        <v>7</v>
      </c>
      <c r="K101" s="12">
        <v>5</v>
      </c>
      <c r="L101" s="12">
        <v>1</v>
      </c>
      <c r="M101" s="12">
        <v>1</v>
      </c>
      <c r="N101" s="12">
        <v>0</v>
      </c>
      <c r="O101" s="12">
        <v>769</v>
      </c>
      <c r="P101" s="21">
        <v>885</v>
      </c>
    </row>
    <row r="102" spans="1:16" x14ac:dyDescent="0.25">
      <c r="A102" s="26" t="s">
        <v>499</v>
      </c>
      <c r="B102" s="26" t="s">
        <v>500</v>
      </c>
      <c r="C102" s="12">
        <v>212</v>
      </c>
      <c r="D102" s="12">
        <v>206</v>
      </c>
      <c r="E102" s="27">
        <v>2.9126213592233E-2</v>
      </c>
      <c r="F102" s="12">
        <v>1</v>
      </c>
      <c r="G102" s="12">
        <v>0</v>
      </c>
      <c r="H102" s="12">
        <v>52</v>
      </c>
      <c r="I102" s="12">
        <v>30</v>
      </c>
      <c r="J102" s="12">
        <v>0</v>
      </c>
      <c r="K102" s="12">
        <v>1</v>
      </c>
      <c r="L102" s="12">
        <v>1</v>
      </c>
      <c r="M102" s="12">
        <v>0</v>
      </c>
      <c r="N102" s="12">
        <v>0</v>
      </c>
      <c r="O102" s="12">
        <v>3</v>
      </c>
      <c r="P102" s="21">
        <v>8</v>
      </c>
    </row>
    <row r="103" spans="1:16" ht="22.5" x14ac:dyDescent="0.25">
      <c r="A103" s="26" t="s">
        <v>501</v>
      </c>
      <c r="B103" s="26" t="s">
        <v>502</v>
      </c>
      <c r="C103" s="12">
        <v>519</v>
      </c>
      <c r="D103" s="12">
        <v>530</v>
      </c>
      <c r="E103" s="27">
        <v>-2.0754716981132099E-2</v>
      </c>
      <c r="F103" s="12">
        <v>17</v>
      </c>
      <c r="G103" s="12">
        <v>16</v>
      </c>
      <c r="H103" s="12">
        <v>236</v>
      </c>
      <c r="I103" s="12">
        <v>155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</v>
      </c>
      <c r="P103" s="21">
        <v>110</v>
      </c>
    </row>
    <row r="104" spans="1:16" x14ac:dyDescent="0.25">
      <c r="A104" s="26" t="s">
        <v>503</v>
      </c>
      <c r="B104" s="26" t="s">
        <v>504</v>
      </c>
      <c r="C104" s="12">
        <v>633</v>
      </c>
      <c r="D104" s="12">
        <v>555</v>
      </c>
      <c r="E104" s="27">
        <v>0.14054054054053999</v>
      </c>
      <c r="F104" s="12">
        <v>15</v>
      </c>
      <c r="G104" s="12">
        <v>2</v>
      </c>
      <c r="H104" s="12">
        <v>49</v>
      </c>
      <c r="I104" s="12">
        <v>15</v>
      </c>
      <c r="J104" s="12">
        <v>0</v>
      </c>
      <c r="K104" s="12">
        <v>0</v>
      </c>
      <c r="L104" s="12">
        <v>2</v>
      </c>
      <c r="M104" s="12">
        <v>1</v>
      </c>
      <c r="N104" s="12">
        <v>1</v>
      </c>
      <c r="O104" s="12">
        <v>0</v>
      </c>
      <c r="P104" s="21">
        <v>12</v>
      </c>
    </row>
    <row r="105" spans="1:16" x14ac:dyDescent="0.25">
      <c r="A105" s="26" t="s">
        <v>505</v>
      </c>
      <c r="B105" s="26" t="s">
        <v>506</v>
      </c>
      <c r="C105" s="12">
        <v>10490</v>
      </c>
      <c r="D105" s="12">
        <v>8659</v>
      </c>
      <c r="E105" s="27">
        <v>0.21145628825499499</v>
      </c>
      <c r="F105" s="12">
        <v>84</v>
      </c>
      <c r="G105" s="12">
        <v>60</v>
      </c>
      <c r="H105" s="12">
        <v>3633</v>
      </c>
      <c r="I105" s="12">
        <v>2137</v>
      </c>
      <c r="J105" s="12">
        <v>1</v>
      </c>
      <c r="K105" s="12">
        <v>1</v>
      </c>
      <c r="L105" s="12">
        <v>2</v>
      </c>
      <c r="M105" s="12">
        <v>0</v>
      </c>
      <c r="N105" s="12">
        <v>18</v>
      </c>
      <c r="O105" s="12">
        <v>29</v>
      </c>
      <c r="P105" s="21">
        <v>1102</v>
      </c>
    </row>
    <row r="106" spans="1:16" ht="22.5" x14ac:dyDescent="0.25">
      <c r="A106" s="26" t="s">
        <v>507</v>
      </c>
      <c r="B106" s="26" t="s">
        <v>508</v>
      </c>
      <c r="C106" s="12">
        <v>4715</v>
      </c>
      <c r="D106" s="12">
        <v>4203</v>
      </c>
      <c r="E106" s="27">
        <v>0.121817749226743</v>
      </c>
      <c r="F106" s="12">
        <v>19</v>
      </c>
      <c r="G106" s="12">
        <v>12</v>
      </c>
      <c r="H106" s="12">
        <v>652</v>
      </c>
      <c r="I106" s="12">
        <v>327</v>
      </c>
      <c r="J106" s="12">
        <v>0</v>
      </c>
      <c r="K106" s="12">
        <v>0</v>
      </c>
      <c r="L106" s="12">
        <v>0</v>
      </c>
      <c r="M106" s="12">
        <v>0</v>
      </c>
      <c r="N106" s="12">
        <v>3</v>
      </c>
      <c r="O106" s="12">
        <v>2</v>
      </c>
      <c r="P106" s="21">
        <v>243</v>
      </c>
    </row>
    <row r="107" spans="1:16" ht="22.5" x14ac:dyDescent="0.25">
      <c r="A107" s="26" t="s">
        <v>509</v>
      </c>
      <c r="B107" s="26" t="s">
        <v>510</v>
      </c>
      <c r="C107" s="12">
        <v>108</v>
      </c>
      <c r="D107" s="12">
        <v>79</v>
      </c>
      <c r="E107" s="27">
        <v>0.367088607594937</v>
      </c>
      <c r="F107" s="12">
        <v>0</v>
      </c>
      <c r="G107" s="12">
        <v>0</v>
      </c>
      <c r="H107" s="12">
        <v>21</v>
      </c>
      <c r="I107" s="12">
        <v>25</v>
      </c>
      <c r="J107" s="12">
        <v>0</v>
      </c>
      <c r="K107" s="12">
        <v>0</v>
      </c>
      <c r="L107" s="12">
        <v>0</v>
      </c>
      <c r="M107" s="12">
        <v>0</v>
      </c>
      <c r="N107" s="12">
        <v>1</v>
      </c>
      <c r="O107" s="12">
        <v>0</v>
      </c>
      <c r="P107" s="21">
        <v>25</v>
      </c>
    </row>
    <row r="108" spans="1:16" x14ac:dyDescent="0.25">
      <c r="A108" s="26" t="s">
        <v>511</v>
      </c>
      <c r="B108" s="26" t="s">
        <v>512</v>
      </c>
      <c r="C108" s="12">
        <v>67</v>
      </c>
      <c r="D108" s="12">
        <v>55</v>
      </c>
      <c r="E108" s="27">
        <v>0.218181818181818</v>
      </c>
      <c r="F108" s="12">
        <v>0</v>
      </c>
      <c r="G108" s="12">
        <v>0</v>
      </c>
      <c r="H108" s="12">
        <v>55</v>
      </c>
      <c r="I108" s="12">
        <v>18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1</v>
      </c>
      <c r="P108" s="21">
        <v>14</v>
      </c>
    </row>
    <row r="109" spans="1:16" x14ac:dyDescent="0.25">
      <c r="A109" s="26" t="s">
        <v>513</v>
      </c>
      <c r="B109" s="26" t="s">
        <v>514</v>
      </c>
      <c r="C109" s="12">
        <v>28</v>
      </c>
      <c r="D109" s="12">
        <v>28</v>
      </c>
      <c r="E109" s="27">
        <v>0</v>
      </c>
      <c r="F109" s="12">
        <v>0</v>
      </c>
      <c r="G109" s="12">
        <v>0</v>
      </c>
      <c r="H109" s="12">
        <v>29</v>
      </c>
      <c r="I109" s="12">
        <v>20</v>
      </c>
      <c r="J109" s="12">
        <v>0</v>
      </c>
      <c r="K109" s="12">
        <v>0</v>
      </c>
      <c r="L109" s="12">
        <v>0</v>
      </c>
      <c r="M109" s="12">
        <v>1</v>
      </c>
      <c r="N109" s="12">
        <v>0</v>
      </c>
      <c r="O109" s="12">
        <v>0</v>
      </c>
      <c r="P109" s="21">
        <v>18</v>
      </c>
    </row>
    <row r="110" spans="1:16" ht="22.5" x14ac:dyDescent="0.25">
      <c r="A110" s="26" t="s">
        <v>515</v>
      </c>
      <c r="B110" s="26" t="s">
        <v>516</v>
      </c>
      <c r="C110" s="12">
        <v>4</v>
      </c>
      <c r="D110" s="12">
        <v>0</v>
      </c>
      <c r="E110" s="27">
        <v>0</v>
      </c>
      <c r="F110" s="12">
        <v>0</v>
      </c>
      <c r="G110" s="12">
        <v>0</v>
      </c>
      <c r="H110" s="12">
        <v>1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2926</v>
      </c>
      <c r="D111" s="12">
        <v>3010</v>
      </c>
      <c r="E111" s="27">
        <v>-2.7906976744186001E-2</v>
      </c>
      <c r="F111" s="12">
        <v>99</v>
      </c>
      <c r="G111" s="12">
        <v>76</v>
      </c>
      <c r="H111" s="12">
        <v>743</v>
      </c>
      <c r="I111" s="12">
        <v>570</v>
      </c>
      <c r="J111" s="12">
        <v>0</v>
      </c>
      <c r="K111" s="12">
        <v>3</v>
      </c>
      <c r="L111" s="12">
        <v>0</v>
      </c>
      <c r="M111" s="12">
        <v>2</v>
      </c>
      <c r="N111" s="12">
        <v>0</v>
      </c>
      <c r="O111" s="12">
        <v>2</v>
      </c>
      <c r="P111" s="21">
        <v>508</v>
      </c>
    </row>
    <row r="112" spans="1:16" ht="22.5" x14ac:dyDescent="0.25">
      <c r="A112" s="26" t="s">
        <v>519</v>
      </c>
      <c r="B112" s="26" t="s">
        <v>520</v>
      </c>
      <c r="C112" s="12">
        <v>1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1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2</v>
      </c>
      <c r="D113" s="12">
        <v>0</v>
      </c>
      <c r="E113" s="27">
        <v>0</v>
      </c>
      <c r="F113" s="12">
        <v>0</v>
      </c>
      <c r="G113" s="12">
        <v>0</v>
      </c>
      <c r="H113" s="12">
        <v>0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2">
        <v>39</v>
      </c>
      <c r="D114" s="12">
        <v>41</v>
      </c>
      <c r="E114" s="27">
        <v>-4.8780487804878002E-2</v>
      </c>
      <c r="F114" s="12">
        <v>0</v>
      </c>
      <c r="G114" s="12">
        <v>0</v>
      </c>
      <c r="H114" s="12">
        <v>1</v>
      </c>
      <c r="I114" s="12">
        <v>1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83</v>
      </c>
      <c r="D115" s="12">
        <v>25</v>
      </c>
      <c r="E115" s="27">
        <v>2.3199999999999998</v>
      </c>
      <c r="F115" s="12">
        <v>0</v>
      </c>
      <c r="G115" s="12">
        <v>0</v>
      </c>
      <c r="H115" s="12">
        <v>22</v>
      </c>
      <c r="I115" s="12">
        <v>6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12</v>
      </c>
    </row>
    <row r="116" spans="1:16" ht="22.5" x14ac:dyDescent="0.25">
      <c r="A116" s="26" t="s">
        <v>527</v>
      </c>
      <c r="B116" s="26" t="s">
        <v>528</v>
      </c>
      <c r="C116" s="12">
        <v>128</v>
      </c>
      <c r="D116" s="12">
        <v>95</v>
      </c>
      <c r="E116" s="27">
        <v>0.34736842105263099</v>
      </c>
      <c r="F116" s="12">
        <v>0</v>
      </c>
      <c r="G116" s="12">
        <v>0</v>
      </c>
      <c r="H116" s="12">
        <v>95</v>
      </c>
      <c r="I116" s="12">
        <v>57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32</v>
      </c>
    </row>
    <row r="117" spans="1:16" ht="22.5" x14ac:dyDescent="0.25">
      <c r="A117" s="26" t="s">
        <v>529</v>
      </c>
      <c r="B117" s="26" t="s">
        <v>530</v>
      </c>
      <c r="C117" s="12">
        <v>5</v>
      </c>
      <c r="D117" s="12">
        <v>6</v>
      </c>
      <c r="E117" s="27">
        <v>-0.16666666666666699</v>
      </c>
      <c r="F117" s="12">
        <v>0</v>
      </c>
      <c r="G117" s="12">
        <v>0</v>
      </c>
      <c r="H117" s="12">
        <v>5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2">
        <v>30</v>
      </c>
      <c r="D118" s="12">
        <v>6</v>
      </c>
      <c r="E118" s="27">
        <v>4</v>
      </c>
      <c r="F118" s="12">
        <v>0</v>
      </c>
      <c r="G118" s="12">
        <v>0</v>
      </c>
      <c r="H118" s="12">
        <v>1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1</v>
      </c>
    </row>
    <row r="119" spans="1:16" ht="22.5" x14ac:dyDescent="0.25">
      <c r="A119" s="26" t="s">
        <v>533</v>
      </c>
      <c r="B119" s="26" t="s">
        <v>534</v>
      </c>
      <c r="C119" s="12">
        <v>1</v>
      </c>
      <c r="D119" s="12">
        <v>2</v>
      </c>
      <c r="E119" s="27">
        <v>-0.5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25</v>
      </c>
      <c r="D120" s="12">
        <v>26</v>
      </c>
      <c r="E120" s="27">
        <v>-3.8461538461538498E-2</v>
      </c>
      <c r="F120" s="12">
        <v>0</v>
      </c>
      <c r="G120" s="12">
        <v>0</v>
      </c>
      <c r="H120" s="12">
        <v>13</v>
      </c>
      <c r="I120" s="12">
        <v>2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2</v>
      </c>
    </row>
    <row r="121" spans="1:16" ht="22.5" x14ac:dyDescent="0.25">
      <c r="A121" s="26" t="s">
        <v>537</v>
      </c>
      <c r="B121" s="26" t="s">
        <v>538</v>
      </c>
      <c r="C121" s="12">
        <v>323</v>
      </c>
      <c r="D121" s="12">
        <v>282</v>
      </c>
      <c r="E121" s="27">
        <v>0.145390070921986</v>
      </c>
      <c r="F121" s="12">
        <v>8</v>
      </c>
      <c r="G121" s="12">
        <v>8</v>
      </c>
      <c r="H121" s="12">
        <v>168</v>
      </c>
      <c r="I121" s="12">
        <v>296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164</v>
      </c>
    </row>
    <row r="122" spans="1:16" x14ac:dyDescent="0.25">
      <c r="A122" s="26" t="s">
        <v>539</v>
      </c>
      <c r="B122" s="26" t="s">
        <v>540</v>
      </c>
      <c r="C122" s="12">
        <v>82</v>
      </c>
      <c r="D122" s="12">
        <v>53</v>
      </c>
      <c r="E122" s="27">
        <v>0.54716981132075504</v>
      </c>
      <c r="F122" s="12">
        <v>0</v>
      </c>
      <c r="G122" s="12">
        <v>0</v>
      </c>
      <c r="H122" s="12">
        <v>32</v>
      </c>
      <c r="I122" s="12">
        <v>172</v>
      </c>
      <c r="J122" s="12">
        <v>0</v>
      </c>
      <c r="K122" s="12">
        <v>0</v>
      </c>
      <c r="L122" s="12">
        <v>0</v>
      </c>
      <c r="M122" s="12">
        <v>1</v>
      </c>
      <c r="N122" s="12">
        <v>0</v>
      </c>
      <c r="O122" s="12">
        <v>1</v>
      </c>
      <c r="P122" s="21">
        <v>28</v>
      </c>
    </row>
    <row r="123" spans="1:16" x14ac:dyDescent="0.25">
      <c r="A123" s="26" t="s">
        <v>541</v>
      </c>
      <c r="B123" s="26" t="s">
        <v>542</v>
      </c>
      <c r="C123" s="12">
        <v>27</v>
      </c>
      <c r="D123" s="12">
        <v>15</v>
      </c>
      <c r="E123" s="27">
        <v>0.8</v>
      </c>
      <c r="F123" s="12">
        <v>0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12">
        <v>1</v>
      </c>
      <c r="N123" s="12">
        <v>0</v>
      </c>
      <c r="O123" s="12">
        <v>0</v>
      </c>
      <c r="P123" s="21">
        <v>1</v>
      </c>
    </row>
    <row r="124" spans="1:16" ht="22.5" x14ac:dyDescent="0.25">
      <c r="A124" s="26" t="s">
        <v>543</v>
      </c>
      <c r="B124" s="26" t="s">
        <v>544</v>
      </c>
      <c r="C124" s="12">
        <v>10</v>
      </c>
      <c r="D124" s="12">
        <v>0</v>
      </c>
      <c r="E124" s="27">
        <v>0</v>
      </c>
      <c r="F124" s="12">
        <v>0</v>
      </c>
      <c r="G124" s="12">
        <v>0</v>
      </c>
      <c r="H124" s="12">
        <v>4</v>
      </c>
      <c r="I124" s="12">
        <v>1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1</v>
      </c>
    </row>
    <row r="125" spans="1:16" x14ac:dyDescent="0.25">
      <c r="A125" s="26" t="s">
        <v>545</v>
      </c>
      <c r="B125" s="26" t="s">
        <v>546</v>
      </c>
      <c r="C125" s="12">
        <v>3</v>
      </c>
      <c r="D125" s="12">
        <v>2</v>
      </c>
      <c r="E125" s="27">
        <v>0.5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91</v>
      </c>
      <c r="D126" s="12">
        <v>71</v>
      </c>
      <c r="E126" s="27">
        <v>0.28169014084506999</v>
      </c>
      <c r="F126" s="12">
        <v>0</v>
      </c>
      <c r="G126" s="12">
        <v>0</v>
      </c>
      <c r="H126" s="12">
        <v>47</v>
      </c>
      <c r="I126" s="12">
        <v>14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1">
        <v>9</v>
      </c>
    </row>
    <row r="127" spans="1:16" ht="22.5" x14ac:dyDescent="0.25">
      <c r="A127" s="26" t="s">
        <v>549</v>
      </c>
      <c r="B127" s="26" t="s">
        <v>550</v>
      </c>
      <c r="C127" s="12">
        <v>3</v>
      </c>
      <c r="D127" s="12">
        <v>3</v>
      </c>
      <c r="E127" s="27">
        <v>0</v>
      </c>
      <c r="F127" s="12">
        <v>0</v>
      </c>
      <c r="G127" s="12">
        <v>0</v>
      </c>
      <c r="H127" s="12">
        <v>2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65</v>
      </c>
      <c r="D128" s="12">
        <v>70</v>
      </c>
      <c r="E128" s="27">
        <v>-7.1428571428571397E-2</v>
      </c>
      <c r="F128" s="12">
        <v>1</v>
      </c>
      <c r="G128" s="12">
        <v>0</v>
      </c>
      <c r="H128" s="12">
        <v>76</v>
      </c>
      <c r="I128" s="12">
        <v>53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31</v>
      </c>
    </row>
    <row r="129" spans="1:16" ht="22.5" x14ac:dyDescent="0.25">
      <c r="A129" s="26" t="s">
        <v>553</v>
      </c>
      <c r="B129" s="26" t="s">
        <v>554</v>
      </c>
      <c r="C129" s="12">
        <v>0</v>
      </c>
      <c r="D129" s="12">
        <v>1</v>
      </c>
      <c r="E129" s="27">
        <v>-1</v>
      </c>
      <c r="F129" s="12">
        <v>0</v>
      </c>
      <c r="G129" s="12">
        <v>0</v>
      </c>
      <c r="H129" s="12">
        <v>1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2">
        <v>7</v>
      </c>
      <c r="D130" s="12">
        <v>8</v>
      </c>
      <c r="E130" s="27">
        <v>-0.125</v>
      </c>
      <c r="F130" s="12">
        <v>0</v>
      </c>
      <c r="G130" s="12">
        <v>0</v>
      </c>
      <c r="H130" s="12">
        <v>8</v>
      </c>
      <c r="I130" s="12">
        <v>3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9</v>
      </c>
    </row>
    <row r="131" spans="1:16" x14ac:dyDescent="0.25">
      <c r="A131" s="197" t="s">
        <v>557</v>
      </c>
      <c r="B131" s="198"/>
      <c r="C131" s="23">
        <v>63</v>
      </c>
      <c r="D131" s="23">
        <v>47</v>
      </c>
      <c r="E131" s="24">
        <v>0.340425531914894</v>
      </c>
      <c r="F131" s="23">
        <v>0</v>
      </c>
      <c r="G131" s="23">
        <v>0</v>
      </c>
      <c r="H131" s="23">
        <v>82</v>
      </c>
      <c r="I131" s="23">
        <v>44</v>
      </c>
      <c r="J131" s="23">
        <v>0</v>
      </c>
      <c r="K131" s="23">
        <v>0</v>
      </c>
      <c r="L131" s="23">
        <v>0</v>
      </c>
      <c r="M131" s="23">
        <v>0</v>
      </c>
      <c r="N131" s="23">
        <v>11</v>
      </c>
      <c r="O131" s="23">
        <v>0</v>
      </c>
      <c r="P131" s="25">
        <v>41</v>
      </c>
    </row>
    <row r="132" spans="1:16" x14ac:dyDescent="0.25">
      <c r="A132" s="26" t="s">
        <v>558</v>
      </c>
      <c r="B132" s="26" t="s">
        <v>559</v>
      </c>
      <c r="C132" s="12">
        <v>32</v>
      </c>
      <c r="D132" s="12">
        <v>26</v>
      </c>
      <c r="E132" s="27">
        <v>0.230769230769231</v>
      </c>
      <c r="F132" s="12">
        <v>0</v>
      </c>
      <c r="G132" s="12">
        <v>0</v>
      </c>
      <c r="H132" s="12">
        <v>56</v>
      </c>
      <c r="I132" s="12">
        <v>35</v>
      </c>
      <c r="J132" s="12">
        <v>0</v>
      </c>
      <c r="K132" s="12">
        <v>0</v>
      </c>
      <c r="L132" s="12">
        <v>0</v>
      </c>
      <c r="M132" s="12">
        <v>0</v>
      </c>
      <c r="N132" s="12">
        <v>10</v>
      </c>
      <c r="O132" s="12">
        <v>0</v>
      </c>
      <c r="P132" s="21">
        <v>35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21</v>
      </c>
      <c r="D134" s="12">
        <v>15</v>
      </c>
      <c r="E134" s="27">
        <v>0.4</v>
      </c>
      <c r="F134" s="12">
        <v>0</v>
      </c>
      <c r="G134" s="12">
        <v>0</v>
      </c>
      <c r="H134" s="12">
        <v>25</v>
      </c>
      <c r="I134" s="12">
        <v>7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3</v>
      </c>
    </row>
    <row r="135" spans="1:16" x14ac:dyDescent="0.25">
      <c r="A135" s="26" t="s">
        <v>564</v>
      </c>
      <c r="B135" s="26" t="s">
        <v>565</v>
      </c>
      <c r="C135" s="12">
        <v>4</v>
      </c>
      <c r="D135" s="12">
        <v>2</v>
      </c>
      <c r="E135" s="27">
        <v>1</v>
      </c>
      <c r="F135" s="12">
        <v>0</v>
      </c>
      <c r="G135" s="12">
        <v>0</v>
      </c>
      <c r="H135" s="12">
        <v>1</v>
      </c>
      <c r="I135" s="12">
        <v>2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1">
        <v>3</v>
      </c>
    </row>
    <row r="136" spans="1:16" x14ac:dyDescent="0.25">
      <c r="A136" s="26" t="s">
        <v>566</v>
      </c>
      <c r="B136" s="26" t="s">
        <v>567</v>
      </c>
      <c r="C136" s="12">
        <v>6</v>
      </c>
      <c r="D136" s="12">
        <v>4</v>
      </c>
      <c r="E136" s="27">
        <v>0.5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7" t="s">
        <v>568</v>
      </c>
      <c r="B137" s="198"/>
      <c r="C137" s="23">
        <v>198</v>
      </c>
      <c r="D137" s="23">
        <v>161</v>
      </c>
      <c r="E137" s="24">
        <v>0.229813664596273</v>
      </c>
      <c r="F137" s="23">
        <v>0</v>
      </c>
      <c r="G137" s="23">
        <v>0</v>
      </c>
      <c r="H137" s="23">
        <v>51</v>
      </c>
      <c r="I137" s="23">
        <v>15</v>
      </c>
      <c r="J137" s="23">
        <v>0</v>
      </c>
      <c r="K137" s="23">
        <v>0</v>
      </c>
      <c r="L137" s="23">
        <v>0</v>
      </c>
      <c r="M137" s="23">
        <v>0</v>
      </c>
      <c r="N137" s="23">
        <v>6</v>
      </c>
      <c r="O137" s="23">
        <v>0</v>
      </c>
      <c r="P137" s="25">
        <v>14</v>
      </c>
    </row>
    <row r="138" spans="1:16" ht="22.5" x14ac:dyDescent="0.25">
      <c r="A138" s="26" t="s">
        <v>569</v>
      </c>
      <c r="B138" s="26" t="s">
        <v>570</v>
      </c>
      <c r="C138" s="12">
        <v>58</v>
      </c>
      <c r="D138" s="12">
        <v>17</v>
      </c>
      <c r="E138" s="27">
        <v>2.4117647058823501</v>
      </c>
      <c r="F138" s="12">
        <v>0</v>
      </c>
      <c r="G138" s="12">
        <v>0</v>
      </c>
      <c r="H138" s="12">
        <v>5</v>
      </c>
      <c r="I138" s="12">
        <v>2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2">
        <v>3</v>
      </c>
      <c r="D139" s="12">
        <v>1</v>
      </c>
      <c r="E139" s="27">
        <v>2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5</v>
      </c>
      <c r="D140" s="12">
        <v>5</v>
      </c>
      <c r="E140" s="27">
        <v>0</v>
      </c>
      <c r="F140" s="12">
        <v>0</v>
      </c>
      <c r="G140" s="12">
        <v>0</v>
      </c>
      <c r="H140" s="12">
        <v>1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0</v>
      </c>
      <c r="D141" s="12">
        <v>2</v>
      </c>
      <c r="E141" s="27">
        <v>-1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117</v>
      </c>
      <c r="D142" s="12">
        <v>120</v>
      </c>
      <c r="E142" s="27">
        <v>-2.5000000000000001E-2</v>
      </c>
      <c r="F142" s="12">
        <v>0</v>
      </c>
      <c r="G142" s="12">
        <v>0</v>
      </c>
      <c r="H142" s="12">
        <v>39</v>
      </c>
      <c r="I142" s="12">
        <v>12</v>
      </c>
      <c r="J142" s="12">
        <v>0</v>
      </c>
      <c r="K142" s="12">
        <v>0</v>
      </c>
      <c r="L142" s="12">
        <v>0</v>
      </c>
      <c r="M142" s="12">
        <v>0</v>
      </c>
      <c r="N142" s="12">
        <v>5</v>
      </c>
      <c r="O142" s="12">
        <v>0</v>
      </c>
      <c r="P142" s="21">
        <v>8</v>
      </c>
    </row>
    <row r="143" spans="1:16" ht="22.5" x14ac:dyDescent="0.25">
      <c r="A143" s="26" t="s">
        <v>579</v>
      </c>
      <c r="B143" s="26" t="s">
        <v>580</v>
      </c>
      <c r="C143" s="12">
        <v>15</v>
      </c>
      <c r="D143" s="12">
        <v>16</v>
      </c>
      <c r="E143" s="27">
        <v>-6.25E-2</v>
      </c>
      <c r="F143" s="12">
        <v>0</v>
      </c>
      <c r="G143" s="12">
        <v>0</v>
      </c>
      <c r="H143" s="12">
        <v>6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6</v>
      </c>
    </row>
    <row r="144" spans="1:16" x14ac:dyDescent="0.25">
      <c r="A144" s="197" t="s">
        <v>581</v>
      </c>
      <c r="B144" s="198"/>
      <c r="C144" s="23">
        <v>26</v>
      </c>
      <c r="D144" s="23">
        <v>11</v>
      </c>
      <c r="E144" s="24">
        <v>1.36363636363636</v>
      </c>
      <c r="F144" s="23">
        <v>0</v>
      </c>
      <c r="G144" s="23">
        <v>0</v>
      </c>
      <c r="H144" s="23">
        <v>2</v>
      </c>
      <c r="I144" s="23">
        <v>9</v>
      </c>
      <c r="J144" s="23">
        <v>0</v>
      </c>
      <c r="K144" s="23">
        <v>0</v>
      </c>
      <c r="L144" s="23">
        <v>0</v>
      </c>
      <c r="M144" s="23">
        <v>0</v>
      </c>
      <c r="N144" s="23">
        <v>3</v>
      </c>
      <c r="O144" s="23">
        <v>6</v>
      </c>
      <c r="P144" s="25">
        <v>5</v>
      </c>
    </row>
    <row r="145" spans="1:16" ht="22.5" x14ac:dyDescent="0.25">
      <c r="A145" s="26" t="s">
        <v>582</v>
      </c>
      <c r="B145" s="26" t="s">
        <v>583</v>
      </c>
      <c r="C145" s="12">
        <v>19</v>
      </c>
      <c r="D145" s="12">
        <v>11</v>
      </c>
      <c r="E145" s="27">
        <v>0.72727272727272696</v>
      </c>
      <c r="F145" s="12">
        <v>0</v>
      </c>
      <c r="G145" s="12">
        <v>0</v>
      </c>
      <c r="H145" s="12">
        <v>2</v>
      </c>
      <c r="I145" s="12">
        <v>9</v>
      </c>
      <c r="J145" s="12">
        <v>0</v>
      </c>
      <c r="K145" s="12">
        <v>0</v>
      </c>
      <c r="L145" s="12">
        <v>0</v>
      </c>
      <c r="M145" s="12">
        <v>0</v>
      </c>
      <c r="N145" s="12">
        <v>3</v>
      </c>
      <c r="O145" s="12">
        <v>5</v>
      </c>
      <c r="P145" s="21">
        <v>5</v>
      </c>
    </row>
    <row r="146" spans="1:16" ht="22.5" x14ac:dyDescent="0.25">
      <c r="A146" s="26" t="s">
        <v>584</v>
      </c>
      <c r="B146" s="26" t="s">
        <v>585</v>
      </c>
      <c r="C146" s="12">
        <v>7</v>
      </c>
      <c r="D146" s="12">
        <v>0</v>
      </c>
      <c r="E146" s="27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1</v>
      </c>
      <c r="P146" s="21">
        <v>0</v>
      </c>
    </row>
    <row r="147" spans="1:16" x14ac:dyDescent="0.25">
      <c r="A147" s="197" t="s">
        <v>586</v>
      </c>
      <c r="B147" s="198"/>
      <c r="C147" s="23">
        <v>217</v>
      </c>
      <c r="D147" s="23">
        <v>235</v>
      </c>
      <c r="E147" s="24">
        <v>-7.6595744680851105E-2</v>
      </c>
      <c r="F147" s="23">
        <v>7</v>
      </c>
      <c r="G147" s="23">
        <v>5</v>
      </c>
      <c r="H147" s="23">
        <v>154</v>
      </c>
      <c r="I147" s="23">
        <v>114</v>
      </c>
      <c r="J147" s="23">
        <v>1</v>
      </c>
      <c r="K147" s="23">
        <v>0</v>
      </c>
      <c r="L147" s="23">
        <v>0</v>
      </c>
      <c r="M147" s="23">
        <v>0</v>
      </c>
      <c r="N147" s="23">
        <v>122</v>
      </c>
      <c r="O147" s="23">
        <v>2</v>
      </c>
      <c r="P147" s="25">
        <v>63</v>
      </c>
    </row>
    <row r="148" spans="1:16" ht="22.5" x14ac:dyDescent="0.25">
      <c r="A148" s="26" t="s">
        <v>587</v>
      </c>
      <c r="B148" s="26" t="s">
        <v>588</v>
      </c>
      <c r="C148" s="12">
        <v>72</v>
      </c>
      <c r="D148" s="12">
        <v>58</v>
      </c>
      <c r="E148" s="27">
        <v>0.24137931034482701</v>
      </c>
      <c r="F148" s="12">
        <v>1</v>
      </c>
      <c r="G148" s="12">
        <v>1</v>
      </c>
      <c r="H148" s="12">
        <v>81</v>
      </c>
      <c r="I148" s="12">
        <v>59</v>
      </c>
      <c r="J148" s="12">
        <v>1</v>
      </c>
      <c r="K148" s="12">
        <v>0</v>
      </c>
      <c r="L148" s="12">
        <v>0</v>
      </c>
      <c r="M148" s="12">
        <v>0</v>
      </c>
      <c r="N148" s="12">
        <v>67</v>
      </c>
      <c r="O148" s="12">
        <v>0</v>
      </c>
      <c r="P148" s="21">
        <v>33</v>
      </c>
    </row>
    <row r="149" spans="1:16" x14ac:dyDescent="0.25">
      <c r="A149" s="26" t="s">
        <v>589</v>
      </c>
      <c r="B149" s="26" t="s">
        <v>590</v>
      </c>
      <c r="C149" s="12">
        <v>24</v>
      </c>
      <c r="D149" s="12">
        <v>38</v>
      </c>
      <c r="E149" s="27">
        <v>-0.36842105263157898</v>
      </c>
      <c r="F149" s="12">
        <v>0</v>
      </c>
      <c r="G149" s="12">
        <v>0</v>
      </c>
      <c r="H149" s="12">
        <v>21</v>
      </c>
      <c r="I149" s="12">
        <v>10</v>
      </c>
      <c r="J149" s="12">
        <v>0</v>
      </c>
      <c r="K149" s="12">
        <v>0</v>
      </c>
      <c r="L149" s="12">
        <v>0</v>
      </c>
      <c r="M149" s="12">
        <v>0</v>
      </c>
      <c r="N149" s="12">
        <v>2</v>
      </c>
      <c r="O149" s="12">
        <v>2</v>
      </c>
      <c r="P149" s="21">
        <v>3</v>
      </c>
    </row>
    <row r="150" spans="1:16" ht="22.5" x14ac:dyDescent="0.25">
      <c r="A150" s="26" t="s">
        <v>591</v>
      </c>
      <c r="B150" s="26" t="s">
        <v>592</v>
      </c>
      <c r="C150" s="12">
        <v>1</v>
      </c>
      <c r="D150" s="12">
        <v>2</v>
      </c>
      <c r="E150" s="27">
        <v>-0.5</v>
      </c>
      <c r="F150" s="12">
        <v>0</v>
      </c>
      <c r="G150" s="12">
        <v>0</v>
      </c>
      <c r="H150" s="12">
        <v>1</v>
      </c>
      <c r="I150" s="12">
        <v>1</v>
      </c>
      <c r="J150" s="12">
        <v>0</v>
      </c>
      <c r="K150" s="12">
        <v>0</v>
      </c>
      <c r="L150" s="12">
        <v>0</v>
      </c>
      <c r="M150" s="12">
        <v>0</v>
      </c>
      <c r="N150" s="12">
        <v>1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7</v>
      </c>
      <c r="D151" s="12">
        <v>16</v>
      </c>
      <c r="E151" s="27">
        <v>-0.5625</v>
      </c>
      <c r="F151" s="12">
        <v>0</v>
      </c>
      <c r="G151" s="12">
        <v>0</v>
      </c>
      <c r="H151" s="12">
        <v>5</v>
      </c>
      <c r="I151" s="12">
        <v>5</v>
      </c>
      <c r="J151" s="12">
        <v>0</v>
      </c>
      <c r="K151" s="12">
        <v>0</v>
      </c>
      <c r="L151" s="12">
        <v>0</v>
      </c>
      <c r="M151" s="12">
        <v>0</v>
      </c>
      <c r="N151" s="12">
        <v>16</v>
      </c>
      <c r="O151" s="12">
        <v>0</v>
      </c>
      <c r="P151" s="21">
        <v>1</v>
      </c>
    </row>
    <row r="152" spans="1:16" ht="33.75" x14ac:dyDescent="0.25">
      <c r="A152" s="26" t="s">
        <v>595</v>
      </c>
      <c r="B152" s="26" t="s">
        <v>596</v>
      </c>
      <c r="C152" s="12">
        <v>3</v>
      </c>
      <c r="D152" s="12">
        <v>4</v>
      </c>
      <c r="E152" s="27">
        <v>-0.25</v>
      </c>
      <c r="F152" s="12">
        <v>0</v>
      </c>
      <c r="G152" s="12">
        <v>0</v>
      </c>
      <c r="H152" s="12">
        <v>1</v>
      </c>
      <c r="I152" s="12">
        <v>3</v>
      </c>
      <c r="J152" s="12">
        <v>0</v>
      </c>
      <c r="K152" s="12">
        <v>0</v>
      </c>
      <c r="L152" s="12">
        <v>0</v>
      </c>
      <c r="M152" s="12">
        <v>0</v>
      </c>
      <c r="N152" s="12">
        <v>2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6</v>
      </c>
      <c r="D153" s="12">
        <v>3</v>
      </c>
      <c r="E153" s="27">
        <v>1</v>
      </c>
      <c r="F153" s="12">
        <v>0</v>
      </c>
      <c r="G153" s="12">
        <v>0</v>
      </c>
      <c r="H153" s="12">
        <v>3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82</v>
      </c>
      <c r="D154" s="12">
        <v>94</v>
      </c>
      <c r="E154" s="27">
        <v>-0.12765957446808501</v>
      </c>
      <c r="F154" s="12">
        <v>5</v>
      </c>
      <c r="G154" s="12">
        <v>3</v>
      </c>
      <c r="H154" s="12">
        <v>30</v>
      </c>
      <c r="I154" s="12">
        <v>25</v>
      </c>
      <c r="J154" s="12">
        <v>0</v>
      </c>
      <c r="K154" s="12">
        <v>0</v>
      </c>
      <c r="L154" s="12">
        <v>0</v>
      </c>
      <c r="M154" s="12">
        <v>0</v>
      </c>
      <c r="N154" s="12">
        <v>24</v>
      </c>
      <c r="O154" s="12">
        <v>0</v>
      </c>
      <c r="P154" s="21">
        <v>20</v>
      </c>
    </row>
    <row r="155" spans="1:16" ht="22.5" x14ac:dyDescent="0.25">
      <c r="A155" s="26" t="s">
        <v>601</v>
      </c>
      <c r="B155" s="26" t="s">
        <v>602</v>
      </c>
      <c r="C155" s="12">
        <v>22</v>
      </c>
      <c r="D155" s="12">
        <v>20</v>
      </c>
      <c r="E155" s="27">
        <v>0.1</v>
      </c>
      <c r="F155" s="12">
        <v>1</v>
      </c>
      <c r="G155" s="12">
        <v>1</v>
      </c>
      <c r="H155" s="12">
        <v>12</v>
      </c>
      <c r="I155" s="12">
        <v>11</v>
      </c>
      <c r="J155" s="12">
        <v>0</v>
      </c>
      <c r="K155" s="12">
        <v>0</v>
      </c>
      <c r="L155" s="12">
        <v>0</v>
      </c>
      <c r="M155" s="12">
        <v>0</v>
      </c>
      <c r="N155" s="12">
        <v>10</v>
      </c>
      <c r="O155" s="12">
        <v>0</v>
      </c>
      <c r="P155" s="21">
        <v>6</v>
      </c>
    </row>
    <row r="156" spans="1:16" x14ac:dyDescent="0.25">
      <c r="A156" s="197" t="s">
        <v>603</v>
      </c>
      <c r="B156" s="198"/>
      <c r="C156" s="23">
        <v>100</v>
      </c>
      <c r="D156" s="23">
        <v>82</v>
      </c>
      <c r="E156" s="24">
        <v>0.219512195121951</v>
      </c>
      <c r="F156" s="23">
        <v>1</v>
      </c>
      <c r="G156" s="23">
        <v>1</v>
      </c>
      <c r="H156" s="23">
        <v>16</v>
      </c>
      <c r="I156" s="23">
        <v>9</v>
      </c>
      <c r="J156" s="23">
        <v>3</v>
      </c>
      <c r="K156" s="23">
        <v>5</v>
      </c>
      <c r="L156" s="23">
        <v>0</v>
      </c>
      <c r="M156" s="23">
        <v>0</v>
      </c>
      <c r="N156" s="23">
        <v>18</v>
      </c>
      <c r="O156" s="23">
        <v>6</v>
      </c>
      <c r="P156" s="25">
        <v>14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1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2">
        <v>31</v>
      </c>
      <c r="D161" s="12">
        <v>30</v>
      </c>
      <c r="E161" s="27">
        <v>3.3333333333333298E-2</v>
      </c>
      <c r="F161" s="12">
        <v>0</v>
      </c>
      <c r="G161" s="12">
        <v>0</v>
      </c>
      <c r="H161" s="12">
        <v>6</v>
      </c>
      <c r="I161" s="12">
        <v>0</v>
      </c>
      <c r="J161" s="12">
        <v>1</v>
      </c>
      <c r="K161" s="12">
        <v>5</v>
      </c>
      <c r="L161" s="12">
        <v>0</v>
      </c>
      <c r="M161" s="12">
        <v>0</v>
      </c>
      <c r="N161" s="12">
        <v>0</v>
      </c>
      <c r="O161" s="12">
        <v>6</v>
      </c>
      <c r="P161" s="21">
        <v>5</v>
      </c>
    </row>
    <row r="162" spans="1:16" x14ac:dyDescent="0.25">
      <c r="A162" s="26" t="s">
        <v>614</v>
      </c>
      <c r="B162" s="26" t="s">
        <v>615</v>
      </c>
      <c r="C162" s="12">
        <v>17</v>
      </c>
      <c r="D162" s="12">
        <v>21</v>
      </c>
      <c r="E162" s="27">
        <v>-0.19047619047618999</v>
      </c>
      <c r="F162" s="12">
        <v>1</v>
      </c>
      <c r="G162" s="12">
        <v>1</v>
      </c>
      <c r="H162" s="12">
        <v>9</v>
      </c>
      <c r="I162" s="12">
        <v>7</v>
      </c>
      <c r="J162" s="12">
        <v>1</v>
      </c>
      <c r="K162" s="12">
        <v>0</v>
      </c>
      <c r="L162" s="12">
        <v>0</v>
      </c>
      <c r="M162" s="12">
        <v>0</v>
      </c>
      <c r="N162" s="12">
        <v>18</v>
      </c>
      <c r="O162" s="12">
        <v>0</v>
      </c>
      <c r="P162" s="21">
        <v>5</v>
      </c>
    </row>
    <row r="163" spans="1:16" ht="22.5" x14ac:dyDescent="0.25">
      <c r="A163" s="26" t="s">
        <v>616</v>
      </c>
      <c r="B163" s="26" t="s">
        <v>617</v>
      </c>
      <c r="C163" s="12">
        <v>3</v>
      </c>
      <c r="D163" s="12">
        <v>1</v>
      </c>
      <c r="E163" s="27">
        <v>2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13</v>
      </c>
      <c r="D164" s="12">
        <v>9</v>
      </c>
      <c r="E164" s="27">
        <v>0.44444444444444398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36</v>
      </c>
      <c r="D165" s="12">
        <v>21</v>
      </c>
      <c r="E165" s="27">
        <v>0.71428571428571397</v>
      </c>
      <c r="F165" s="12">
        <v>0</v>
      </c>
      <c r="G165" s="12">
        <v>0</v>
      </c>
      <c r="H165" s="12">
        <v>1</v>
      </c>
      <c r="I165" s="12">
        <v>2</v>
      </c>
      <c r="J165" s="12">
        <v>1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3</v>
      </c>
    </row>
    <row r="166" spans="1:16" x14ac:dyDescent="0.25">
      <c r="A166" s="197" t="s">
        <v>622</v>
      </c>
      <c r="B166" s="198"/>
      <c r="C166" s="23">
        <v>3891</v>
      </c>
      <c r="D166" s="23">
        <v>3346</v>
      </c>
      <c r="E166" s="24">
        <v>0.162881052002391</v>
      </c>
      <c r="F166" s="23">
        <v>25</v>
      </c>
      <c r="G166" s="23">
        <v>7</v>
      </c>
      <c r="H166" s="23">
        <v>2676</v>
      </c>
      <c r="I166" s="23">
        <v>1555</v>
      </c>
      <c r="J166" s="23">
        <v>5</v>
      </c>
      <c r="K166" s="23">
        <v>10</v>
      </c>
      <c r="L166" s="23">
        <v>0</v>
      </c>
      <c r="M166" s="23">
        <v>0</v>
      </c>
      <c r="N166" s="23">
        <v>1</v>
      </c>
      <c r="O166" s="23">
        <v>761</v>
      </c>
      <c r="P166" s="25">
        <v>1119</v>
      </c>
    </row>
    <row r="167" spans="1:16" ht="22.5" x14ac:dyDescent="0.25">
      <c r="A167" s="26" t="s">
        <v>623</v>
      </c>
      <c r="B167" s="26" t="s">
        <v>624</v>
      </c>
      <c r="C167" s="12">
        <v>18</v>
      </c>
      <c r="D167" s="12">
        <v>14</v>
      </c>
      <c r="E167" s="27">
        <v>0.28571428571428598</v>
      </c>
      <c r="F167" s="12">
        <v>0</v>
      </c>
      <c r="G167" s="12">
        <v>0</v>
      </c>
      <c r="H167" s="12">
        <v>3</v>
      </c>
      <c r="I167" s="12">
        <v>5</v>
      </c>
      <c r="J167" s="12">
        <v>1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3</v>
      </c>
    </row>
    <row r="168" spans="1:16" ht="22.5" x14ac:dyDescent="0.25">
      <c r="A168" s="26" t="s">
        <v>625</v>
      </c>
      <c r="B168" s="26" t="s">
        <v>626</v>
      </c>
      <c r="C168" s="12">
        <v>1</v>
      </c>
      <c r="D168" s="12">
        <v>0</v>
      </c>
      <c r="E168" s="27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1</v>
      </c>
      <c r="D169" s="12">
        <v>1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2</v>
      </c>
      <c r="D171" s="12">
        <v>2</v>
      </c>
      <c r="E171" s="27">
        <v>0</v>
      </c>
      <c r="F171" s="12">
        <v>0</v>
      </c>
      <c r="G171" s="12">
        <v>0</v>
      </c>
      <c r="H171" s="12">
        <v>1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1835</v>
      </c>
      <c r="D173" s="12">
        <v>1535</v>
      </c>
      <c r="E173" s="27">
        <v>0.19543973941368101</v>
      </c>
      <c r="F173" s="12">
        <v>7</v>
      </c>
      <c r="G173" s="12">
        <v>0</v>
      </c>
      <c r="H173" s="12">
        <v>1434</v>
      </c>
      <c r="I173" s="12">
        <v>998</v>
      </c>
      <c r="J173" s="12">
        <v>2</v>
      </c>
      <c r="K173" s="12">
        <v>8</v>
      </c>
      <c r="L173" s="12">
        <v>0</v>
      </c>
      <c r="M173" s="12">
        <v>0</v>
      </c>
      <c r="N173" s="12">
        <v>0</v>
      </c>
      <c r="O173" s="12">
        <v>619</v>
      </c>
      <c r="P173" s="21">
        <v>678</v>
      </c>
    </row>
    <row r="174" spans="1:16" ht="22.5" x14ac:dyDescent="0.25">
      <c r="A174" s="26" t="s">
        <v>637</v>
      </c>
      <c r="B174" s="26" t="s">
        <v>638</v>
      </c>
      <c r="C174" s="12">
        <v>1676</v>
      </c>
      <c r="D174" s="12">
        <v>1623</v>
      </c>
      <c r="E174" s="27">
        <v>3.2655576093653702E-2</v>
      </c>
      <c r="F174" s="12">
        <v>16</v>
      </c>
      <c r="G174" s="12">
        <v>7</v>
      </c>
      <c r="H174" s="12">
        <v>1103</v>
      </c>
      <c r="I174" s="12">
        <v>501</v>
      </c>
      <c r="J174" s="12">
        <v>1</v>
      </c>
      <c r="K174" s="12">
        <v>0</v>
      </c>
      <c r="L174" s="12">
        <v>0</v>
      </c>
      <c r="M174" s="12">
        <v>0</v>
      </c>
      <c r="N174" s="12">
        <v>1</v>
      </c>
      <c r="O174" s="12">
        <v>66</v>
      </c>
      <c r="P174" s="21">
        <v>389</v>
      </c>
    </row>
    <row r="175" spans="1:16" x14ac:dyDescent="0.25">
      <c r="A175" s="26" t="s">
        <v>639</v>
      </c>
      <c r="B175" s="26" t="s">
        <v>640</v>
      </c>
      <c r="C175" s="12">
        <v>355</v>
      </c>
      <c r="D175" s="12">
        <v>169</v>
      </c>
      <c r="E175" s="27">
        <v>1.1005917159763301</v>
      </c>
      <c r="F175" s="12">
        <v>2</v>
      </c>
      <c r="G175" s="12">
        <v>0</v>
      </c>
      <c r="H175" s="12">
        <v>132</v>
      </c>
      <c r="I175" s="12">
        <v>50</v>
      </c>
      <c r="J175" s="12">
        <v>1</v>
      </c>
      <c r="K175" s="12">
        <v>2</v>
      </c>
      <c r="L175" s="12">
        <v>0</v>
      </c>
      <c r="M175" s="12">
        <v>0</v>
      </c>
      <c r="N175" s="12">
        <v>0</v>
      </c>
      <c r="O175" s="12">
        <v>76</v>
      </c>
      <c r="P175" s="21">
        <v>48</v>
      </c>
    </row>
    <row r="176" spans="1:16" ht="22.5" x14ac:dyDescent="0.25">
      <c r="A176" s="26" t="s">
        <v>641</v>
      </c>
      <c r="B176" s="26" t="s">
        <v>642</v>
      </c>
      <c r="C176" s="12">
        <v>2</v>
      </c>
      <c r="D176" s="12">
        <v>2</v>
      </c>
      <c r="E176" s="27">
        <v>0</v>
      </c>
      <c r="F176" s="12">
        <v>0</v>
      </c>
      <c r="G176" s="12">
        <v>0</v>
      </c>
      <c r="H176" s="12">
        <v>2</v>
      </c>
      <c r="I176" s="12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1</v>
      </c>
      <c r="D177" s="12">
        <v>0</v>
      </c>
      <c r="E177" s="27">
        <v>0</v>
      </c>
      <c r="F177" s="12">
        <v>0</v>
      </c>
      <c r="G177" s="12">
        <v>0</v>
      </c>
      <c r="H177" s="12">
        <v>1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1</v>
      </c>
    </row>
    <row r="178" spans="1:16" x14ac:dyDescent="0.25">
      <c r="A178" s="197" t="s">
        <v>645</v>
      </c>
      <c r="B178" s="198"/>
      <c r="C178" s="23">
        <v>3515</v>
      </c>
      <c r="D178" s="23">
        <v>3510</v>
      </c>
      <c r="E178" s="24">
        <v>1.42450142450142E-3</v>
      </c>
      <c r="F178" s="23">
        <v>10154</v>
      </c>
      <c r="G178" s="23">
        <v>8863</v>
      </c>
      <c r="H178" s="23">
        <v>2479</v>
      </c>
      <c r="I178" s="23">
        <v>2197</v>
      </c>
      <c r="J178" s="23">
        <v>0</v>
      </c>
      <c r="K178" s="23">
        <v>0</v>
      </c>
      <c r="L178" s="23">
        <v>0</v>
      </c>
      <c r="M178" s="23">
        <v>1</v>
      </c>
      <c r="N178" s="23">
        <v>0</v>
      </c>
      <c r="O178" s="23">
        <v>4</v>
      </c>
      <c r="P178" s="25">
        <v>10394</v>
      </c>
    </row>
    <row r="179" spans="1:16" ht="22.5" x14ac:dyDescent="0.25">
      <c r="A179" s="26" t="s">
        <v>646</v>
      </c>
      <c r="B179" s="26" t="s">
        <v>647</v>
      </c>
      <c r="C179" s="12">
        <v>89</v>
      </c>
      <c r="D179" s="12">
        <v>77</v>
      </c>
      <c r="E179" s="27">
        <v>0.15584415584415601</v>
      </c>
      <c r="F179" s="12">
        <v>177</v>
      </c>
      <c r="G179" s="12">
        <v>114</v>
      </c>
      <c r="H179" s="12">
        <v>35</v>
      </c>
      <c r="I179" s="12">
        <v>9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1</v>
      </c>
      <c r="P179" s="21">
        <v>129</v>
      </c>
    </row>
    <row r="180" spans="1:16" ht="22.5" x14ac:dyDescent="0.25">
      <c r="A180" s="26" t="s">
        <v>648</v>
      </c>
      <c r="B180" s="26" t="s">
        <v>649</v>
      </c>
      <c r="C180" s="12">
        <v>1740</v>
      </c>
      <c r="D180" s="12">
        <v>1916</v>
      </c>
      <c r="E180" s="27">
        <v>-9.1858037578288101E-2</v>
      </c>
      <c r="F180" s="12">
        <v>5577</v>
      </c>
      <c r="G180" s="12">
        <v>5153</v>
      </c>
      <c r="H180" s="12">
        <v>1306</v>
      </c>
      <c r="I180" s="12">
        <v>1041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1</v>
      </c>
      <c r="P180" s="21">
        <v>5809</v>
      </c>
    </row>
    <row r="181" spans="1:16" x14ac:dyDescent="0.25">
      <c r="A181" s="26" t="s">
        <v>650</v>
      </c>
      <c r="B181" s="26" t="s">
        <v>651</v>
      </c>
      <c r="C181" s="12">
        <v>183</v>
      </c>
      <c r="D181" s="12">
        <v>210</v>
      </c>
      <c r="E181" s="27">
        <v>-0.128571428571429</v>
      </c>
      <c r="F181" s="12">
        <v>67</v>
      </c>
      <c r="G181" s="12">
        <v>44</v>
      </c>
      <c r="H181" s="12">
        <v>145</v>
      </c>
      <c r="I181" s="12">
        <v>101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1">
        <v>114</v>
      </c>
    </row>
    <row r="182" spans="1:16" ht="22.5" x14ac:dyDescent="0.25">
      <c r="A182" s="26" t="s">
        <v>652</v>
      </c>
      <c r="B182" s="26" t="s">
        <v>653</v>
      </c>
      <c r="C182" s="12">
        <v>22</v>
      </c>
      <c r="D182" s="12">
        <v>19</v>
      </c>
      <c r="E182" s="27">
        <v>0.157894736842105</v>
      </c>
      <c r="F182" s="12">
        <v>6</v>
      </c>
      <c r="G182" s="12">
        <v>4</v>
      </c>
      <c r="H182" s="12">
        <v>15</v>
      </c>
      <c r="I182" s="12">
        <v>8</v>
      </c>
      <c r="J182" s="12">
        <v>0</v>
      </c>
      <c r="K182" s="12">
        <v>0</v>
      </c>
      <c r="L182" s="12">
        <v>0</v>
      </c>
      <c r="M182" s="12">
        <v>1</v>
      </c>
      <c r="N182" s="12">
        <v>0</v>
      </c>
      <c r="O182" s="12">
        <v>1</v>
      </c>
      <c r="P182" s="21">
        <v>19</v>
      </c>
    </row>
    <row r="183" spans="1:16" ht="22.5" x14ac:dyDescent="0.25">
      <c r="A183" s="26" t="s">
        <v>654</v>
      </c>
      <c r="B183" s="26" t="s">
        <v>655</v>
      </c>
      <c r="C183" s="12">
        <v>42</v>
      </c>
      <c r="D183" s="12">
        <v>18</v>
      </c>
      <c r="E183" s="27">
        <v>1.3333333333333299</v>
      </c>
      <c r="F183" s="12">
        <v>79</v>
      </c>
      <c r="G183" s="12">
        <v>176</v>
      </c>
      <c r="H183" s="12">
        <v>46</v>
      </c>
      <c r="I183" s="12">
        <v>143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324</v>
      </c>
    </row>
    <row r="184" spans="1:16" ht="22.5" x14ac:dyDescent="0.25">
      <c r="A184" s="26" t="s">
        <v>656</v>
      </c>
      <c r="B184" s="26" t="s">
        <v>657</v>
      </c>
      <c r="C184" s="12">
        <v>1399</v>
      </c>
      <c r="D184" s="12">
        <v>1257</v>
      </c>
      <c r="E184" s="27">
        <v>0.11296738265712</v>
      </c>
      <c r="F184" s="12">
        <v>4192</v>
      </c>
      <c r="G184" s="12">
        <v>3357</v>
      </c>
      <c r="H184" s="12">
        <v>926</v>
      </c>
      <c r="I184" s="12">
        <v>893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3986</v>
      </c>
    </row>
    <row r="185" spans="1:16" ht="22.5" x14ac:dyDescent="0.25">
      <c r="A185" s="26" t="s">
        <v>658</v>
      </c>
      <c r="B185" s="26" t="s">
        <v>659</v>
      </c>
      <c r="C185" s="12">
        <v>40</v>
      </c>
      <c r="D185" s="12">
        <v>13</v>
      </c>
      <c r="E185" s="27">
        <v>2.0769230769230802</v>
      </c>
      <c r="F185" s="12">
        <v>56</v>
      </c>
      <c r="G185" s="12">
        <v>15</v>
      </c>
      <c r="H185" s="12">
        <v>6</v>
      </c>
      <c r="I185" s="12">
        <v>2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13</v>
      </c>
    </row>
    <row r="186" spans="1:16" x14ac:dyDescent="0.25">
      <c r="A186" s="197" t="s">
        <v>660</v>
      </c>
      <c r="B186" s="198"/>
      <c r="C186" s="23">
        <v>3273</v>
      </c>
      <c r="D186" s="23">
        <v>3189</v>
      </c>
      <c r="E186" s="24">
        <v>2.6340545625588001E-2</v>
      </c>
      <c r="F186" s="23">
        <v>101</v>
      </c>
      <c r="G186" s="23">
        <v>125</v>
      </c>
      <c r="H186" s="23">
        <v>2101</v>
      </c>
      <c r="I186" s="23">
        <v>1774</v>
      </c>
      <c r="J186" s="23">
        <v>14</v>
      </c>
      <c r="K186" s="23">
        <v>5</v>
      </c>
      <c r="L186" s="23">
        <v>0</v>
      </c>
      <c r="M186" s="23">
        <v>2</v>
      </c>
      <c r="N186" s="23">
        <v>33</v>
      </c>
      <c r="O186" s="23">
        <v>15</v>
      </c>
      <c r="P186" s="25">
        <v>634</v>
      </c>
    </row>
    <row r="187" spans="1:16" x14ac:dyDescent="0.25">
      <c r="A187" s="26" t="s">
        <v>661</v>
      </c>
      <c r="B187" s="26" t="s">
        <v>662</v>
      </c>
      <c r="C187" s="12">
        <v>133</v>
      </c>
      <c r="D187" s="12">
        <v>118</v>
      </c>
      <c r="E187" s="27">
        <v>0.12711864406779699</v>
      </c>
      <c r="F187" s="12">
        <v>0</v>
      </c>
      <c r="G187" s="12">
        <v>0</v>
      </c>
      <c r="H187" s="12">
        <v>25</v>
      </c>
      <c r="I187" s="12">
        <v>10</v>
      </c>
      <c r="J187" s="12">
        <v>1</v>
      </c>
      <c r="K187" s="12">
        <v>4</v>
      </c>
      <c r="L187" s="12">
        <v>0</v>
      </c>
      <c r="M187" s="12">
        <v>0</v>
      </c>
      <c r="N187" s="12">
        <v>0</v>
      </c>
      <c r="O187" s="12">
        <v>6</v>
      </c>
      <c r="P187" s="21">
        <v>3</v>
      </c>
    </row>
    <row r="188" spans="1:16" ht="22.5" x14ac:dyDescent="0.25">
      <c r="A188" s="26" t="s">
        <v>663</v>
      </c>
      <c r="B188" s="26" t="s">
        <v>664</v>
      </c>
      <c r="C188" s="12">
        <v>2</v>
      </c>
      <c r="D188" s="12">
        <v>4</v>
      </c>
      <c r="E188" s="27">
        <v>-0.5</v>
      </c>
      <c r="F188" s="12">
        <v>0</v>
      </c>
      <c r="G188" s="12">
        <v>0</v>
      </c>
      <c r="H188" s="12">
        <v>2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2</v>
      </c>
    </row>
    <row r="189" spans="1:16" ht="22.5" x14ac:dyDescent="0.25">
      <c r="A189" s="26" t="s">
        <v>665</v>
      </c>
      <c r="B189" s="26" t="s">
        <v>666</v>
      </c>
      <c r="C189" s="12">
        <v>1590</v>
      </c>
      <c r="D189" s="12">
        <v>1692</v>
      </c>
      <c r="E189" s="27">
        <v>-6.0283687943262401E-2</v>
      </c>
      <c r="F189" s="12">
        <v>69</v>
      </c>
      <c r="G189" s="12">
        <v>67</v>
      </c>
      <c r="H189" s="12">
        <v>1454</v>
      </c>
      <c r="I189" s="12">
        <v>903</v>
      </c>
      <c r="J189" s="12">
        <v>13</v>
      </c>
      <c r="K189" s="12">
        <v>1</v>
      </c>
      <c r="L189" s="12">
        <v>0</v>
      </c>
      <c r="M189" s="12">
        <v>2</v>
      </c>
      <c r="N189" s="12">
        <v>15</v>
      </c>
      <c r="O189" s="12">
        <v>7</v>
      </c>
      <c r="P189" s="21">
        <v>332</v>
      </c>
    </row>
    <row r="190" spans="1:16" ht="22.5" x14ac:dyDescent="0.25">
      <c r="A190" s="26" t="s">
        <v>667</v>
      </c>
      <c r="B190" s="26" t="s">
        <v>668</v>
      </c>
      <c r="C190" s="12">
        <v>41</v>
      </c>
      <c r="D190" s="12">
        <v>12</v>
      </c>
      <c r="E190" s="27">
        <v>2.4166666666666701</v>
      </c>
      <c r="F190" s="12">
        <v>1</v>
      </c>
      <c r="G190" s="12">
        <v>3</v>
      </c>
      <c r="H190" s="12">
        <v>20</v>
      </c>
      <c r="I190" s="12">
        <v>47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18</v>
      </c>
    </row>
    <row r="191" spans="1:16" ht="33.75" x14ac:dyDescent="0.25">
      <c r="A191" s="26" t="s">
        <v>669</v>
      </c>
      <c r="B191" s="26" t="s">
        <v>670</v>
      </c>
      <c r="C191" s="12">
        <v>359</v>
      </c>
      <c r="D191" s="12">
        <v>311</v>
      </c>
      <c r="E191" s="27">
        <v>0.154340836012862</v>
      </c>
      <c r="F191" s="12">
        <v>13</v>
      </c>
      <c r="G191" s="12">
        <v>34</v>
      </c>
      <c r="H191" s="12">
        <v>329</v>
      </c>
      <c r="I191" s="12">
        <v>694</v>
      </c>
      <c r="J191" s="12">
        <v>0</v>
      </c>
      <c r="K191" s="12">
        <v>0</v>
      </c>
      <c r="L191" s="12">
        <v>0</v>
      </c>
      <c r="M191" s="12">
        <v>0</v>
      </c>
      <c r="N191" s="12">
        <v>3</v>
      </c>
      <c r="O191" s="12">
        <v>2</v>
      </c>
      <c r="P191" s="21">
        <v>189</v>
      </c>
    </row>
    <row r="192" spans="1:16" ht="22.5" x14ac:dyDescent="0.25">
      <c r="A192" s="26" t="s">
        <v>671</v>
      </c>
      <c r="B192" s="26" t="s">
        <v>672</v>
      </c>
      <c r="C192" s="12">
        <v>1</v>
      </c>
      <c r="D192" s="12">
        <v>0</v>
      </c>
      <c r="E192" s="27">
        <v>0</v>
      </c>
      <c r="F192" s="12">
        <v>0</v>
      </c>
      <c r="G192" s="12">
        <v>0</v>
      </c>
      <c r="H192" s="12">
        <v>1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163</v>
      </c>
      <c r="D193" s="12">
        <v>107</v>
      </c>
      <c r="E193" s="27">
        <v>0.52336448598130803</v>
      </c>
      <c r="F193" s="12">
        <v>5</v>
      </c>
      <c r="G193" s="12">
        <v>2</v>
      </c>
      <c r="H193" s="12">
        <v>94</v>
      </c>
      <c r="I193" s="12">
        <v>47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39</v>
      </c>
    </row>
    <row r="194" spans="1:16" x14ac:dyDescent="0.25">
      <c r="A194" s="26" t="s">
        <v>675</v>
      </c>
      <c r="B194" s="26" t="s">
        <v>676</v>
      </c>
      <c r="C194" s="12">
        <v>28</v>
      </c>
      <c r="D194" s="12">
        <v>11</v>
      </c>
      <c r="E194" s="27">
        <v>1.5454545454545501</v>
      </c>
      <c r="F194" s="12">
        <v>0</v>
      </c>
      <c r="G194" s="12">
        <v>0</v>
      </c>
      <c r="H194" s="12">
        <v>7</v>
      </c>
      <c r="I194" s="12">
        <v>5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10</v>
      </c>
    </row>
    <row r="195" spans="1:16" ht="22.5" x14ac:dyDescent="0.25">
      <c r="A195" s="26" t="s">
        <v>677</v>
      </c>
      <c r="B195" s="26" t="s">
        <v>678</v>
      </c>
      <c r="C195" s="12">
        <v>3</v>
      </c>
      <c r="D195" s="12">
        <v>2</v>
      </c>
      <c r="E195" s="27">
        <v>0.5</v>
      </c>
      <c r="F195" s="12">
        <v>0</v>
      </c>
      <c r="G195" s="12">
        <v>0</v>
      </c>
      <c r="H195" s="12">
        <v>2</v>
      </c>
      <c r="I195" s="12">
        <v>4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2">
        <v>13</v>
      </c>
      <c r="D196" s="12">
        <v>17</v>
      </c>
      <c r="E196" s="27">
        <v>-0.23529411764705899</v>
      </c>
      <c r="F196" s="12">
        <v>6</v>
      </c>
      <c r="G196" s="12">
        <v>16</v>
      </c>
      <c r="H196" s="12">
        <v>2</v>
      </c>
      <c r="I196" s="12">
        <v>3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22</v>
      </c>
    </row>
    <row r="197" spans="1:16" x14ac:dyDescent="0.25">
      <c r="A197" s="26" t="s">
        <v>681</v>
      </c>
      <c r="B197" s="26" t="s">
        <v>682</v>
      </c>
      <c r="C197" s="12">
        <v>897</v>
      </c>
      <c r="D197" s="12">
        <v>870</v>
      </c>
      <c r="E197" s="27">
        <v>3.10344827586207E-2</v>
      </c>
      <c r="F197" s="12">
        <v>5</v>
      </c>
      <c r="G197" s="12">
        <v>2</v>
      </c>
      <c r="H197" s="12">
        <v>135</v>
      </c>
      <c r="I197" s="12">
        <v>36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6</v>
      </c>
    </row>
    <row r="198" spans="1:16" ht="22.5" x14ac:dyDescent="0.25">
      <c r="A198" s="26" t="s">
        <v>683</v>
      </c>
      <c r="B198" s="26" t="s">
        <v>684</v>
      </c>
      <c r="C198" s="12">
        <v>14</v>
      </c>
      <c r="D198" s="12">
        <v>16</v>
      </c>
      <c r="E198" s="27">
        <v>-0.125</v>
      </c>
      <c r="F198" s="12">
        <v>2</v>
      </c>
      <c r="G198" s="12">
        <v>1</v>
      </c>
      <c r="H198" s="12">
        <v>4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1</v>
      </c>
    </row>
    <row r="199" spans="1:16" x14ac:dyDescent="0.25">
      <c r="A199" s="26" t="s">
        <v>685</v>
      </c>
      <c r="B199" s="26" t="s">
        <v>686</v>
      </c>
      <c r="C199" s="12">
        <v>27</v>
      </c>
      <c r="D199" s="12">
        <v>27</v>
      </c>
      <c r="E199" s="27">
        <v>0</v>
      </c>
      <c r="F199" s="12">
        <v>0</v>
      </c>
      <c r="G199" s="12">
        <v>0</v>
      </c>
      <c r="H199" s="12">
        <v>23</v>
      </c>
      <c r="I199" s="12">
        <v>24</v>
      </c>
      <c r="J199" s="12">
        <v>0</v>
      </c>
      <c r="K199" s="12">
        <v>0</v>
      </c>
      <c r="L199" s="12">
        <v>0</v>
      </c>
      <c r="M199" s="12">
        <v>0</v>
      </c>
      <c r="N199" s="12">
        <v>15</v>
      </c>
      <c r="O199" s="12">
        <v>0</v>
      </c>
      <c r="P199" s="21">
        <v>9</v>
      </c>
    </row>
    <row r="200" spans="1:16" ht="22.5" x14ac:dyDescent="0.25">
      <c r="A200" s="26" t="s">
        <v>687</v>
      </c>
      <c r="B200" s="26" t="s">
        <v>688</v>
      </c>
      <c r="C200" s="12">
        <v>2</v>
      </c>
      <c r="D200" s="12">
        <v>2</v>
      </c>
      <c r="E200" s="27">
        <v>0</v>
      </c>
      <c r="F200" s="12">
        <v>0</v>
      </c>
      <c r="G200" s="12">
        <v>0</v>
      </c>
      <c r="H200" s="12">
        <v>3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3</v>
      </c>
    </row>
    <row r="201" spans="1:16" x14ac:dyDescent="0.25">
      <c r="A201" s="197" t="s">
        <v>689</v>
      </c>
      <c r="B201" s="198"/>
      <c r="C201" s="23">
        <v>320</v>
      </c>
      <c r="D201" s="23">
        <v>263</v>
      </c>
      <c r="E201" s="24">
        <v>0.21673003802281399</v>
      </c>
      <c r="F201" s="23">
        <v>35</v>
      </c>
      <c r="G201" s="23">
        <v>21</v>
      </c>
      <c r="H201" s="23">
        <v>114</v>
      </c>
      <c r="I201" s="23">
        <v>62</v>
      </c>
      <c r="J201" s="23">
        <v>0</v>
      </c>
      <c r="K201" s="23">
        <v>0</v>
      </c>
      <c r="L201" s="23">
        <v>3</v>
      </c>
      <c r="M201" s="23">
        <v>4</v>
      </c>
      <c r="N201" s="23">
        <v>39</v>
      </c>
      <c r="O201" s="23">
        <v>2</v>
      </c>
      <c r="P201" s="25">
        <v>108</v>
      </c>
    </row>
    <row r="202" spans="1:16" x14ac:dyDescent="0.25">
      <c r="A202" s="26" t="s">
        <v>690</v>
      </c>
      <c r="B202" s="26" t="s">
        <v>691</v>
      </c>
      <c r="C202" s="12">
        <v>98</v>
      </c>
      <c r="D202" s="12">
        <v>71</v>
      </c>
      <c r="E202" s="27">
        <v>0.38028169014084501</v>
      </c>
      <c r="F202" s="12">
        <v>0</v>
      </c>
      <c r="G202" s="12">
        <v>0</v>
      </c>
      <c r="H202" s="12">
        <v>11</v>
      </c>
      <c r="I202" s="12">
        <v>4</v>
      </c>
      <c r="J202" s="12">
        <v>0</v>
      </c>
      <c r="K202" s="12">
        <v>0</v>
      </c>
      <c r="L202" s="12">
        <v>0</v>
      </c>
      <c r="M202" s="12">
        <v>0</v>
      </c>
      <c r="N202" s="12">
        <v>24</v>
      </c>
      <c r="O202" s="12">
        <v>2</v>
      </c>
      <c r="P202" s="21">
        <v>1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7</v>
      </c>
      <c r="D204" s="12">
        <v>4</v>
      </c>
      <c r="E204" s="27">
        <v>0.75</v>
      </c>
      <c r="F204" s="12">
        <v>0</v>
      </c>
      <c r="G204" s="12">
        <v>0</v>
      </c>
      <c r="H204" s="12">
        <v>1</v>
      </c>
      <c r="I204" s="12">
        <v>1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2</v>
      </c>
    </row>
    <row r="205" spans="1:16" ht="22.5" x14ac:dyDescent="0.25">
      <c r="A205" s="26" t="s">
        <v>696</v>
      </c>
      <c r="B205" s="26" t="s">
        <v>697</v>
      </c>
      <c r="C205" s="12">
        <v>0</v>
      </c>
      <c r="D205" s="12">
        <v>1</v>
      </c>
      <c r="E205" s="27">
        <v>-1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155</v>
      </c>
      <c r="D206" s="12">
        <v>154</v>
      </c>
      <c r="E206" s="27">
        <v>6.4935064935064896E-3</v>
      </c>
      <c r="F206" s="12">
        <v>31</v>
      </c>
      <c r="G206" s="12">
        <v>21</v>
      </c>
      <c r="H206" s="12">
        <v>90</v>
      </c>
      <c r="I206" s="12">
        <v>50</v>
      </c>
      <c r="J206" s="12">
        <v>0</v>
      </c>
      <c r="K206" s="12">
        <v>0</v>
      </c>
      <c r="L206" s="12">
        <v>0</v>
      </c>
      <c r="M206" s="12">
        <v>0</v>
      </c>
      <c r="N206" s="12">
        <v>7</v>
      </c>
      <c r="O206" s="12">
        <v>0</v>
      </c>
      <c r="P206" s="21">
        <v>98</v>
      </c>
    </row>
    <row r="207" spans="1:16" ht="22.5" x14ac:dyDescent="0.25">
      <c r="A207" s="26" t="s">
        <v>700</v>
      </c>
      <c r="B207" s="26" t="s">
        <v>701</v>
      </c>
      <c r="C207" s="12">
        <v>3</v>
      </c>
      <c r="D207" s="12">
        <v>2</v>
      </c>
      <c r="E207" s="27">
        <v>0.5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4</v>
      </c>
      <c r="D208" s="12">
        <v>1</v>
      </c>
      <c r="E208" s="27">
        <v>3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1</v>
      </c>
      <c r="M208" s="12">
        <v>0</v>
      </c>
      <c r="N208" s="12">
        <v>1</v>
      </c>
      <c r="O208" s="12">
        <v>0</v>
      </c>
      <c r="P208" s="21">
        <v>1</v>
      </c>
    </row>
    <row r="209" spans="1:16" ht="22.5" x14ac:dyDescent="0.25">
      <c r="A209" s="26" t="s">
        <v>704</v>
      </c>
      <c r="B209" s="26" t="s">
        <v>705</v>
      </c>
      <c r="C209" s="12">
        <v>3</v>
      </c>
      <c r="D209" s="12">
        <v>0</v>
      </c>
      <c r="E209" s="27">
        <v>0</v>
      </c>
      <c r="F209" s="12">
        <v>0</v>
      </c>
      <c r="G209" s="12">
        <v>0</v>
      </c>
      <c r="H209" s="12">
        <v>1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1</v>
      </c>
    </row>
    <row r="210" spans="1:16" ht="22.5" x14ac:dyDescent="0.25">
      <c r="A210" s="26" t="s">
        <v>706</v>
      </c>
      <c r="B210" s="26" t="s">
        <v>707</v>
      </c>
      <c r="C210" s="12">
        <v>1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10</v>
      </c>
      <c r="D211" s="12">
        <v>0</v>
      </c>
      <c r="E211" s="27">
        <v>0</v>
      </c>
      <c r="F211" s="12">
        <v>3</v>
      </c>
      <c r="G211" s="12">
        <v>0</v>
      </c>
      <c r="H211" s="12">
        <v>1</v>
      </c>
      <c r="I211" s="12">
        <v>4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2">
        <v>10</v>
      </c>
      <c r="D212" s="12">
        <v>5</v>
      </c>
      <c r="E212" s="27">
        <v>1</v>
      </c>
      <c r="F212" s="12">
        <v>1</v>
      </c>
      <c r="G212" s="12">
        <v>0</v>
      </c>
      <c r="H212" s="12">
        <v>1</v>
      </c>
      <c r="I212" s="12">
        <v>0</v>
      </c>
      <c r="J212" s="12">
        <v>0</v>
      </c>
      <c r="K212" s="12">
        <v>0</v>
      </c>
      <c r="L212" s="12">
        <v>1</v>
      </c>
      <c r="M212" s="12">
        <v>1</v>
      </c>
      <c r="N212" s="12">
        <v>2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7</v>
      </c>
      <c r="D213" s="12">
        <v>1</v>
      </c>
      <c r="E213" s="27">
        <v>6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8</v>
      </c>
      <c r="D214" s="12">
        <v>4</v>
      </c>
      <c r="E214" s="27">
        <v>1</v>
      </c>
      <c r="F214" s="12">
        <v>0</v>
      </c>
      <c r="G214" s="12">
        <v>0</v>
      </c>
      <c r="H214" s="12">
        <v>3</v>
      </c>
      <c r="I214" s="12">
        <v>1</v>
      </c>
      <c r="J214" s="12">
        <v>0</v>
      </c>
      <c r="K214" s="12">
        <v>0</v>
      </c>
      <c r="L214" s="12">
        <v>1</v>
      </c>
      <c r="M214" s="12">
        <v>3</v>
      </c>
      <c r="N214" s="12">
        <v>5</v>
      </c>
      <c r="O214" s="12">
        <v>0</v>
      </c>
      <c r="P214" s="21">
        <v>2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2">
        <v>1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6</v>
      </c>
      <c r="D218" s="12">
        <v>14</v>
      </c>
      <c r="E218" s="27">
        <v>-0.57142857142857095</v>
      </c>
      <c r="F218" s="12">
        <v>0</v>
      </c>
      <c r="G218" s="12">
        <v>0</v>
      </c>
      <c r="H218" s="12">
        <v>2</v>
      </c>
      <c r="I218" s="12">
        <v>1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2</v>
      </c>
    </row>
    <row r="219" spans="1:16" ht="22.5" x14ac:dyDescent="0.25">
      <c r="A219" s="26" t="s">
        <v>724</v>
      </c>
      <c r="B219" s="26" t="s">
        <v>725</v>
      </c>
      <c r="C219" s="12">
        <v>1</v>
      </c>
      <c r="D219" s="12">
        <v>2</v>
      </c>
      <c r="E219" s="27">
        <v>-0.5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6</v>
      </c>
      <c r="D222" s="12">
        <v>4</v>
      </c>
      <c r="E222" s="27">
        <v>0.5</v>
      </c>
      <c r="F222" s="12">
        <v>0</v>
      </c>
      <c r="G222" s="12">
        <v>0</v>
      </c>
      <c r="H222" s="12">
        <v>4</v>
      </c>
      <c r="I222" s="12">
        <v>1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1</v>
      </c>
    </row>
    <row r="223" spans="1:16" x14ac:dyDescent="0.25">
      <c r="A223" s="197" t="s">
        <v>732</v>
      </c>
      <c r="B223" s="198"/>
      <c r="C223" s="23">
        <v>4389</v>
      </c>
      <c r="D223" s="23">
        <v>6641</v>
      </c>
      <c r="E223" s="24">
        <v>-0.33910555639210999</v>
      </c>
      <c r="F223" s="23">
        <v>916</v>
      </c>
      <c r="G223" s="23">
        <v>597</v>
      </c>
      <c r="H223" s="23">
        <v>1180</v>
      </c>
      <c r="I223" s="23">
        <v>789</v>
      </c>
      <c r="J223" s="23">
        <v>1</v>
      </c>
      <c r="K223" s="23">
        <v>0</v>
      </c>
      <c r="L223" s="23">
        <v>0</v>
      </c>
      <c r="M223" s="23">
        <v>3</v>
      </c>
      <c r="N223" s="23">
        <v>2</v>
      </c>
      <c r="O223" s="23">
        <v>39</v>
      </c>
      <c r="P223" s="25">
        <v>878</v>
      </c>
    </row>
    <row r="224" spans="1:16" x14ac:dyDescent="0.25">
      <c r="A224" s="26" t="s">
        <v>733</v>
      </c>
      <c r="B224" s="26" t="s">
        <v>734</v>
      </c>
      <c r="C224" s="12">
        <v>28</v>
      </c>
      <c r="D224" s="12">
        <v>11</v>
      </c>
      <c r="E224" s="27">
        <v>1.5454545454545501</v>
      </c>
      <c r="F224" s="12">
        <v>0</v>
      </c>
      <c r="G224" s="12">
        <v>0</v>
      </c>
      <c r="H224" s="12">
        <v>1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1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3</v>
      </c>
    </row>
    <row r="227" spans="1:16" ht="22.5" x14ac:dyDescent="0.25">
      <c r="A227" s="26" t="s">
        <v>739</v>
      </c>
      <c r="B227" s="26" t="s">
        <v>740</v>
      </c>
      <c r="C227" s="12">
        <v>1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0</v>
      </c>
      <c r="D228" s="12">
        <v>1</v>
      </c>
      <c r="E228" s="27">
        <v>-1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1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6</v>
      </c>
      <c r="E229" s="27">
        <v>-1</v>
      </c>
      <c r="F229" s="12">
        <v>0</v>
      </c>
      <c r="G229" s="12">
        <v>0</v>
      </c>
      <c r="H229" s="12">
        <v>1</v>
      </c>
      <c r="I229" s="12">
        <v>0</v>
      </c>
      <c r="J229" s="12">
        <v>0</v>
      </c>
      <c r="K229" s="12">
        <v>0</v>
      </c>
      <c r="L229" s="12">
        <v>0</v>
      </c>
      <c r="M229" s="12">
        <v>1</v>
      </c>
      <c r="N229" s="12">
        <v>0</v>
      </c>
      <c r="O229" s="12">
        <v>0</v>
      </c>
      <c r="P229" s="21">
        <v>1</v>
      </c>
    </row>
    <row r="230" spans="1:16" ht="22.5" x14ac:dyDescent="0.25">
      <c r="A230" s="26" t="s">
        <v>745</v>
      </c>
      <c r="B230" s="26" t="s">
        <v>746</v>
      </c>
      <c r="C230" s="12">
        <v>15</v>
      </c>
      <c r="D230" s="12">
        <v>8</v>
      </c>
      <c r="E230" s="27">
        <v>0.875</v>
      </c>
      <c r="F230" s="12">
        <v>5</v>
      </c>
      <c r="G230" s="12">
        <v>2</v>
      </c>
      <c r="H230" s="12">
        <v>3</v>
      </c>
      <c r="I230" s="12">
        <v>7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2</v>
      </c>
    </row>
    <row r="231" spans="1:16" x14ac:dyDescent="0.25">
      <c r="A231" s="26" t="s">
        <v>747</v>
      </c>
      <c r="B231" s="26" t="s">
        <v>748</v>
      </c>
      <c r="C231" s="12">
        <v>193</v>
      </c>
      <c r="D231" s="12">
        <v>185</v>
      </c>
      <c r="E231" s="27">
        <v>4.3243243243243197E-2</v>
      </c>
      <c r="F231" s="12">
        <v>4</v>
      </c>
      <c r="G231" s="12">
        <v>3</v>
      </c>
      <c r="H231" s="12">
        <v>44</v>
      </c>
      <c r="I231" s="12">
        <v>15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12</v>
      </c>
    </row>
    <row r="232" spans="1:16" x14ac:dyDescent="0.25">
      <c r="A232" s="26" t="s">
        <v>749</v>
      </c>
      <c r="B232" s="26" t="s">
        <v>750</v>
      </c>
      <c r="C232" s="12">
        <v>103</v>
      </c>
      <c r="D232" s="12">
        <v>296</v>
      </c>
      <c r="E232" s="27">
        <v>-0.65202702702702697</v>
      </c>
      <c r="F232" s="12">
        <v>5</v>
      </c>
      <c r="G232" s="12">
        <v>7</v>
      </c>
      <c r="H232" s="12">
        <v>44</v>
      </c>
      <c r="I232" s="12">
        <v>13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13</v>
      </c>
    </row>
    <row r="233" spans="1:16" x14ac:dyDescent="0.25">
      <c r="A233" s="26" t="s">
        <v>751</v>
      </c>
      <c r="B233" s="26" t="s">
        <v>752</v>
      </c>
      <c r="C233" s="12">
        <v>109</v>
      </c>
      <c r="D233" s="12">
        <v>88</v>
      </c>
      <c r="E233" s="27">
        <v>0.23863636363636401</v>
      </c>
      <c r="F233" s="12">
        <v>0</v>
      </c>
      <c r="G233" s="12">
        <v>1</v>
      </c>
      <c r="H233" s="12">
        <v>28</v>
      </c>
      <c r="I233" s="12">
        <v>19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13</v>
      </c>
    </row>
    <row r="234" spans="1:16" ht="22.5" x14ac:dyDescent="0.25">
      <c r="A234" s="26" t="s">
        <v>753</v>
      </c>
      <c r="B234" s="26" t="s">
        <v>754</v>
      </c>
      <c r="C234" s="12">
        <v>12</v>
      </c>
      <c r="D234" s="12">
        <v>6</v>
      </c>
      <c r="E234" s="27">
        <v>1</v>
      </c>
      <c r="F234" s="12">
        <v>0</v>
      </c>
      <c r="G234" s="12">
        <v>0</v>
      </c>
      <c r="H234" s="12">
        <v>3</v>
      </c>
      <c r="I234" s="12">
        <v>3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2">
        <v>14</v>
      </c>
      <c r="D235" s="12">
        <v>9</v>
      </c>
      <c r="E235" s="27">
        <v>0.55555555555555503</v>
      </c>
      <c r="F235" s="12">
        <v>0</v>
      </c>
      <c r="G235" s="12">
        <v>0</v>
      </c>
      <c r="H235" s="12">
        <v>6</v>
      </c>
      <c r="I235" s="12">
        <v>9</v>
      </c>
      <c r="J235" s="12">
        <v>0</v>
      </c>
      <c r="K235" s="12">
        <v>0</v>
      </c>
      <c r="L235" s="12">
        <v>0</v>
      </c>
      <c r="M235" s="12">
        <v>0</v>
      </c>
      <c r="N235" s="12">
        <v>1</v>
      </c>
      <c r="O235" s="12">
        <v>0</v>
      </c>
      <c r="P235" s="21">
        <v>7</v>
      </c>
    </row>
    <row r="236" spans="1:16" x14ac:dyDescent="0.25">
      <c r="A236" s="26" t="s">
        <v>757</v>
      </c>
      <c r="B236" s="26" t="s">
        <v>758</v>
      </c>
      <c r="C236" s="12">
        <v>27</v>
      </c>
      <c r="D236" s="12">
        <v>23</v>
      </c>
      <c r="E236" s="27">
        <v>0.173913043478261</v>
      </c>
      <c r="F236" s="12">
        <v>0</v>
      </c>
      <c r="G236" s="12">
        <v>0</v>
      </c>
      <c r="H236" s="12">
        <v>3</v>
      </c>
      <c r="I236" s="12">
        <v>3</v>
      </c>
      <c r="J236" s="12">
        <v>1</v>
      </c>
      <c r="K236" s="12">
        <v>0</v>
      </c>
      <c r="L236" s="12">
        <v>0</v>
      </c>
      <c r="M236" s="12">
        <v>0</v>
      </c>
      <c r="N236" s="12">
        <v>1</v>
      </c>
      <c r="O236" s="12">
        <v>0</v>
      </c>
      <c r="P236" s="21">
        <v>4</v>
      </c>
    </row>
    <row r="237" spans="1:16" ht="22.5" x14ac:dyDescent="0.25">
      <c r="A237" s="26" t="s">
        <v>759</v>
      </c>
      <c r="B237" s="26" t="s">
        <v>760</v>
      </c>
      <c r="C237" s="12">
        <v>1</v>
      </c>
      <c r="D237" s="12">
        <v>4</v>
      </c>
      <c r="E237" s="27">
        <v>-0.75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2">
        <v>3884</v>
      </c>
      <c r="D238" s="12">
        <v>6002</v>
      </c>
      <c r="E238" s="27">
        <v>-0.352882372542486</v>
      </c>
      <c r="F238" s="12">
        <v>902</v>
      </c>
      <c r="G238" s="12">
        <v>583</v>
      </c>
      <c r="H238" s="12">
        <v>1046</v>
      </c>
      <c r="I238" s="12">
        <v>715</v>
      </c>
      <c r="J238" s="12">
        <v>0</v>
      </c>
      <c r="K238" s="12">
        <v>0</v>
      </c>
      <c r="L238" s="12">
        <v>0</v>
      </c>
      <c r="M238" s="12">
        <v>2</v>
      </c>
      <c r="N238" s="12">
        <v>0</v>
      </c>
      <c r="O238" s="12">
        <v>39</v>
      </c>
      <c r="P238" s="21">
        <v>822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1</v>
      </c>
      <c r="E241" s="27">
        <v>-1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1</v>
      </c>
      <c r="D242" s="12">
        <v>1</v>
      </c>
      <c r="E242" s="27">
        <v>0</v>
      </c>
      <c r="F242" s="12">
        <v>0</v>
      </c>
      <c r="G242" s="12">
        <v>0</v>
      </c>
      <c r="H242" s="12">
        <v>1</v>
      </c>
      <c r="I242" s="12">
        <v>2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2">
        <v>1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3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7" t="s">
        <v>773</v>
      </c>
      <c r="B244" s="198"/>
      <c r="C244" s="23">
        <v>84</v>
      </c>
      <c r="D244" s="23">
        <v>76</v>
      </c>
      <c r="E244" s="24">
        <v>0.105263157894737</v>
      </c>
      <c r="F244" s="23">
        <v>0</v>
      </c>
      <c r="G244" s="23">
        <v>1</v>
      </c>
      <c r="H244" s="23">
        <v>15</v>
      </c>
      <c r="I244" s="23">
        <v>28</v>
      </c>
      <c r="J244" s="23">
        <v>0</v>
      </c>
      <c r="K244" s="23">
        <v>2</v>
      </c>
      <c r="L244" s="23">
        <v>1</v>
      </c>
      <c r="M244" s="23">
        <v>0</v>
      </c>
      <c r="N244" s="23">
        <v>42</v>
      </c>
      <c r="O244" s="23">
        <v>0</v>
      </c>
      <c r="P244" s="25">
        <v>31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0</v>
      </c>
      <c r="D247" s="12">
        <v>1</v>
      </c>
      <c r="E247" s="27">
        <v>-1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5</v>
      </c>
      <c r="D248" s="12">
        <v>5</v>
      </c>
      <c r="E248" s="27">
        <v>0</v>
      </c>
      <c r="F248" s="12">
        <v>0</v>
      </c>
      <c r="G248" s="12">
        <v>0</v>
      </c>
      <c r="H248" s="12">
        <v>4</v>
      </c>
      <c r="I248" s="12">
        <v>2</v>
      </c>
      <c r="J248" s="12">
        <v>0</v>
      </c>
      <c r="K248" s="12">
        <v>0</v>
      </c>
      <c r="L248" s="12">
        <v>1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60</v>
      </c>
      <c r="D249" s="12">
        <v>47</v>
      </c>
      <c r="E249" s="27">
        <v>0.27659574468085102</v>
      </c>
      <c r="F249" s="12">
        <v>0</v>
      </c>
      <c r="G249" s="12">
        <v>1</v>
      </c>
      <c r="H249" s="12">
        <v>9</v>
      </c>
      <c r="I249" s="12">
        <v>20</v>
      </c>
      <c r="J249" s="12">
        <v>0</v>
      </c>
      <c r="K249" s="12">
        <v>0</v>
      </c>
      <c r="L249" s="12">
        <v>0</v>
      </c>
      <c r="M249" s="12">
        <v>0</v>
      </c>
      <c r="N249" s="12">
        <v>41</v>
      </c>
      <c r="O249" s="12">
        <v>0</v>
      </c>
      <c r="P249" s="21">
        <v>6</v>
      </c>
    </row>
    <row r="250" spans="1:16" ht="22.5" x14ac:dyDescent="0.25">
      <c r="A250" s="26" t="s">
        <v>784</v>
      </c>
      <c r="B250" s="26" t="s">
        <v>785</v>
      </c>
      <c r="C250" s="12">
        <v>1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1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2">
        <v>1</v>
      </c>
      <c r="D253" s="12">
        <v>5</v>
      </c>
      <c r="E253" s="27">
        <v>-0.8</v>
      </c>
      <c r="F253" s="12">
        <v>0</v>
      </c>
      <c r="G253" s="12">
        <v>0</v>
      </c>
      <c r="H253" s="12">
        <v>1</v>
      </c>
      <c r="I253" s="12">
        <v>4</v>
      </c>
      <c r="J253" s="12">
        <v>0</v>
      </c>
      <c r="K253" s="12">
        <v>2</v>
      </c>
      <c r="L253" s="12">
        <v>0</v>
      </c>
      <c r="M253" s="12">
        <v>0</v>
      </c>
      <c r="N253" s="12">
        <v>0</v>
      </c>
      <c r="O253" s="12">
        <v>0</v>
      </c>
      <c r="P253" s="21">
        <v>23</v>
      </c>
    </row>
    <row r="254" spans="1:16" ht="22.5" x14ac:dyDescent="0.25">
      <c r="A254" s="26" t="s">
        <v>792</v>
      </c>
      <c r="B254" s="26" t="s">
        <v>793</v>
      </c>
      <c r="C254" s="12">
        <v>3</v>
      </c>
      <c r="D254" s="12">
        <v>9</v>
      </c>
      <c r="E254" s="27">
        <v>-0.66666666666666696</v>
      </c>
      <c r="F254" s="12">
        <v>0</v>
      </c>
      <c r="G254" s="12">
        <v>0</v>
      </c>
      <c r="H254" s="12">
        <v>1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2</v>
      </c>
      <c r="D255" s="12">
        <v>4</v>
      </c>
      <c r="E255" s="27">
        <v>-0.5</v>
      </c>
      <c r="F255" s="12">
        <v>0</v>
      </c>
      <c r="G255" s="12">
        <v>0</v>
      </c>
      <c r="H255" s="12">
        <v>0</v>
      </c>
      <c r="I255" s="12">
        <v>1</v>
      </c>
      <c r="J255" s="12">
        <v>0</v>
      </c>
      <c r="K255" s="12">
        <v>0</v>
      </c>
      <c r="L255" s="12">
        <v>0</v>
      </c>
      <c r="M255" s="12">
        <v>0</v>
      </c>
      <c r="N255" s="12">
        <v>1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5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1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1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3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1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1</v>
      </c>
      <c r="D264" s="12">
        <v>1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1</v>
      </c>
      <c r="E266" s="27">
        <v>-1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0</v>
      </c>
      <c r="D269" s="12">
        <v>2</v>
      </c>
      <c r="E269" s="27">
        <v>-1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2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1</v>
      </c>
      <c r="E270" s="27">
        <v>-1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7" t="s">
        <v>826</v>
      </c>
      <c r="B271" s="198"/>
      <c r="C271" s="23">
        <v>3106</v>
      </c>
      <c r="D271" s="23">
        <v>3163</v>
      </c>
      <c r="E271" s="24">
        <v>-1.8020866266203001E-2</v>
      </c>
      <c r="F271" s="23">
        <v>341</v>
      </c>
      <c r="G271" s="23">
        <v>220</v>
      </c>
      <c r="H271" s="23">
        <v>2193</v>
      </c>
      <c r="I271" s="23">
        <v>2213</v>
      </c>
      <c r="J271" s="23">
        <v>1</v>
      </c>
      <c r="K271" s="23">
        <v>13</v>
      </c>
      <c r="L271" s="23">
        <v>1</v>
      </c>
      <c r="M271" s="23">
        <v>2</v>
      </c>
      <c r="N271" s="23">
        <v>11</v>
      </c>
      <c r="O271" s="23">
        <v>25</v>
      </c>
      <c r="P271" s="25">
        <v>1979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1051</v>
      </c>
      <c r="D273" s="12">
        <v>1263</v>
      </c>
      <c r="E273" s="27">
        <v>-0.167854315122724</v>
      </c>
      <c r="F273" s="12">
        <v>119</v>
      </c>
      <c r="G273" s="12">
        <v>79</v>
      </c>
      <c r="H273" s="12">
        <v>1131</v>
      </c>
      <c r="I273" s="12">
        <v>1136</v>
      </c>
      <c r="J273" s="12">
        <v>0</v>
      </c>
      <c r="K273" s="12">
        <v>2</v>
      </c>
      <c r="L273" s="12">
        <v>0</v>
      </c>
      <c r="M273" s="12">
        <v>0</v>
      </c>
      <c r="N273" s="12">
        <v>1</v>
      </c>
      <c r="O273" s="12">
        <v>6</v>
      </c>
      <c r="P273" s="21">
        <v>973</v>
      </c>
    </row>
    <row r="274" spans="1:16" ht="33.75" x14ac:dyDescent="0.25">
      <c r="A274" s="26" t="s">
        <v>831</v>
      </c>
      <c r="B274" s="26" t="s">
        <v>832</v>
      </c>
      <c r="C274" s="12">
        <v>1785</v>
      </c>
      <c r="D274" s="12">
        <v>1567</v>
      </c>
      <c r="E274" s="27">
        <v>0.13911933631142301</v>
      </c>
      <c r="F274" s="12">
        <v>210</v>
      </c>
      <c r="G274" s="12">
        <v>133</v>
      </c>
      <c r="H274" s="12">
        <v>928</v>
      </c>
      <c r="I274" s="12">
        <v>941</v>
      </c>
      <c r="J274" s="12">
        <v>0</v>
      </c>
      <c r="K274" s="12">
        <v>1</v>
      </c>
      <c r="L274" s="12">
        <v>0</v>
      </c>
      <c r="M274" s="12">
        <v>0</v>
      </c>
      <c r="N274" s="12">
        <v>10</v>
      </c>
      <c r="O274" s="12">
        <v>3</v>
      </c>
      <c r="P274" s="21">
        <v>908</v>
      </c>
    </row>
    <row r="275" spans="1:16" ht="22.5" x14ac:dyDescent="0.25">
      <c r="A275" s="26" t="s">
        <v>833</v>
      </c>
      <c r="B275" s="26" t="s">
        <v>834</v>
      </c>
      <c r="C275" s="12">
        <v>9</v>
      </c>
      <c r="D275" s="12">
        <v>9</v>
      </c>
      <c r="E275" s="27">
        <v>0</v>
      </c>
      <c r="F275" s="12">
        <v>0</v>
      </c>
      <c r="G275" s="12">
        <v>1</v>
      </c>
      <c r="H275" s="12">
        <v>1</v>
      </c>
      <c r="I275" s="12">
        <v>12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23</v>
      </c>
    </row>
    <row r="276" spans="1:16" x14ac:dyDescent="0.25">
      <c r="A276" s="26" t="s">
        <v>835</v>
      </c>
      <c r="B276" s="26" t="s">
        <v>836</v>
      </c>
      <c r="C276" s="12">
        <v>13</v>
      </c>
      <c r="D276" s="12">
        <v>83</v>
      </c>
      <c r="E276" s="27">
        <v>-0.843373493975904</v>
      </c>
      <c r="F276" s="12">
        <v>1</v>
      </c>
      <c r="G276" s="12">
        <v>0</v>
      </c>
      <c r="H276" s="12">
        <v>4</v>
      </c>
      <c r="I276" s="12">
        <v>2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4</v>
      </c>
    </row>
    <row r="277" spans="1:16" x14ac:dyDescent="0.25">
      <c r="A277" s="26" t="s">
        <v>837</v>
      </c>
      <c r="B277" s="26" t="s">
        <v>838</v>
      </c>
      <c r="C277" s="12">
        <v>138</v>
      </c>
      <c r="D277" s="12">
        <v>100</v>
      </c>
      <c r="E277" s="27">
        <v>0.38</v>
      </c>
      <c r="F277" s="12">
        <v>7</v>
      </c>
      <c r="G277" s="12">
        <v>5</v>
      </c>
      <c r="H277" s="12">
        <v>76</v>
      </c>
      <c r="I277" s="12">
        <v>63</v>
      </c>
      <c r="J277" s="12">
        <v>0</v>
      </c>
      <c r="K277" s="12">
        <v>3</v>
      </c>
      <c r="L277" s="12">
        <v>1</v>
      </c>
      <c r="M277" s="12">
        <v>2</v>
      </c>
      <c r="N277" s="12">
        <v>0</v>
      </c>
      <c r="O277" s="12">
        <v>3</v>
      </c>
      <c r="P277" s="21">
        <v>44</v>
      </c>
    </row>
    <row r="278" spans="1:16" ht="22.5" x14ac:dyDescent="0.25">
      <c r="A278" s="26" t="s">
        <v>839</v>
      </c>
      <c r="B278" s="26" t="s">
        <v>840</v>
      </c>
      <c r="C278" s="12">
        <v>65</v>
      </c>
      <c r="D278" s="12">
        <v>85</v>
      </c>
      <c r="E278" s="27">
        <v>-0.23529411764705899</v>
      </c>
      <c r="F278" s="12">
        <v>2</v>
      </c>
      <c r="G278" s="12">
        <v>1</v>
      </c>
      <c r="H278" s="12">
        <v>41</v>
      </c>
      <c r="I278" s="12">
        <v>31</v>
      </c>
      <c r="J278" s="12">
        <v>1</v>
      </c>
      <c r="K278" s="12">
        <v>0</v>
      </c>
      <c r="L278" s="12">
        <v>0</v>
      </c>
      <c r="M278" s="12">
        <v>0</v>
      </c>
      <c r="N278" s="12">
        <v>0</v>
      </c>
      <c r="O278" s="12">
        <v>1</v>
      </c>
      <c r="P278" s="21">
        <v>15</v>
      </c>
    </row>
    <row r="279" spans="1:16" ht="22.5" x14ac:dyDescent="0.25">
      <c r="A279" s="26" t="s">
        <v>841</v>
      </c>
      <c r="B279" s="26" t="s">
        <v>842</v>
      </c>
      <c r="C279" s="12">
        <v>1</v>
      </c>
      <c r="D279" s="12">
        <v>3</v>
      </c>
      <c r="E279" s="27">
        <v>-0.66666666666666696</v>
      </c>
      <c r="F279" s="12">
        <v>0</v>
      </c>
      <c r="G279" s="12">
        <v>0</v>
      </c>
      <c r="H279" s="12">
        <v>1</v>
      </c>
      <c r="I279" s="12">
        <v>0</v>
      </c>
      <c r="J279" s="12">
        <v>0</v>
      </c>
      <c r="K279" s="12">
        <v>1</v>
      </c>
      <c r="L279" s="12">
        <v>0</v>
      </c>
      <c r="M279" s="12">
        <v>0</v>
      </c>
      <c r="N279" s="12">
        <v>0</v>
      </c>
      <c r="O279" s="12">
        <v>0</v>
      </c>
      <c r="P279" s="21">
        <v>1</v>
      </c>
    </row>
    <row r="280" spans="1:16" ht="22.5" x14ac:dyDescent="0.25">
      <c r="A280" s="26" t="s">
        <v>843</v>
      </c>
      <c r="B280" s="26" t="s">
        <v>844</v>
      </c>
      <c r="C280" s="12">
        <v>1</v>
      </c>
      <c r="D280" s="12">
        <v>1</v>
      </c>
      <c r="E280" s="27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1</v>
      </c>
      <c r="J283" s="12">
        <v>0</v>
      </c>
      <c r="K283" s="12">
        <v>1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1</v>
      </c>
      <c r="D288" s="12">
        <v>10</v>
      </c>
      <c r="E288" s="27">
        <v>-0.9</v>
      </c>
      <c r="F288" s="12">
        <v>0</v>
      </c>
      <c r="G288" s="12">
        <v>0</v>
      </c>
      <c r="H288" s="12">
        <v>1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6</v>
      </c>
      <c r="D289" s="12">
        <v>4</v>
      </c>
      <c r="E289" s="27">
        <v>0.5</v>
      </c>
      <c r="F289" s="12">
        <v>2</v>
      </c>
      <c r="G289" s="12">
        <v>0</v>
      </c>
      <c r="H289" s="12">
        <v>4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5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9</v>
      </c>
      <c r="D291" s="12">
        <v>4</v>
      </c>
      <c r="E291" s="27">
        <v>1.25</v>
      </c>
      <c r="F291" s="12">
        <v>0</v>
      </c>
      <c r="G291" s="12">
        <v>0</v>
      </c>
      <c r="H291" s="12">
        <v>4</v>
      </c>
      <c r="I291" s="12">
        <v>12</v>
      </c>
      <c r="J291" s="12">
        <v>0</v>
      </c>
      <c r="K291" s="12">
        <v>3</v>
      </c>
      <c r="L291" s="12">
        <v>0</v>
      </c>
      <c r="M291" s="12">
        <v>0</v>
      </c>
      <c r="N291" s="12">
        <v>0</v>
      </c>
      <c r="O291" s="12">
        <v>0</v>
      </c>
      <c r="P291" s="21">
        <v>6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2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1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14</v>
      </c>
      <c r="D294" s="12">
        <v>23</v>
      </c>
      <c r="E294" s="27">
        <v>-0.39130434782608697</v>
      </c>
      <c r="F294" s="12">
        <v>0</v>
      </c>
      <c r="G294" s="12">
        <v>0</v>
      </c>
      <c r="H294" s="12">
        <v>2</v>
      </c>
      <c r="I294" s="12">
        <v>11</v>
      </c>
      <c r="J294" s="12">
        <v>0</v>
      </c>
      <c r="K294" s="12">
        <v>2</v>
      </c>
      <c r="L294" s="12">
        <v>0</v>
      </c>
      <c r="M294" s="12">
        <v>0</v>
      </c>
      <c r="N294" s="12">
        <v>0</v>
      </c>
      <c r="O294" s="12">
        <v>12</v>
      </c>
      <c r="P294" s="21">
        <v>2</v>
      </c>
    </row>
    <row r="295" spans="1:16" x14ac:dyDescent="0.25">
      <c r="A295" s="26" t="s">
        <v>873</v>
      </c>
      <c r="B295" s="26" t="s">
        <v>874</v>
      </c>
      <c r="C295" s="12">
        <v>6</v>
      </c>
      <c r="D295" s="12">
        <v>11</v>
      </c>
      <c r="E295" s="27">
        <v>-0.45454545454545398</v>
      </c>
      <c r="F295" s="12">
        <v>0</v>
      </c>
      <c r="G295" s="12">
        <v>0</v>
      </c>
      <c r="H295" s="12">
        <v>0</v>
      </c>
      <c r="I295" s="12">
        <v>1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2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1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1</v>
      </c>
      <c r="D298" s="12">
        <v>0</v>
      </c>
      <c r="E298" s="27">
        <v>0</v>
      </c>
      <c r="F298" s="12">
        <v>0</v>
      </c>
      <c r="G298" s="12">
        <v>1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1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7" t="s">
        <v>885</v>
      </c>
      <c r="B301" s="198"/>
      <c r="C301" s="23">
        <v>1</v>
      </c>
      <c r="D301" s="23">
        <v>3</v>
      </c>
      <c r="E301" s="24">
        <v>-0.66666666666666696</v>
      </c>
      <c r="F301" s="23">
        <v>0</v>
      </c>
      <c r="G301" s="23">
        <v>0</v>
      </c>
      <c r="H301" s="23">
        <v>0</v>
      </c>
      <c r="I301" s="23">
        <v>1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2</v>
      </c>
    </row>
    <row r="302" spans="1:16" x14ac:dyDescent="0.25">
      <c r="A302" s="26" t="s">
        <v>886</v>
      </c>
      <c r="B302" s="26" t="s">
        <v>887</v>
      </c>
      <c r="C302" s="12">
        <v>0</v>
      </c>
      <c r="D302" s="12">
        <v>2</v>
      </c>
      <c r="E302" s="27">
        <v>-1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1</v>
      </c>
      <c r="D304" s="12">
        <v>1</v>
      </c>
      <c r="E304" s="27">
        <v>0</v>
      </c>
      <c r="F304" s="12">
        <v>0</v>
      </c>
      <c r="G304" s="12">
        <v>0</v>
      </c>
      <c r="H304" s="12">
        <v>0</v>
      </c>
      <c r="I304" s="12">
        <v>1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2</v>
      </c>
    </row>
    <row r="305" spans="1:16" x14ac:dyDescent="0.25">
      <c r="A305" s="197" t="s">
        <v>892</v>
      </c>
      <c r="B305" s="198"/>
      <c r="C305" s="23">
        <v>37</v>
      </c>
      <c r="D305" s="23">
        <v>28</v>
      </c>
      <c r="E305" s="24">
        <v>0.32142857142857101</v>
      </c>
      <c r="F305" s="23">
        <v>0</v>
      </c>
      <c r="G305" s="23">
        <v>0</v>
      </c>
      <c r="H305" s="23">
        <v>4</v>
      </c>
      <c r="I305" s="23">
        <v>1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10</v>
      </c>
      <c r="D306" s="12">
        <v>4</v>
      </c>
      <c r="E306" s="27">
        <v>1.5</v>
      </c>
      <c r="F306" s="12">
        <v>0</v>
      </c>
      <c r="G306" s="12">
        <v>0</v>
      </c>
      <c r="H306" s="12">
        <v>4</v>
      </c>
      <c r="I306" s="12">
        <v>1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27</v>
      </c>
      <c r="D308" s="12">
        <v>24</v>
      </c>
      <c r="E308" s="27">
        <v>0.125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7" t="s">
        <v>905</v>
      </c>
      <c r="B312" s="198"/>
      <c r="C312" s="23">
        <v>53</v>
      </c>
      <c r="D312" s="23">
        <v>53</v>
      </c>
      <c r="E312" s="24">
        <v>0</v>
      </c>
      <c r="F312" s="23">
        <v>0</v>
      </c>
      <c r="G312" s="23">
        <v>0</v>
      </c>
      <c r="H312" s="23">
        <v>23</v>
      </c>
      <c r="I312" s="23">
        <v>14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3</v>
      </c>
      <c r="P312" s="25">
        <v>8</v>
      </c>
    </row>
    <row r="313" spans="1:16" x14ac:dyDescent="0.25">
      <c r="A313" s="26" t="s">
        <v>906</v>
      </c>
      <c r="B313" s="26" t="s">
        <v>907</v>
      </c>
      <c r="C313" s="12">
        <v>47</v>
      </c>
      <c r="D313" s="12">
        <v>42</v>
      </c>
      <c r="E313" s="27">
        <v>0.119047619047619</v>
      </c>
      <c r="F313" s="12">
        <v>0</v>
      </c>
      <c r="G313" s="12">
        <v>0</v>
      </c>
      <c r="H313" s="12">
        <v>21</v>
      </c>
      <c r="I313" s="12">
        <v>13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3</v>
      </c>
      <c r="P313" s="21">
        <v>6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6</v>
      </c>
      <c r="D315" s="12">
        <v>11</v>
      </c>
      <c r="E315" s="27">
        <v>-0.45454545454545398</v>
      </c>
      <c r="F315" s="12">
        <v>0</v>
      </c>
      <c r="G315" s="12">
        <v>0</v>
      </c>
      <c r="H315" s="12">
        <v>2</v>
      </c>
      <c r="I315" s="12">
        <v>1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2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7" t="s">
        <v>916</v>
      </c>
      <c r="B318" s="198"/>
      <c r="C318" s="23">
        <v>54</v>
      </c>
      <c r="D318" s="23">
        <v>41</v>
      </c>
      <c r="E318" s="24">
        <v>0.31707317073170699</v>
      </c>
      <c r="F318" s="23">
        <v>1</v>
      </c>
      <c r="G318" s="23">
        <v>1</v>
      </c>
      <c r="H318" s="23">
        <v>9</v>
      </c>
      <c r="I318" s="23">
        <v>5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1</v>
      </c>
    </row>
    <row r="319" spans="1:16" x14ac:dyDescent="0.25">
      <c r="A319" s="26" t="s">
        <v>917</v>
      </c>
      <c r="B319" s="26" t="s">
        <v>918</v>
      </c>
      <c r="C319" s="12">
        <v>54</v>
      </c>
      <c r="D319" s="12">
        <v>41</v>
      </c>
      <c r="E319" s="27">
        <v>0.31707317073170699</v>
      </c>
      <c r="F319" s="12">
        <v>1</v>
      </c>
      <c r="G319" s="12">
        <v>1</v>
      </c>
      <c r="H319" s="12">
        <v>9</v>
      </c>
      <c r="I319" s="12">
        <v>5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1</v>
      </c>
    </row>
    <row r="320" spans="1:16" x14ac:dyDescent="0.25">
      <c r="A320" s="197" t="s">
        <v>919</v>
      </c>
      <c r="B320" s="198"/>
      <c r="C320" s="23">
        <v>12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12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7" t="s">
        <v>924</v>
      </c>
      <c r="B323" s="198"/>
      <c r="C323" s="23">
        <v>37428</v>
      </c>
      <c r="D323" s="23">
        <v>35469</v>
      </c>
      <c r="E323" s="24">
        <v>5.52313287659646E-2</v>
      </c>
      <c r="F323" s="23">
        <v>351</v>
      </c>
      <c r="G323" s="23">
        <v>14</v>
      </c>
      <c r="H323" s="23">
        <v>879</v>
      </c>
      <c r="I323" s="23">
        <v>106</v>
      </c>
      <c r="J323" s="23">
        <v>7</v>
      </c>
      <c r="K323" s="23">
        <v>0</v>
      </c>
      <c r="L323" s="23">
        <v>3</v>
      </c>
      <c r="M323" s="23">
        <v>1</v>
      </c>
      <c r="N323" s="23">
        <v>25</v>
      </c>
      <c r="O323" s="23">
        <v>31</v>
      </c>
      <c r="P323" s="25">
        <v>25</v>
      </c>
    </row>
    <row r="324" spans="1:16" x14ac:dyDescent="0.25">
      <c r="A324" s="26" t="s">
        <v>925</v>
      </c>
      <c r="B324" s="26" t="s">
        <v>926</v>
      </c>
      <c r="C324" s="12">
        <v>37428</v>
      </c>
      <c r="D324" s="12">
        <v>35469</v>
      </c>
      <c r="E324" s="27">
        <v>5.52313287659646E-2</v>
      </c>
      <c r="F324" s="12">
        <v>351</v>
      </c>
      <c r="G324" s="12">
        <v>14</v>
      </c>
      <c r="H324" s="12">
        <v>879</v>
      </c>
      <c r="I324" s="12">
        <v>106</v>
      </c>
      <c r="J324" s="12">
        <v>7</v>
      </c>
      <c r="K324" s="12">
        <v>0</v>
      </c>
      <c r="L324" s="12">
        <v>3</v>
      </c>
      <c r="M324" s="12">
        <v>1</v>
      </c>
      <c r="N324" s="12">
        <v>25</v>
      </c>
      <c r="O324" s="12">
        <v>31</v>
      </c>
      <c r="P324" s="21">
        <v>25</v>
      </c>
    </row>
    <row r="325" spans="1:16" x14ac:dyDescent="0.25">
      <c r="A325" s="197" t="s">
        <v>927</v>
      </c>
      <c r="B325" s="198"/>
      <c r="C325" s="23">
        <v>30</v>
      </c>
      <c r="D325" s="23">
        <v>0</v>
      </c>
      <c r="E325" s="24">
        <v>0</v>
      </c>
      <c r="F325" s="23">
        <v>0</v>
      </c>
      <c r="G325" s="23">
        <v>0</v>
      </c>
      <c r="H325" s="23">
        <v>11</v>
      </c>
      <c r="I325" s="23">
        <v>10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4</v>
      </c>
      <c r="P325" s="25">
        <v>6</v>
      </c>
    </row>
    <row r="326" spans="1:16" ht="45" x14ac:dyDescent="0.25">
      <c r="A326" s="26" t="s">
        <v>928</v>
      </c>
      <c r="B326" s="26" t="s">
        <v>929</v>
      </c>
      <c r="C326" s="12">
        <v>15</v>
      </c>
      <c r="D326" s="12">
        <v>0</v>
      </c>
      <c r="E326" s="27">
        <v>0</v>
      </c>
      <c r="F326" s="12">
        <v>0</v>
      </c>
      <c r="G326" s="12">
        <v>0</v>
      </c>
      <c r="H326" s="12">
        <v>10</v>
      </c>
      <c r="I326" s="12">
        <v>6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1</v>
      </c>
      <c r="P326" s="21">
        <v>5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5</v>
      </c>
      <c r="D328" s="12">
        <v>0</v>
      </c>
      <c r="E328" s="27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1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1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2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9</v>
      </c>
      <c r="D336" s="12">
        <v>0</v>
      </c>
      <c r="E336" s="27">
        <v>0</v>
      </c>
      <c r="F336" s="12">
        <v>0</v>
      </c>
      <c r="G336" s="12">
        <v>0</v>
      </c>
      <c r="H336" s="12">
        <v>1</v>
      </c>
      <c r="I336" s="12">
        <v>2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2</v>
      </c>
      <c r="P336" s="21">
        <v>1</v>
      </c>
    </row>
    <row r="337" spans="1:16" x14ac:dyDescent="0.25">
      <c r="A337" s="197" t="s">
        <v>950</v>
      </c>
      <c r="B337" s="198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7" t="s">
        <v>953</v>
      </c>
      <c r="B339" s="198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9" t="s">
        <v>956</v>
      </c>
      <c r="B341" s="200"/>
      <c r="C341" s="28">
        <v>176096</v>
      </c>
      <c r="D341" s="28">
        <v>166044</v>
      </c>
      <c r="E341" s="29">
        <v>6.0538170605381698E-2</v>
      </c>
      <c r="F341" s="28">
        <v>24228</v>
      </c>
      <c r="G341" s="28">
        <v>13500</v>
      </c>
      <c r="H341" s="28">
        <v>37174</v>
      </c>
      <c r="I341" s="28">
        <v>25806</v>
      </c>
      <c r="J341" s="28">
        <v>515</v>
      </c>
      <c r="K341" s="28">
        <v>629</v>
      </c>
      <c r="L341" s="28">
        <v>71</v>
      </c>
      <c r="M341" s="28">
        <v>103</v>
      </c>
      <c r="N341" s="28">
        <v>474</v>
      </c>
      <c r="O341" s="28">
        <v>2424</v>
      </c>
      <c r="P341" s="28">
        <v>30143</v>
      </c>
    </row>
    <row r="342" spans="1:16" x14ac:dyDescent="0.25">
      <c r="A342" s="17"/>
    </row>
  </sheetData>
  <sheetProtection algorithmName="SHA-512" hashValue="4tSSMzqXOwRuN8LW6KniiaWxM6Moxnh3f3nQHl9LRJ6O/NmffHvOBVCiF7B5jLialK3tSXuQDmn3ybF526GBbA==" saltValue="hka7Orf7pS4TOERm7LE2q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4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1">
        <v>26</v>
      </c>
    </row>
    <row r="8" spans="1:3" x14ac:dyDescent="0.25">
      <c r="A8" s="191"/>
      <c r="B8" s="11" t="s">
        <v>334</v>
      </c>
      <c r="C8" s="21">
        <v>2910</v>
      </c>
    </row>
    <row r="9" spans="1:3" x14ac:dyDescent="0.25">
      <c r="A9" s="191"/>
      <c r="B9" s="11" t="s">
        <v>962</v>
      </c>
      <c r="C9" s="21">
        <v>591</v>
      </c>
    </row>
    <row r="10" spans="1:3" x14ac:dyDescent="0.25">
      <c r="A10" s="191"/>
      <c r="B10" s="11" t="s">
        <v>963</v>
      </c>
      <c r="C10" s="21">
        <v>86</v>
      </c>
    </row>
    <row r="11" spans="1:3" x14ac:dyDescent="0.25">
      <c r="A11" s="191"/>
      <c r="B11" s="11" t="s">
        <v>964</v>
      </c>
      <c r="C11" s="21">
        <v>302</v>
      </c>
    </row>
    <row r="12" spans="1:3" x14ac:dyDescent="0.25">
      <c r="A12" s="191"/>
      <c r="B12" s="11" t="s">
        <v>965</v>
      </c>
      <c r="C12" s="21">
        <v>677</v>
      </c>
    </row>
    <row r="13" spans="1:3" x14ac:dyDescent="0.25">
      <c r="A13" s="191"/>
      <c r="B13" s="11" t="s">
        <v>966</v>
      </c>
      <c r="C13" s="21">
        <v>1874</v>
      </c>
    </row>
    <row r="14" spans="1:3" x14ac:dyDescent="0.25">
      <c r="A14" s="191"/>
      <c r="B14" s="11" t="s">
        <v>518</v>
      </c>
      <c r="C14" s="21">
        <v>453</v>
      </c>
    </row>
    <row r="15" spans="1:3" x14ac:dyDescent="0.25">
      <c r="A15" s="191"/>
      <c r="B15" s="11" t="s">
        <v>967</v>
      </c>
      <c r="C15" s="21">
        <v>124</v>
      </c>
    </row>
    <row r="16" spans="1:3" x14ac:dyDescent="0.25">
      <c r="A16" s="191"/>
      <c r="B16" s="11" t="s">
        <v>968</v>
      </c>
      <c r="C16" s="21">
        <v>14</v>
      </c>
    </row>
    <row r="17" spans="1:3" x14ac:dyDescent="0.25">
      <c r="A17" s="191"/>
      <c r="B17" s="11" t="s">
        <v>651</v>
      </c>
      <c r="C17" s="21">
        <v>11</v>
      </c>
    </row>
    <row r="18" spans="1:3" x14ac:dyDescent="0.25">
      <c r="A18" s="191"/>
      <c r="B18" s="11" t="s">
        <v>969</v>
      </c>
      <c r="C18" s="21">
        <v>196</v>
      </c>
    </row>
    <row r="19" spans="1:3" x14ac:dyDescent="0.25">
      <c r="A19" s="191"/>
      <c r="B19" s="11" t="s">
        <v>970</v>
      </c>
      <c r="C19" s="21">
        <v>894</v>
      </c>
    </row>
    <row r="20" spans="1:3" x14ac:dyDescent="0.25">
      <c r="A20" s="191"/>
      <c r="B20" s="11" t="s">
        <v>971</v>
      </c>
      <c r="C20" s="21">
        <v>200</v>
      </c>
    </row>
    <row r="21" spans="1:3" x14ac:dyDescent="0.25">
      <c r="A21" s="191"/>
      <c r="B21" s="11" t="s">
        <v>972</v>
      </c>
      <c r="C21" s="21">
        <v>0</v>
      </c>
    </row>
    <row r="22" spans="1:3" x14ac:dyDescent="0.25">
      <c r="A22" s="191"/>
      <c r="B22" s="11" t="s">
        <v>973</v>
      </c>
      <c r="C22" s="21">
        <v>496</v>
      </c>
    </row>
    <row r="23" spans="1:3" x14ac:dyDescent="0.25">
      <c r="A23" s="191"/>
      <c r="B23" s="11" t="s">
        <v>974</v>
      </c>
      <c r="C23" s="21">
        <v>21</v>
      </c>
    </row>
    <row r="24" spans="1:3" x14ac:dyDescent="0.25">
      <c r="A24" s="191"/>
      <c r="B24" s="11" t="s">
        <v>111</v>
      </c>
      <c r="C24" s="21">
        <v>5032</v>
      </c>
    </row>
    <row r="25" spans="1:3" x14ac:dyDescent="0.25">
      <c r="A25" s="191"/>
      <c r="B25" s="11" t="s">
        <v>975</v>
      </c>
      <c r="C25" s="21">
        <v>207</v>
      </c>
    </row>
    <row r="26" spans="1:3" x14ac:dyDescent="0.25">
      <c r="A26" s="192"/>
      <c r="B26" s="11" t="s">
        <v>976</v>
      </c>
      <c r="C26" s="21">
        <v>161</v>
      </c>
    </row>
    <row r="27" spans="1:3" x14ac:dyDescent="0.25">
      <c r="A27" s="190" t="s">
        <v>977</v>
      </c>
      <c r="B27" s="11" t="s">
        <v>978</v>
      </c>
      <c r="C27" s="21">
        <v>0</v>
      </c>
    </row>
    <row r="28" spans="1:3" x14ac:dyDescent="0.25">
      <c r="A28" s="191"/>
      <c r="B28" s="11" t="s">
        <v>979</v>
      </c>
      <c r="C28" s="21">
        <v>0</v>
      </c>
    </row>
    <row r="29" spans="1:3" x14ac:dyDescent="0.25">
      <c r="A29" s="192"/>
      <c r="B29" s="11" t="s">
        <v>980</v>
      </c>
      <c r="C29" s="21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1537</v>
      </c>
    </row>
    <row r="34" spans="1:3" x14ac:dyDescent="0.25">
      <c r="A34" s="190" t="s">
        <v>983</v>
      </c>
      <c r="B34" s="11" t="s">
        <v>984</v>
      </c>
      <c r="C34" s="21">
        <v>229</v>
      </c>
    </row>
    <row r="35" spans="1:3" x14ac:dyDescent="0.25">
      <c r="A35" s="191"/>
      <c r="B35" s="11" t="s">
        <v>985</v>
      </c>
      <c r="C35" s="21">
        <v>449</v>
      </c>
    </row>
    <row r="36" spans="1:3" x14ac:dyDescent="0.25">
      <c r="A36" s="191"/>
      <c r="B36" s="11" t="s">
        <v>986</v>
      </c>
      <c r="C36" s="21">
        <v>33</v>
      </c>
    </row>
    <row r="37" spans="1:3" x14ac:dyDescent="0.25">
      <c r="A37" s="192"/>
      <c r="B37" s="11" t="s">
        <v>987</v>
      </c>
      <c r="C37" s="21">
        <v>133</v>
      </c>
    </row>
    <row r="38" spans="1:3" x14ac:dyDescent="0.25">
      <c r="A38" s="10" t="s">
        <v>988</v>
      </c>
      <c r="B38" s="15"/>
      <c r="C38" s="21">
        <v>21</v>
      </c>
    </row>
    <row r="39" spans="1:3" x14ac:dyDescent="0.25">
      <c r="A39" s="10" t="s">
        <v>989</v>
      </c>
      <c r="B39" s="15"/>
      <c r="C39" s="21">
        <v>1949</v>
      </c>
    </row>
    <row r="40" spans="1:3" x14ac:dyDescent="0.25">
      <c r="A40" s="10" t="s">
        <v>990</v>
      </c>
      <c r="B40" s="15"/>
      <c r="C40" s="21">
        <v>396</v>
      </c>
    </row>
    <row r="41" spans="1:3" x14ac:dyDescent="0.25">
      <c r="A41" s="10" t="s">
        <v>991</v>
      </c>
      <c r="B41" s="15"/>
      <c r="C41" s="21">
        <v>534</v>
      </c>
    </row>
    <row r="42" spans="1:3" x14ac:dyDescent="0.25">
      <c r="A42" s="10" t="s">
        <v>992</v>
      </c>
      <c r="B42" s="15"/>
      <c r="C42" s="21">
        <v>0</v>
      </c>
    </row>
    <row r="43" spans="1:3" x14ac:dyDescent="0.25">
      <c r="A43" s="10" t="s">
        <v>993</v>
      </c>
      <c r="B43" s="15"/>
      <c r="C43" s="21">
        <v>7</v>
      </c>
    </row>
    <row r="44" spans="1:3" x14ac:dyDescent="0.25">
      <c r="A44" s="10" t="s">
        <v>994</v>
      </c>
      <c r="B44" s="15"/>
      <c r="C44" s="21">
        <v>19</v>
      </c>
    </row>
    <row r="45" spans="1:3" x14ac:dyDescent="0.25">
      <c r="A45" s="10" t="s">
        <v>995</v>
      </c>
      <c r="B45" s="15"/>
      <c r="C45" s="21">
        <v>10</v>
      </c>
    </row>
    <row r="46" spans="1:3" x14ac:dyDescent="0.25">
      <c r="A46" s="10" t="s">
        <v>980</v>
      </c>
      <c r="B46" s="15"/>
      <c r="C46" s="21">
        <v>23</v>
      </c>
    </row>
    <row r="47" spans="1:3" x14ac:dyDescent="0.25">
      <c r="A47" s="190" t="s">
        <v>996</v>
      </c>
      <c r="B47" s="11" t="s">
        <v>997</v>
      </c>
      <c r="C47" s="21">
        <v>108</v>
      </c>
    </row>
    <row r="48" spans="1:3" x14ac:dyDescent="0.25">
      <c r="A48" s="191"/>
      <c r="B48" s="11" t="s">
        <v>998</v>
      </c>
      <c r="C48" s="21">
        <v>64</v>
      </c>
    </row>
    <row r="49" spans="1:3" x14ac:dyDescent="0.25">
      <c r="A49" s="191"/>
      <c r="B49" s="11" t="s">
        <v>999</v>
      </c>
      <c r="C49" s="21">
        <v>20</v>
      </c>
    </row>
    <row r="50" spans="1:3" x14ac:dyDescent="0.25">
      <c r="A50" s="191"/>
      <c r="B50" s="11" t="s">
        <v>1000</v>
      </c>
      <c r="C50" s="21">
        <v>5</v>
      </c>
    </row>
    <row r="51" spans="1:3" x14ac:dyDescent="0.25">
      <c r="A51" s="192"/>
      <c r="B51" s="11" t="s">
        <v>1001</v>
      </c>
      <c r="C51" s="21">
        <v>11</v>
      </c>
    </row>
    <row r="52" spans="1:3" x14ac:dyDescent="0.25">
      <c r="A52" s="14"/>
    </row>
    <row r="53" spans="1:3" x14ac:dyDescent="0.25">
      <c r="A53" s="6" t="s">
        <v>1002</v>
      </c>
    </row>
    <row r="54" spans="1:3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136</v>
      </c>
    </row>
    <row r="56" spans="1:3" x14ac:dyDescent="0.25">
      <c r="A56" s="190" t="s">
        <v>79</v>
      </c>
      <c r="B56" s="11" t="s">
        <v>1003</v>
      </c>
      <c r="C56" s="21">
        <v>194</v>
      </c>
    </row>
    <row r="57" spans="1:3" x14ac:dyDescent="0.25">
      <c r="A57" s="192"/>
      <c r="B57" s="11" t="s">
        <v>1004</v>
      </c>
      <c r="C57" s="21">
        <v>733</v>
      </c>
    </row>
    <row r="58" spans="1:3" x14ac:dyDescent="0.25">
      <c r="A58" s="190" t="s">
        <v>1005</v>
      </c>
      <c r="B58" s="11" t="s">
        <v>1006</v>
      </c>
      <c r="C58" s="21">
        <v>21</v>
      </c>
    </row>
    <row r="59" spans="1:3" x14ac:dyDescent="0.25">
      <c r="A59" s="192"/>
      <c r="B59" s="11" t="s">
        <v>1007</v>
      </c>
      <c r="C59" s="21">
        <v>0</v>
      </c>
    </row>
    <row r="60" spans="1:3" x14ac:dyDescent="0.25">
      <c r="A60" s="190" t="s">
        <v>1008</v>
      </c>
      <c r="B60" s="11" t="s">
        <v>1006</v>
      </c>
      <c r="C60" s="21">
        <v>282</v>
      </c>
    </row>
    <row r="61" spans="1:3" x14ac:dyDescent="0.25">
      <c r="A61" s="192"/>
      <c r="B61" s="11" t="s">
        <v>1007</v>
      </c>
      <c r="C61" s="21">
        <v>2</v>
      </c>
    </row>
    <row r="62" spans="1:3" x14ac:dyDescent="0.25">
      <c r="A62" s="14"/>
    </row>
    <row r="63" spans="1:3" x14ac:dyDescent="0.25">
      <c r="A63" s="6" t="s">
        <v>1009</v>
      </c>
    </row>
    <row r="64" spans="1:3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1">
        <v>9818</v>
      </c>
    </row>
    <row r="66" spans="1:3" x14ac:dyDescent="0.25">
      <c r="A66" s="191"/>
      <c r="B66" s="11" t="s">
        <v>1010</v>
      </c>
      <c r="C66" s="21">
        <v>1126</v>
      </c>
    </row>
    <row r="67" spans="1:3" x14ac:dyDescent="0.25">
      <c r="A67" s="191"/>
      <c r="B67" s="11" t="s">
        <v>1011</v>
      </c>
      <c r="C67" s="21">
        <v>7743</v>
      </c>
    </row>
    <row r="68" spans="1:3" x14ac:dyDescent="0.25">
      <c r="A68" s="192"/>
      <c r="B68" s="11" t="s">
        <v>1012</v>
      </c>
      <c r="C68" s="21">
        <v>978</v>
      </c>
    </row>
    <row r="69" spans="1:3" x14ac:dyDescent="0.25">
      <c r="A69" s="190" t="s">
        <v>1013</v>
      </c>
      <c r="B69" s="11" t="s">
        <v>1014</v>
      </c>
      <c r="C69" s="21">
        <v>0</v>
      </c>
    </row>
    <row r="70" spans="1:3" x14ac:dyDescent="0.25">
      <c r="A70" s="191"/>
      <c r="B70" s="11" t="s">
        <v>1015</v>
      </c>
      <c r="C70" s="21">
        <v>10</v>
      </c>
    </row>
    <row r="71" spans="1:3" x14ac:dyDescent="0.25">
      <c r="A71" s="192"/>
      <c r="B71" s="11" t="s">
        <v>1016</v>
      </c>
      <c r="C71" s="21">
        <v>1</v>
      </c>
    </row>
    <row r="72" spans="1:3" x14ac:dyDescent="0.25">
      <c r="A72" s="190" t="s">
        <v>1017</v>
      </c>
      <c r="B72" s="11" t="s">
        <v>1018</v>
      </c>
      <c r="C72" s="21">
        <v>1876</v>
      </c>
    </row>
    <row r="73" spans="1:3" x14ac:dyDescent="0.25">
      <c r="A73" s="191"/>
      <c r="B73" s="11" t="s">
        <v>1019</v>
      </c>
      <c r="C73" s="21">
        <v>186</v>
      </c>
    </row>
    <row r="74" spans="1:3" x14ac:dyDescent="0.25">
      <c r="A74" s="191"/>
      <c r="B74" s="11" t="s">
        <v>1020</v>
      </c>
      <c r="C74" s="21">
        <v>14</v>
      </c>
    </row>
    <row r="75" spans="1:3" x14ac:dyDescent="0.25">
      <c r="A75" s="191"/>
      <c r="B75" s="11" t="s">
        <v>1021</v>
      </c>
      <c r="C75" s="21">
        <v>1802</v>
      </c>
    </row>
    <row r="76" spans="1:3" x14ac:dyDescent="0.25">
      <c r="A76" s="192"/>
      <c r="B76" s="11" t="s">
        <v>1012</v>
      </c>
      <c r="C76" s="21">
        <v>813</v>
      </c>
    </row>
    <row r="77" spans="1:3" x14ac:dyDescent="0.25">
      <c r="A77" s="14"/>
    </row>
    <row r="78" spans="1:3" x14ac:dyDescent="0.25">
      <c r="A78" s="6" t="s">
        <v>1022</v>
      </c>
    </row>
    <row r="79" spans="1:3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28</v>
      </c>
    </row>
    <row r="81" spans="1:3" x14ac:dyDescent="0.25">
      <c r="A81" s="10" t="s">
        <v>1024</v>
      </c>
      <c r="B81" s="15"/>
      <c r="C81" s="21">
        <v>4</v>
      </c>
    </row>
    <row r="82" spans="1:3" x14ac:dyDescent="0.25">
      <c r="A82" s="14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1">
        <v>6291</v>
      </c>
    </row>
    <row r="87" spans="1:3" x14ac:dyDescent="0.25">
      <c r="A87" s="192"/>
      <c r="B87" s="11" t="s">
        <v>1012</v>
      </c>
      <c r="C87" s="21">
        <v>36511</v>
      </c>
    </row>
    <row r="88" spans="1:3" x14ac:dyDescent="0.25">
      <c r="A88" s="190" t="s">
        <v>1028</v>
      </c>
      <c r="B88" s="11" t="s">
        <v>1018</v>
      </c>
      <c r="C88" s="21">
        <v>1017</v>
      </c>
    </row>
    <row r="89" spans="1:3" x14ac:dyDescent="0.25">
      <c r="A89" s="192"/>
      <c r="B89" s="11" t="s">
        <v>1012</v>
      </c>
      <c r="C89" s="21">
        <v>2935</v>
      </c>
    </row>
    <row r="90" spans="1:3" x14ac:dyDescent="0.25">
      <c r="A90" s="190" t="s">
        <v>1029</v>
      </c>
      <c r="B90" s="11" t="s">
        <v>1018</v>
      </c>
      <c r="C90" s="21">
        <v>896</v>
      </c>
    </row>
    <row r="91" spans="1:3" x14ac:dyDescent="0.25">
      <c r="A91" s="192"/>
      <c r="B91" s="11" t="s">
        <v>1012</v>
      </c>
      <c r="C91" s="21">
        <v>6327</v>
      </c>
    </row>
    <row r="92" spans="1:3" x14ac:dyDescent="0.25">
      <c r="A92" s="190" t="s">
        <v>1030</v>
      </c>
      <c r="B92" s="11" t="s">
        <v>1018</v>
      </c>
      <c r="C92" s="21">
        <v>0</v>
      </c>
    </row>
    <row r="93" spans="1:3" x14ac:dyDescent="0.25">
      <c r="A93" s="192"/>
      <c r="B93" s="11" t="s">
        <v>1012</v>
      </c>
      <c r="C93" s="21">
        <v>0</v>
      </c>
    </row>
    <row r="94" spans="1:3" x14ac:dyDescent="0.25">
      <c r="A94" s="190" t="s">
        <v>1031</v>
      </c>
      <c r="B94" s="11" t="s">
        <v>1018</v>
      </c>
      <c r="C94" s="21">
        <v>911</v>
      </c>
    </row>
    <row r="95" spans="1:3" x14ac:dyDescent="0.25">
      <c r="A95" s="192"/>
      <c r="B95" s="11" t="s">
        <v>1012</v>
      </c>
      <c r="C95" s="21">
        <v>441</v>
      </c>
    </row>
    <row r="96" spans="1:3" x14ac:dyDescent="0.25">
      <c r="A96" s="190" t="s">
        <v>1032</v>
      </c>
      <c r="B96" s="11" t="s">
        <v>1018</v>
      </c>
      <c r="C96" s="21">
        <v>241</v>
      </c>
    </row>
    <row r="97" spans="1:3" x14ac:dyDescent="0.25">
      <c r="A97" s="192"/>
      <c r="B97" s="11" t="s">
        <v>1012</v>
      </c>
      <c r="C97" s="21">
        <v>1098</v>
      </c>
    </row>
    <row r="98" spans="1:3" x14ac:dyDescent="0.25">
      <c r="A98" s="190" t="s">
        <v>1033</v>
      </c>
      <c r="B98" s="11" t="s">
        <v>1018</v>
      </c>
      <c r="C98" s="21">
        <v>0</v>
      </c>
    </row>
    <row r="99" spans="1:3" x14ac:dyDescent="0.25">
      <c r="A99" s="192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21">
        <v>95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21">
        <v>0</v>
      </c>
    </row>
    <row r="106" spans="1:3" x14ac:dyDescent="0.25">
      <c r="A106" s="192"/>
      <c r="B106" s="11" t="s">
        <v>1039</v>
      </c>
      <c r="C106" s="21">
        <v>106</v>
      </c>
    </row>
    <row r="107" spans="1:3" x14ac:dyDescent="0.25">
      <c r="A107" s="10" t="s">
        <v>1040</v>
      </c>
      <c r="B107" s="15"/>
      <c r="C107" s="21">
        <v>135</v>
      </c>
    </row>
    <row r="108" spans="1:3" x14ac:dyDescent="0.25">
      <c r="A108" s="10" t="s">
        <v>1041</v>
      </c>
      <c r="B108" s="15"/>
      <c r="C108" s="21">
        <v>0</v>
      </c>
    </row>
    <row r="109" spans="1:3" x14ac:dyDescent="0.25">
      <c r="A109" s="10" t="s">
        <v>1042</v>
      </c>
      <c r="B109" s="15"/>
      <c r="C109" s="21">
        <v>12</v>
      </c>
    </row>
    <row r="110" spans="1:3" x14ac:dyDescent="0.25">
      <c r="A110" s="10" t="s">
        <v>1043</v>
      </c>
      <c r="B110" s="15"/>
      <c r="C110" s="21">
        <v>12</v>
      </c>
    </row>
    <row r="111" spans="1:3" x14ac:dyDescent="0.25">
      <c r="A111" s="10" t="s">
        <v>1044</v>
      </c>
      <c r="B111" s="15"/>
      <c r="C111" s="21">
        <v>5</v>
      </c>
    </row>
    <row r="112" spans="1:3" ht="22.5" x14ac:dyDescent="0.25">
      <c r="A112" s="10" t="s">
        <v>1045</v>
      </c>
      <c r="B112" s="15"/>
      <c r="C112" s="21">
        <v>702</v>
      </c>
    </row>
    <row r="113" spans="1:1" x14ac:dyDescent="0.25">
      <c r="A113" s="17"/>
    </row>
  </sheetData>
  <sheetProtection algorithmName="SHA-512" hashValue="ep1tC2u4gpcYqaSmjSaaW+zpst7hd7lge9qNcl1KYwW38McivzjB2ssbyqirp227CYjjS8UKADoBXSMxeMg5hg==" saltValue="ELvU7ypMGNOaE9UC4iYX1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1" t="s">
        <v>1049</v>
      </c>
      <c r="C5" s="21">
        <v>230</v>
      </c>
    </row>
    <row r="6" spans="1:3" x14ac:dyDescent="0.25">
      <c r="A6" s="191"/>
      <c r="B6" s="31" t="s">
        <v>304</v>
      </c>
      <c r="C6" s="21">
        <v>4157</v>
      </c>
    </row>
    <row r="7" spans="1:3" x14ac:dyDescent="0.25">
      <c r="A7" s="191"/>
      <c r="B7" s="31" t="s">
        <v>1050</v>
      </c>
      <c r="C7" s="21">
        <v>577</v>
      </c>
    </row>
    <row r="8" spans="1:3" x14ac:dyDescent="0.25">
      <c r="A8" s="191"/>
      <c r="B8" s="31" t="s">
        <v>1051</v>
      </c>
      <c r="C8" s="21">
        <v>9</v>
      </c>
    </row>
    <row r="9" spans="1:3" x14ac:dyDescent="0.25">
      <c r="A9" s="191"/>
      <c r="B9" s="31" t="s">
        <v>1052</v>
      </c>
      <c r="C9" s="21">
        <v>4</v>
      </c>
    </row>
    <row r="10" spans="1:3" x14ac:dyDescent="0.25">
      <c r="A10" s="191"/>
      <c r="B10" s="31" t="s">
        <v>1053</v>
      </c>
      <c r="C10" s="21">
        <v>0</v>
      </c>
    </row>
    <row r="11" spans="1:3" x14ac:dyDescent="0.25">
      <c r="A11" s="192"/>
      <c r="B11" s="31" t="s">
        <v>1054</v>
      </c>
      <c r="C11" s="21">
        <v>0</v>
      </c>
    </row>
    <row r="12" spans="1:3" x14ac:dyDescent="0.25">
      <c r="A12" s="190" t="s">
        <v>1055</v>
      </c>
      <c r="B12" s="31" t="s">
        <v>65</v>
      </c>
      <c r="C12" s="21">
        <v>989</v>
      </c>
    </row>
    <row r="13" spans="1:3" x14ac:dyDescent="0.25">
      <c r="A13" s="191"/>
      <c r="B13" s="31" t="s">
        <v>1056</v>
      </c>
      <c r="C13" s="21">
        <v>228</v>
      </c>
    </row>
    <row r="14" spans="1:3" x14ac:dyDescent="0.25">
      <c r="A14" s="191"/>
      <c r="B14" s="31" t="s">
        <v>1057</v>
      </c>
      <c r="C14" s="21">
        <v>209</v>
      </c>
    </row>
    <row r="15" spans="1:3" x14ac:dyDescent="0.25">
      <c r="A15" s="192"/>
      <c r="B15" s="31" t="s">
        <v>1058</v>
      </c>
      <c r="C15" s="21">
        <v>309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2"/>
      <c r="C19" s="21">
        <v>212</v>
      </c>
    </row>
    <row r="20" spans="1:3" x14ac:dyDescent="0.25">
      <c r="A20" s="10" t="s">
        <v>1061</v>
      </c>
      <c r="B20" s="32"/>
      <c r="C20" s="21">
        <v>77</v>
      </c>
    </row>
    <row r="21" spans="1:3" x14ac:dyDescent="0.25">
      <c r="A21" s="10" t="s">
        <v>1062</v>
      </c>
      <c r="B21" s="32"/>
      <c r="C21" s="21">
        <v>1212</v>
      </c>
    </row>
    <row r="22" spans="1:3" x14ac:dyDescent="0.25">
      <c r="A22" s="10" t="s">
        <v>1063</v>
      </c>
      <c r="B22" s="32"/>
      <c r="C22" s="21">
        <v>396</v>
      </c>
    </row>
    <row r="23" spans="1:3" x14ac:dyDescent="0.25">
      <c r="A23" s="10" t="s">
        <v>1064</v>
      </c>
      <c r="B23" s="32"/>
      <c r="C23" s="21">
        <v>1173</v>
      </c>
    </row>
    <row r="24" spans="1:3" x14ac:dyDescent="0.25">
      <c r="A24" s="10" t="s">
        <v>1065</v>
      </c>
      <c r="B24" s="32"/>
      <c r="C24" s="21">
        <v>942</v>
      </c>
    </row>
    <row r="25" spans="1:3" x14ac:dyDescent="0.25">
      <c r="A25" s="10" t="s">
        <v>1066</v>
      </c>
      <c r="B25" s="32"/>
      <c r="C25" s="21">
        <v>432</v>
      </c>
    </row>
    <row r="26" spans="1:3" x14ac:dyDescent="0.25">
      <c r="A26" s="10" t="s">
        <v>1067</v>
      </c>
      <c r="B26" s="32"/>
      <c r="C26" s="21">
        <v>22</v>
      </c>
    </row>
    <row r="27" spans="1:3" x14ac:dyDescent="0.25">
      <c r="A27" s="10" t="s">
        <v>1068</v>
      </c>
      <c r="B27" s="32"/>
      <c r="C27" s="21">
        <v>9</v>
      </c>
    </row>
    <row r="28" spans="1:3" x14ac:dyDescent="0.25">
      <c r="A28" s="10" t="s">
        <v>1069</v>
      </c>
      <c r="B28" s="32"/>
      <c r="C28" s="21">
        <v>1259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2"/>
      <c r="C32" s="21">
        <v>11</v>
      </c>
    </row>
    <row r="33" spans="1:6" x14ac:dyDescent="0.25">
      <c r="A33" s="10" t="s">
        <v>1072</v>
      </c>
      <c r="B33" s="32"/>
      <c r="C33" s="21">
        <v>300</v>
      </c>
    </row>
    <row r="34" spans="1:6" x14ac:dyDescent="0.25">
      <c r="A34" s="10" t="s">
        <v>1073</v>
      </c>
      <c r="B34" s="32"/>
      <c r="C34" s="21">
        <v>446</v>
      </c>
    </row>
    <row r="35" spans="1:6" x14ac:dyDescent="0.25">
      <c r="A35" s="10" t="s">
        <v>1074</v>
      </c>
      <c r="B35" s="32"/>
      <c r="C35" s="21">
        <v>244</v>
      </c>
    </row>
    <row r="36" spans="1:6" x14ac:dyDescent="0.25">
      <c r="A36" s="10" t="s">
        <v>1075</v>
      </c>
      <c r="B36" s="32"/>
      <c r="C36" s="21">
        <v>275</v>
      </c>
    </row>
    <row r="37" spans="1:6" x14ac:dyDescent="0.25">
      <c r="A37" s="10" t="s">
        <v>1076</v>
      </c>
      <c r="B37" s="32"/>
      <c r="C37" s="21">
        <v>165</v>
      </c>
    </row>
    <row r="38" spans="1:6" x14ac:dyDescent="0.25">
      <c r="A38" s="10" t="s">
        <v>1077</v>
      </c>
      <c r="B38" s="32"/>
      <c r="C38" s="21">
        <v>18</v>
      </c>
    </row>
    <row r="39" spans="1:6" x14ac:dyDescent="0.25">
      <c r="A39" s="10" t="s">
        <v>1078</v>
      </c>
      <c r="B39" s="32"/>
      <c r="C39" s="21">
        <v>5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2"/>
      <c r="C43" s="21">
        <v>11</v>
      </c>
    </row>
    <row r="44" spans="1:6" x14ac:dyDescent="0.25">
      <c r="A44" s="10" t="s">
        <v>114</v>
      </c>
      <c r="B44" s="32"/>
      <c r="C44" s="21">
        <v>8</v>
      </c>
    </row>
    <row r="45" spans="1:6" x14ac:dyDescent="0.25">
      <c r="A45" s="10" t="s">
        <v>1080</v>
      </c>
      <c r="B45" s="32"/>
      <c r="C45" s="21">
        <v>2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87" t="s">
        <v>960</v>
      </c>
      <c r="B48" s="11" t="s">
        <v>1083</v>
      </c>
      <c r="C48" s="16"/>
      <c r="D48" s="12">
        <v>1</v>
      </c>
      <c r="E48" s="16"/>
      <c r="F48" s="33"/>
    </row>
    <row r="49" spans="1:6" x14ac:dyDescent="0.25">
      <c r="A49" s="188"/>
      <c r="B49" s="11" t="s">
        <v>1084</v>
      </c>
      <c r="C49" s="16"/>
      <c r="D49" s="16"/>
      <c r="E49" s="16"/>
      <c r="F49" s="33"/>
    </row>
    <row r="50" spans="1:6" x14ac:dyDescent="0.25">
      <c r="A50" s="188"/>
      <c r="B50" s="11" t="s">
        <v>1085</v>
      </c>
      <c r="C50" s="16"/>
      <c r="D50" s="16"/>
      <c r="E50" s="16"/>
      <c r="F50" s="33"/>
    </row>
    <row r="51" spans="1:6" x14ac:dyDescent="0.25">
      <c r="A51" s="188"/>
      <c r="B51" s="11" t="s">
        <v>1086</v>
      </c>
      <c r="C51" s="12">
        <v>1</v>
      </c>
      <c r="D51" s="12">
        <v>0</v>
      </c>
      <c r="E51" s="12">
        <v>0</v>
      </c>
      <c r="F51" s="21">
        <v>0</v>
      </c>
    </row>
    <row r="52" spans="1:6" x14ac:dyDescent="0.25">
      <c r="A52" s="188"/>
      <c r="B52" s="11" t="s">
        <v>334</v>
      </c>
      <c r="C52" s="12">
        <v>99</v>
      </c>
      <c r="D52" s="12">
        <v>72</v>
      </c>
      <c r="E52" s="12">
        <v>54</v>
      </c>
      <c r="F52" s="21">
        <v>29</v>
      </c>
    </row>
    <row r="53" spans="1:6" x14ac:dyDescent="0.25">
      <c r="A53" s="188"/>
      <c r="B53" s="11" t="s">
        <v>1087</v>
      </c>
      <c r="C53" s="12">
        <v>3711</v>
      </c>
      <c r="D53" s="12">
        <v>533</v>
      </c>
      <c r="E53" s="12">
        <v>147</v>
      </c>
      <c r="F53" s="21">
        <v>151</v>
      </c>
    </row>
    <row r="54" spans="1:6" x14ac:dyDescent="0.25">
      <c r="A54" s="188"/>
      <c r="B54" s="11" t="s">
        <v>1088</v>
      </c>
      <c r="C54" s="12">
        <v>1079</v>
      </c>
      <c r="D54" s="12">
        <v>125</v>
      </c>
      <c r="E54" s="12">
        <v>69</v>
      </c>
      <c r="F54" s="21">
        <v>42</v>
      </c>
    </row>
    <row r="55" spans="1:6" x14ac:dyDescent="0.25">
      <c r="A55" s="188"/>
      <c r="B55" s="11" t="s">
        <v>1089</v>
      </c>
      <c r="C55" s="12">
        <v>7</v>
      </c>
      <c r="D55" s="12">
        <v>1</v>
      </c>
      <c r="E55" s="12">
        <v>1</v>
      </c>
      <c r="F55" s="21">
        <v>0</v>
      </c>
    </row>
    <row r="56" spans="1:6" x14ac:dyDescent="0.25">
      <c r="A56" s="188"/>
      <c r="B56" s="11" t="s">
        <v>1090</v>
      </c>
      <c r="C56" s="12">
        <v>0</v>
      </c>
      <c r="D56" s="12">
        <v>1</v>
      </c>
      <c r="E56" s="12">
        <v>1</v>
      </c>
      <c r="F56" s="21">
        <v>0</v>
      </c>
    </row>
    <row r="57" spans="1:6" x14ac:dyDescent="0.25">
      <c r="A57" s="188"/>
      <c r="B57" s="11" t="s">
        <v>1091</v>
      </c>
      <c r="C57" s="12">
        <v>81</v>
      </c>
      <c r="D57" s="12">
        <v>39</v>
      </c>
      <c r="E57" s="12">
        <v>15</v>
      </c>
      <c r="F57" s="21">
        <v>9</v>
      </c>
    </row>
    <row r="58" spans="1:6" x14ac:dyDescent="0.25">
      <c r="A58" s="188"/>
      <c r="B58" s="11" t="s">
        <v>1092</v>
      </c>
      <c r="C58" s="12">
        <v>7</v>
      </c>
      <c r="D58" s="12">
        <v>4</v>
      </c>
      <c r="E58" s="12">
        <v>4</v>
      </c>
      <c r="F58" s="21">
        <v>0</v>
      </c>
    </row>
    <row r="59" spans="1:6" x14ac:dyDescent="0.25">
      <c r="A59" s="188"/>
      <c r="B59" s="11" t="s">
        <v>1093</v>
      </c>
      <c r="C59" s="16"/>
      <c r="D59" s="16"/>
      <c r="E59" s="16"/>
      <c r="F59" s="33"/>
    </row>
    <row r="60" spans="1:6" x14ac:dyDescent="0.25">
      <c r="A60" s="188"/>
      <c r="B60" s="11" t="s">
        <v>405</v>
      </c>
      <c r="C60" s="12">
        <v>5</v>
      </c>
      <c r="D60" s="12">
        <v>0</v>
      </c>
      <c r="E60" s="12">
        <v>0</v>
      </c>
      <c r="F60" s="21">
        <v>0</v>
      </c>
    </row>
    <row r="61" spans="1:6" x14ac:dyDescent="0.25">
      <c r="A61" s="188"/>
      <c r="B61" s="11" t="s">
        <v>1094</v>
      </c>
      <c r="C61" s="12">
        <v>2</v>
      </c>
      <c r="D61" s="12">
        <v>4</v>
      </c>
      <c r="E61" s="12">
        <v>0</v>
      </c>
      <c r="F61" s="21">
        <v>0</v>
      </c>
    </row>
    <row r="62" spans="1:6" x14ac:dyDescent="0.25">
      <c r="A62" s="188"/>
      <c r="B62" s="11" t="s">
        <v>1095</v>
      </c>
      <c r="C62" s="12">
        <v>2</v>
      </c>
      <c r="D62" s="12">
        <v>10</v>
      </c>
      <c r="E62" s="12">
        <v>0</v>
      </c>
      <c r="F62" s="21">
        <v>0</v>
      </c>
    </row>
    <row r="63" spans="1:6" x14ac:dyDescent="0.25">
      <c r="A63" s="188"/>
      <c r="B63" s="11" t="s">
        <v>1096</v>
      </c>
      <c r="C63" s="12">
        <v>3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1097</v>
      </c>
      <c r="C64" s="12">
        <v>127</v>
      </c>
      <c r="D64" s="12">
        <v>77</v>
      </c>
      <c r="E64" s="12">
        <v>29</v>
      </c>
      <c r="F64" s="21">
        <v>33</v>
      </c>
    </row>
    <row r="65" spans="1:6" x14ac:dyDescent="0.25">
      <c r="A65" s="188"/>
      <c r="B65" s="11" t="s">
        <v>1098</v>
      </c>
      <c r="C65" s="12">
        <v>23</v>
      </c>
      <c r="D65" s="12">
        <v>0</v>
      </c>
      <c r="E65" s="12">
        <v>1</v>
      </c>
      <c r="F65" s="21">
        <v>0</v>
      </c>
    </row>
    <row r="66" spans="1:6" x14ac:dyDescent="0.25">
      <c r="A66" s="189"/>
      <c r="B66" s="11" t="s">
        <v>1099</v>
      </c>
      <c r="C66" s="12">
        <v>0</v>
      </c>
      <c r="D66" s="12">
        <v>4</v>
      </c>
      <c r="E66" s="12">
        <v>0</v>
      </c>
      <c r="F66" s="21">
        <v>0</v>
      </c>
    </row>
    <row r="67" spans="1:6" x14ac:dyDescent="0.25">
      <c r="A67" s="201" t="s">
        <v>1100</v>
      </c>
      <c r="B67" s="202"/>
      <c r="C67" s="28">
        <v>5147</v>
      </c>
      <c r="D67" s="28">
        <v>871</v>
      </c>
      <c r="E67" s="28">
        <v>321</v>
      </c>
      <c r="F67" s="28">
        <v>264</v>
      </c>
    </row>
    <row r="68" spans="1:6" x14ac:dyDescent="0.25">
      <c r="A68" s="187" t="s">
        <v>977</v>
      </c>
      <c r="B68" s="11" t="s">
        <v>1101</v>
      </c>
      <c r="C68" s="12">
        <v>56</v>
      </c>
      <c r="D68" s="12">
        <v>0</v>
      </c>
      <c r="E68" s="12">
        <v>0</v>
      </c>
      <c r="F68" s="21">
        <v>0</v>
      </c>
    </row>
    <row r="69" spans="1:6" x14ac:dyDescent="0.25">
      <c r="A69" s="188"/>
      <c r="B69" s="11" t="s">
        <v>1102</v>
      </c>
      <c r="C69" s="12">
        <v>5</v>
      </c>
      <c r="D69" s="12">
        <v>0</v>
      </c>
      <c r="E69" s="12">
        <v>0</v>
      </c>
      <c r="F69" s="21">
        <v>0</v>
      </c>
    </row>
    <row r="70" spans="1:6" x14ac:dyDescent="0.25">
      <c r="A70" s="189"/>
      <c r="B70" s="11" t="s">
        <v>111</v>
      </c>
      <c r="C70" s="12">
        <v>35</v>
      </c>
      <c r="D70" s="12">
        <v>0</v>
      </c>
      <c r="E70" s="12">
        <v>0</v>
      </c>
      <c r="F70" s="21">
        <v>0</v>
      </c>
    </row>
    <row r="71" spans="1:6" x14ac:dyDescent="0.25">
      <c r="A71" s="201" t="s">
        <v>1103</v>
      </c>
      <c r="B71" s="202"/>
      <c r="C71" s="28">
        <v>96</v>
      </c>
      <c r="D71" s="28">
        <v>0</v>
      </c>
      <c r="E71" s="28">
        <v>0</v>
      </c>
      <c r="F71" s="28">
        <v>0</v>
      </c>
    </row>
    <row r="72" spans="1:6" x14ac:dyDescent="0.25">
      <c r="A72" s="17"/>
    </row>
  </sheetData>
  <sheetProtection algorithmName="SHA-512" hashValue="7y2NED3DNrEYQ2rBF0zl/nPT7Qks9fg3eOyS/4gHthJccbSSnA6VLbLfG72jkWGYb24N/x1qVkJwU7xdiLGN9g==" saltValue="pTfgu3UHT+HCpRQ5M31EP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1">
        <v>8372</v>
      </c>
    </row>
    <row r="6" spans="1:3" x14ac:dyDescent="0.25">
      <c r="A6" s="188"/>
      <c r="B6" s="11" t="s">
        <v>1049</v>
      </c>
      <c r="C6" s="21">
        <v>1528</v>
      </c>
    </row>
    <row r="7" spans="1:3" x14ac:dyDescent="0.25">
      <c r="A7" s="188"/>
      <c r="B7" s="11" t="s">
        <v>1108</v>
      </c>
      <c r="C7" s="21">
        <v>20636</v>
      </c>
    </row>
    <row r="8" spans="1:3" x14ac:dyDescent="0.25">
      <c r="A8" s="188"/>
      <c r="B8" s="11" t="s">
        <v>1109</v>
      </c>
      <c r="C8" s="21">
        <v>3314</v>
      </c>
    </row>
    <row r="9" spans="1:3" x14ac:dyDescent="0.25">
      <c r="A9" s="188"/>
      <c r="B9" s="11" t="s">
        <v>1051</v>
      </c>
      <c r="C9" s="21">
        <v>89</v>
      </c>
    </row>
    <row r="10" spans="1:3" x14ac:dyDescent="0.25">
      <c r="A10" s="188"/>
      <c r="B10" s="11" t="s">
        <v>1052</v>
      </c>
      <c r="C10" s="21">
        <v>78</v>
      </c>
    </row>
    <row r="11" spans="1:3" x14ac:dyDescent="0.25">
      <c r="A11" s="188"/>
      <c r="B11" s="11" t="s">
        <v>1110</v>
      </c>
      <c r="C11" s="21">
        <v>20</v>
      </c>
    </row>
    <row r="12" spans="1:3" x14ac:dyDescent="0.25">
      <c r="A12" s="189"/>
      <c r="B12" s="11" t="s">
        <v>1111</v>
      </c>
      <c r="C12" s="21">
        <v>22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6346</v>
      </c>
    </row>
    <row r="17" spans="1:3" x14ac:dyDescent="0.25">
      <c r="A17" s="20" t="s">
        <v>1114</v>
      </c>
      <c r="B17" s="15"/>
      <c r="C17" s="21">
        <v>1426</v>
      </c>
    </row>
    <row r="18" spans="1:3" x14ac:dyDescent="0.25">
      <c r="A18" s="20" t="s">
        <v>1115</v>
      </c>
      <c r="B18" s="15"/>
      <c r="C18" s="21">
        <v>2429</v>
      </c>
    </row>
    <row r="19" spans="1:3" x14ac:dyDescent="0.25">
      <c r="A19" s="20" t="s">
        <v>1116</v>
      </c>
      <c r="B19" s="15"/>
      <c r="C19" s="21">
        <v>1472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2</v>
      </c>
    </row>
    <row r="24" spans="1:3" x14ac:dyDescent="0.25">
      <c r="A24" s="20" t="s">
        <v>1119</v>
      </c>
      <c r="B24" s="15"/>
      <c r="C24" s="21">
        <v>21</v>
      </c>
    </row>
    <row r="25" spans="1:3" x14ac:dyDescent="0.25">
      <c r="A25" s="20" t="s">
        <v>1120</v>
      </c>
      <c r="B25" s="15"/>
      <c r="C25" s="21">
        <v>4</v>
      </c>
    </row>
    <row r="26" spans="1:3" x14ac:dyDescent="0.25">
      <c r="A26" s="20" t="s">
        <v>1121</v>
      </c>
      <c r="B26" s="15"/>
      <c r="C26" s="21">
        <v>0</v>
      </c>
    </row>
    <row r="27" spans="1:3" x14ac:dyDescent="0.25">
      <c r="A27" s="20" t="s">
        <v>1122</v>
      </c>
      <c r="B27" s="15"/>
      <c r="C27" s="21">
        <v>3</v>
      </c>
    </row>
    <row r="28" spans="1:3" x14ac:dyDescent="0.25">
      <c r="A28" s="20" t="s">
        <v>1123</v>
      </c>
      <c r="B28" s="15"/>
      <c r="C28" s="21">
        <v>20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2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142</v>
      </c>
    </row>
    <row r="38" spans="1:3" x14ac:dyDescent="0.25">
      <c r="A38" s="20" t="s">
        <v>1128</v>
      </c>
      <c r="B38" s="15"/>
      <c r="C38" s="21">
        <v>760</v>
      </c>
    </row>
    <row r="39" spans="1:3" x14ac:dyDescent="0.25">
      <c r="A39" s="20" t="s">
        <v>1129</v>
      </c>
      <c r="B39" s="15"/>
      <c r="C39" s="21">
        <v>5832</v>
      </c>
    </row>
    <row r="40" spans="1:3" x14ac:dyDescent="0.25">
      <c r="A40" s="20" t="s">
        <v>1130</v>
      </c>
      <c r="B40" s="15"/>
      <c r="C40" s="21">
        <v>3027</v>
      </c>
    </row>
    <row r="41" spans="1:3" x14ac:dyDescent="0.25">
      <c r="A41" s="20" t="s">
        <v>1131</v>
      </c>
      <c r="B41" s="15"/>
      <c r="C41" s="21">
        <v>1728</v>
      </c>
    </row>
    <row r="42" spans="1:3" x14ac:dyDescent="0.25">
      <c r="A42" s="20" t="s">
        <v>1132</v>
      </c>
      <c r="B42" s="15"/>
      <c r="C42" s="21">
        <v>1050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56</v>
      </c>
    </row>
    <row r="47" spans="1:3" x14ac:dyDescent="0.25">
      <c r="A47" s="20" t="s">
        <v>1135</v>
      </c>
      <c r="B47" s="15"/>
      <c r="C47" s="21">
        <v>120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1">
        <v>605</v>
      </c>
    </row>
    <row r="52" spans="1:6" x14ac:dyDescent="0.25">
      <c r="A52" s="188"/>
      <c r="B52" s="11" t="s">
        <v>1139</v>
      </c>
      <c r="C52" s="21">
        <v>672</v>
      </c>
    </row>
    <row r="53" spans="1:6" x14ac:dyDescent="0.25">
      <c r="A53" s="188"/>
      <c r="B53" s="11" t="s">
        <v>1140</v>
      </c>
      <c r="C53" s="21">
        <v>511</v>
      </c>
    </row>
    <row r="54" spans="1:6" x14ac:dyDescent="0.25">
      <c r="A54" s="189"/>
      <c r="B54" s="11" t="s">
        <v>1141</v>
      </c>
      <c r="C54" s="21">
        <v>4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122</v>
      </c>
    </row>
    <row r="59" spans="1:6" x14ac:dyDescent="0.25">
      <c r="A59" s="20" t="s">
        <v>114</v>
      </c>
      <c r="B59" s="15"/>
      <c r="C59" s="21">
        <v>115</v>
      </c>
    </row>
    <row r="60" spans="1:6" x14ac:dyDescent="0.25">
      <c r="A60" s="20" t="s">
        <v>1080</v>
      </c>
      <c r="B60" s="15"/>
      <c r="C60" s="21">
        <v>4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87" t="s">
        <v>960</v>
      </c>
      <c r="B63" s="11" t="s">
        <v>1083</v>
      </c>
      <c r="C63" s="12">
        <v>0</v>
      </c>
      <c r="D63" s="12">
        <v>2</v>
      </c>
      <c r="E63" s="12">
        <v>1</v>
      </c>
      <c r="F63" s="21">
        <v>1</v>
      </c>
    </row>
    <row r="64" spans="1:6" x14ac:dyDescent="0.25">
      <c r="A64" s="188"/>
      <c r="B64" s="11" t="s">
        <v>1084</v>
      </c>
      <c r="C64" s="12">
        <v>0</v>
      </c>
      <c r="D64" s="12">
        <v>0</v>
      </c>
      <c r="E64" s="12">
        <v>2</v>
      </c>
      <c r="F64" s="21">
        <v>0</v>
      </c>
    </row>
    <row r="65" spans="1:6" x14ac:dyDescent="0.25">
      <c r="A65" s="188"/>
      <c r="B65" s="11" t="s">
        <v>1085</v>
      </c>
      <c r="C65" s="12">
        <v>1</v>
      </c>
      <c r="D65" s="12">
        <v>5</v>
      </c>
      <c r="E65" s="12">
        <v>0</v>
      </c>
      <c r="F65" s="21">
        <v>0</v>
      </c>
    </row>
    <row r="66" spans="1:6" x14ac:dyDescent="0.25">
      <c r="A66" s="188"/>
      <c r="B66" s="11" t="s">
        <v>1086</v>
      </c>
      <c r="C66" s="12">
        <v>2</v>
      </c>
      <c r="D66" s="12">
        <v>4</v>
      </c>
      <c r="E66" s="12">
        <v>0</v>
      </c>
      <c r="F66" s="21">
        <v>0</v>
      </c>
    </row>
    <row r="67" spans="1:6" x14ac:dyDescent="0.25">
      <c r="A67" s="188"/>
      <c r="B67" s="11" t="s">
        <v>334</v>
      </c>
      <c r="C67" s="12">
        <v>370</v>
      </c>
      <c r="D67" s="12">
        <v>271</v>
      </c>
      <c r="E67" s="12">
        <v>69</v>
      </c>
      <c r="F67" s="21">
        <v>130</v>
      </c>
    </row>
    <row r="68" spans="1:6" x14ac:dyDescent="0.25">
      <c r="A68" s="188"/>
      <c r="B68" s="11" t="s">
        <v>1142</v>
      </c>
      <c r="C68" s="12">
        <v>16221</v>
      </c>
      <c r="D68" s="12">
        <v>2707</v>
      </c>
      <c r="E68" s="12">
        <v>546</v>
      </c>
      <c r="F68" s="21">
        <v>1524</v>
      </c>
    </row>
    <row r="69" spans="1:6" x14ac:dyDescent="0.25">
      <c r="A69" s="188"/>
      <c r="B69" s="11" t="s">
        <v>1143</v>
      </c>
      <c r="C69" s="12">
        <v>1448</v>
      </c>
      <c r="D69" s="12">
        <v>231</v>
      </c>
      <c r="E69" s="12">
        <v>83</v>
      </c>
      <c r="F69" s="21">
        <v>159</v>
      </c>
    </row>
    <row r="70" spans="1:6" x14ac:dyDescent="0.25">
      <c r="A70" s="188"/>
      <c r="B70" s="11" t="s">
        <v>1089</v>
      </c>
      <c r="C70" s="12">
        <v>20</v>
      </c>
      <c r="D70" s="12">
        <v>50</v>
      </c>
      <c r="E70" s="12">
        <v>9</v>
      </c>
      <c r="F70" s="21">
        <v>12</v>
      </c>
    </row>
    <row r="71" spans="1:6" x14ac:dyDescent="0.25">
      <c r="A71" s="188"/>
      <c r="B71" s="11" t="s">
        <v>1144</v>
      </c>
      <c r="C71" s="12">
        <v>1</v>
      </c>
      <c r="D71" s="12">
        <v>5</v>
      </c>
      <c r="E71" s="12">
        <v>1</v>
      </c>
      <c r="F71" s="21">
        <v>0</v>
      </c>
    </row>
    <row r="72" spans="1:6" x14ac:dyDescent="0.25">
      <c r="A72" s="188"/>
      <c r="B72" s="11" t="s">
        <v>1145</v>
      </c>
      <c r="C72" s="12">
        <v>109</v>
      </c>
      <c r="D72" s="12">
        <v>317</v>
      </c>
      <c r="E72" s="12">
        <v>49</v>
      </c>
      <c r="F72" s="21">
        <v>87</v>
      </c>
    </row>
    <row r="73" spans="1:6" x14ac:dyDescent="0.25">
      <c r="A73" s="188"/>
      <c r="B73" s="11" t="s">
        <v>1146</v>
      </c>
      <c r="C73" s="12">
        <v>47</v>
      </c>
      <c r="D73" s="12">
        <v>92</v>
      </c>
      <c r="E73" s="12">
        <v>13</v>
      </c>
      <c r="F73" s="21">
        <v>26</v>
      </c>
    </row>
    <row r="74" spans="1:6" x14ac:dyDescent="0.25">
      <c r="A74" s="188"/>
      <c r="B74" s="11" t="s">
        <v>1093</v>
      </c>
      <c r="C74" s="12">
        <v>6</v>
      </c>
      <c r="D74" s="12">
        <v>7</v>
      </c>
      <c r="E74" s="12">
        <v>1</v>
      </c>
      <c r="F74" s="21">
        <v>3</v>
      </c>
    </row>
    <row r="75" spans="1:6" x14ac:dyDescent="0.25">
      <c r="A75" s="188"/>
      <c r="B75" s="11" t="s">
        <v>405</v>
      </c>
      <c r="C75" s="12">
        <v>28</v>
      </c>
      <c r="D75" s="12">
        <v>5</v>
      </c>
      <c r="E75" s="12">
        <v>1</v>
      </c>
      <c r="F75" s="21">
        <v>0</v>
      </c>
    </row>
    <row r="76" spans="1:6" x14ac:dyDescent="0.25">
      <c r="A76" s="188"/>
      <c r="B76" s="11" t="s">
        <v>1094</v>
      </c>
      <c r="C76" s="12">
        <v>2</v>
      </c>
      <c r="D76" s="12">
        <v>5</v>
      </c>
      <c r="E76" s="12">
        <v>1</v>
      </c>
      <c r="F76" s="21">
        <v>3</v>
      </c>
    </row>
    <row r="77" spans="1:6" x14ac:dyDescent="0.25">
      <c r="A77" s="188"/>
      <c r="B77" s="11" t="s">
        <v>1095</v>
      </c>
      <c r="C77" s="12">
        <v>41</v>
      </c>
      <c r="D77" s="12">
        <v>24</v>
      </c>
      <c r="E77" s="12">
        <v>3</v>
      </c>
      <c r="F77" s="21">
        <v>1</v>
      </c>
    </row>
    <row r="78" spans="1:6" x14ac:dyDescent="0.25">
      <c r="A78" s="188"/>
      <c r="B78" s="11" t="s">
        <v>1096</v>
      </c>
      <c r="C78" s="12">
        <v>2</v>
      </c>
      <c r="D78" s="12">
        <v>8</v>
      </c>
      <c r="E78" s="12">
        <v>7</v>
      </c>
      <c r="F78" s="21">
        <v>0</v>
      </c>
    </row>
    <row r="79" spans="1:6" x14ac:dyDescent="0.25">
      <c r="A79" s="188"/>
      <c r="B79" s="11" t="s">
        <v>1097</v>
      </c>
      <c r="C79" s="12">
        <v>3068</v>
      </c>
      <c r="D79" s="12">
        <v>1460</v>
      </c>
      <c r="E79" s="12">
        <v>217</v>
      </c>
      <c r="F79" s="21">
        <v>607</v>
      </c>
    </row>
    <row r="80" spans="1:6" x14ac:dyDescent="0.25">
      <c r="A80" s="188"/>
      <c r="B80" s="11" t="s">
        <v>1098</v>
      </c>
      <c r="C80" s="12">
        <v>94</v>
      </c>
      <c r="D80" s="12">
        <v>64</v>
      </c>
      <c r="E80" s="12">
        <v>25</v>
      </c>
      <c r="F80" s="21">
        <v>12</v>
      </c>
    </row>
    <row r="81" spans="1:6" x14ac:dyDescent="0.25">
      <c r="A81" s="189"/>
      <c r="B81" s="11" t="s">
        <v>1099</v>
      </c>
      <c r="C81" s="12">
        <v>4</v>
      </c>
      <c r="D81" s="12">
        <v>8</v>
      </c>
      <c r="E81" s="12">
        <v>2</v>
      </c>
      <c r="F81" s="21">
        <v>0</v>
      </c>
    </row>
    <row r="82" spans="1:6" x14ac:dyDescent="0.25">
      <c r="A82" s="203" t="s">
        <v>1100</v>
      </c>
      <c r="B82" s="204"/>
      <c r="C82" s="28">
        <v>21464</v>
      </c>
      <c r="D82" s="28">
        <v>5265</v>
      </c>
      <c r="E82" s="28">
        <v>1030</v>
      </c>
      <c r="F82" s="28">
        <v>2565</v>
      </c>
    </row>
    <row r="83" spans="1:6" x14ac:dyDescent="0.25">
      <c r="A83" s="187" t="s">
        <v>1147</v>
      </c>
      <c r="B83" s="11" t="s">
        <v>1101</v>
      </c>
      <c r="C83" s="12">
        <v>39</v>
      </c>
      <c r="D83" s="12">
        <v>0</v>
      </c>
      <c r="E83" s="12">
        <v>0</v>
      </c>
      <c r="F83" s="21">
        <v>0</v>
      </c>
    </row>
    <row r="84" spans="1:6" x14ac:dyDescent="0.25">
      <c r="A84" s="188"/>
      <c r="B84" s="11" t="s">
        <v>1102</v>
      </c>
      <c r="C84" s="12">
        <v>17</v>
      </c>
      <c r="D84" s="12">
        <v>0</v>
      </c>
      <c r="E84" s="12">
        <v>0</v>
      </c>
      <c r="F84" s="21">
        <v>0</v>
      </c>
    </row>
    <row r="85" spans="1:6" x14ac:dyDescent="0.25">
      <c r="A85" s="189"/>
      <c r="B85" s="11" t="s">
        <v>111</v>
      </c>
      <c r="C85" s="12">
        <v>239</v>
      </c>
      <c r="D85" s="12">
        <v>1</v>
      </c>
      <c r="E85" s="12">
        <v>0</v>
      </c>
      <c r="F85" s="21">
        <v>0</v>
      </c>
    </row>
    <row r="86" spans="1:6" x14ac:dyDescent="0.25">
      <c r="A86" s="203" t="s">
        <v>1148</v>
      </c>
      <c r="B86" s="204"/>
      <c r="C86" s="28">
        <v>295</v>
      </c>
      <c r="D86" s="28">
        <v>1</v>
      </c>
      <c r="E86" s="28">
        <v>0</v>
      </c>
      <c r="F86" s="28">
        <v>0</v>
      </c>
    </row>
    <row r="87" spans="1:6" x14ac:dyDescent="0.25">
      <c r="A87" s="17"/>
    </row>
  </sheetData>
  <sheetProtection algorithmName="SHA-512" hashValue="+uyqYjy/HHddwpS61QEmZe5RKcuLDzaCmKf5o8yNpv7nTF+ar1qw/3CVr5Z/uRg5fl3ddephKYFvkwFbOP3fEA==" saltValue="vqYGxoGd7ceSO/L1M0Uj4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11</v>
      </c>
    </row>
    <row r="6" spans="1:3" ht="22.5" x14ac:dyDescent="0.25">
      <c r="A6" s="10" t="s">
        <v>1152</v>
      </c>
      <c r="B6" s="15"/>
      <c r="C6" s="21">
        <v>678</v>
      </c>
    </row>
    <row r="7" spans="1:3" x14ac:dyDescent="0.25">
      <c r="A7" s="10" t="s">
        <v>1153</v>
      </c>
      <c r="B7" s="15"/>
      <c r="C7" s="21">
        <v>141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26</v>
      </c>
    </row>
    <row r="14" spans="1:3" ht="22.5" x14ac:dyDescent="0.25">
      <c r="A14" s="10" t="s">
        <v>1152</v>
      </c>
      <c r="B14" s="15"/>
      <c r="C14" s="21">
        <v>156</v>
      </c>
    </row>
    <row r="15" spans="1:3" x14ac:dyDescent="0.25">
      <c r="A15" s="10" t="s">
        <v>1157</v>
      </c>
      <c r="B15" s="15"/>
      <c r="C15" s="21">
        <v>199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7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44</v>
      </c>
    </row>
    <row r="22" spans="1:3" x14ac:dyDescent="0.25">
      <c r="A22" s="10" t="s">
        <v>1159</v>
      </c>
      <c r="B22" s="15"/>
      <c r="C22" s="21">
        <v>19</v>
      </c>
    </row>
    <row r="23" spans="1:3" ht="22.5" x14ac:dyDescent="0.25">
      <c r="A23" s="10" t="s">
        <v>1160</v>
      </c>
      <c r="B23" s="15"/>
      <c r="C23" s="21">
        <v>9</v>
      </c>
    </row>
    <row r="24" spans="1:3" x14ac:dyDescent="0.25">
      <c r="A24" s="10" t="s">
        <v>1161</v>
      </c>
      <c r="B24" s="15"/>
      <c r="C24" s="21">
        <v>16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31</v>
      </c>
    </row>
    <row r="29" spans="1:3" x14ac:dyDescent="0.25">
      <c r="A29" s="10" t="s">
        <v>1164</v>
      </c>
      <c r="B29" s="15"/>
      <c r="C29" s="21">
        <v>42</v>
      </c>
    </row>
    <row r="30" spans="1:3" x14ac:dyDescent="0.25">
      <c r="A30" s="10" t="s">
        <v>1165</v>
      </c>
      <c r="B30" s="15"/>
      <c r="C30" s="21">
        <v>1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62</v>
      </c>
    </row>
    <row r="36" spans="1:3" ht="22.5" x14ac:dyDescent="0.25">
      <c r="A36" s="10" t="s">
        <v>1169</v>
      </c>
      <c r="B36" s="15"/>
      <c r="C36" s="21">
        <v>3</v>
      </c>
    </row>
    <row r="37" spans="1:3" x14ac:dyDescent="0.25">
      <c r="A37" s="17"/>
    </row>
  </sheetData>
  <sheetProtection algorithmName="SHA-512" hashValue="VcAaLRDpskuLdk5/AqRPrDVmWRO0JiXMQUTqeT3FdXOJmvL1jUUE1ca9SxwWa1iItjkTmuUjnWjL6mTNZCCo4Q==" saltValue="dw7hk0lLlU52e8sdKkMXE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204</v>
      </c>
    </row>
    <row r="6" spans="1:3" x14ac:dyDescent="0.25">
      <c r="A6" s="10" t="s">
        <v>1173</v>
      </c>
      <c r="B6" s="15"/>
      <c r="C6" s="21">
        <v>821</v>
      </c>
    </row>
    <row r="7" spans="1:3" x14ac:dyDescent="0.25">
      <c r="A7" s="10" t="s">
        <v>1174</v>
      </c>
      <c r="B7" s="15"/>
      <c r="C7" s="21">
        <v>2</v>
      </c>
    </row>
    <row r="8" spans="1:3" x14ac:dyDescent="0.25">
      <c r="A8" s="10" t="s">
        <v>1175</v>
      </c>
      <c r="B8" s="15"/>
      <c r="C8" s="21">
        <v>91</v>
      </c>
    </row>
    <row r="9" spans="1:3" x14ac:dyDescent="0.25">
      <c r="A9" s="10" t="s">
        <v>1176</v>
      </c>
      <c r="B9" s="15"/>
      <c r="C9" s="21">
        <v>28</v>
      </c>
    </row>
    <row r="10" spans="1:3" x14ac:dyDescent="0.25">
      <c r="A10" s="10" t="s">
        <v>1177</v>
      </c>
      <c r="B10" s="15"/>
      <c r="C10" s="21">
        <v>46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290</v>
      </c>
    </row>
    <row r="15" spans="1:3" x14ac:dyDescent="0.25">
      <c r="A15" s="10" t="s">
        <v>1180</v>
      </c>
      <c r="B15" s="15"/>
      <c r="C15" s="21">
        <v>272</v>
      </c>
    </row>
    <row r="16" spans="1:3" x14ac:dyDescent="0.25">
      <c r="A16" s="10" t="s">
        <v>1181</v>
      </c>
      <c r="B16" s="15"/>
      <c r="C16" s="21">
        <v>1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51</v>
      </c>
    </row>
    <row r="21" spans="1:3" x14ac:dyDescent="0.25">
      <c r="A21" s="10" t="s">
        <v>1184</v>
      </c>
      <c r="B21" s="15"/>
      <c r="C21" s="21">
        <v>33</v>
      </c>
    </row>
    <row r="22" spans="1:3" x14ac:dyDescent="0.25">
      <c r="A22" s="10" t="s">
        <v>1185</v>
      </c>
      <c r="B22" s="15"/>
      <c r="C22" s="21">
        <v>18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0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27</v>
      </c>
    </row>
    <row r="37" spans="1:3" x14ac:dyDescent="0.25">
      <c r="A37" s="10" t="s">
        <v>1113</v>
      </c>
      <c r="B37" s="15"/>
      <c r="C37" s="21">
        <v>2</v>
      </c>
    </row>
    <row r="38" spans="1:3" x14ac:dyDescent="0.25">
      <c r="A38" s="10" t="s">
        <v>1196</v>
      </c>
      <c r="B38" s="15"/>
      <c r="C38" s="21">
        <v>3</v>
      </c>
    </row>
    <row r="39" spans="1:3" x14ac:dyDescent="0.25">
      <c r="A39" s="10" t="s">
        <v>1197</v>
      </c>
      <c r="B39" s="15"/>
      <c r="C39" s="21">
        <v>2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29</v>
      </c>
    </row>
    <row r="46" spans="1:3" x14ac:dyDescent="0.25">
      <c r="A46" s="10" t="s">
        <v>1113</v>
      </c>
      <c r="B46" s="15"/>
      <c r="C46" s="21">
        <v>20</v>
      </c>
    </row>
    <row r="47" spans="1:3" x14ac:dyDescent="0.25">
      <c r="A47" s="10" t="s">
        <v>1196</v>
      </c>
      <c r="B47" s="15"/>
      <c r="C47" s="21">
        <v>14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6</v>
      </c>
    </row>
    <row r="52" spans="1:3" x14ac:dyDescent="0.25">
      <c r="A52" s="10" t="s">
        <v>1194</v>
      </c>
      <c r="B52" s="15"/>
      <c r="C52" s="21">
        <v>1</v>
      </c>
    </row>
    <row r="53" spans="1:3" x14ac:dyDescent="0.25">
      <c r="A53" s="10" t="s">
        <v>1195</v>
      </c>
      <c r="B53" s="15"/>
      <c r="C53" s="21">
        <v>68</v>
      </c>
    </row>
    <row r="54" spans="1:3" x14ac:dyDescent="0.25">
      <c r="A54" s="10" t="s">
        <v>1113</v>
      </c>
      <c r="B54" s="15"/>
      <c r="C54" s="21">
        <v>14</v>
      </c>
    </row>
    <row r="55" spans="1:3" x14ac:dyDescent="0.25">
      <c r="A55" s="10" t="s">
        <v>1196</v>
      </c>
      <c r="B55" s="15"/>
      <c r="C55" s="21">
        <v>2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0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35</v>
      </c>
    </row>
    <row r="62" spans="1:3" x14ac:dyDescent="0.25">
      <c r="A62" s="10" t="s">
        <v>1113</v>
      </c>
      <c r="B62" s="15"/>
      <c r="C62" s="21">
        <v>18</v>
      </c>
    </row>
    <row r="63" spans="1:3" x14ac:dyDescent="0.25">
      <c r="A63" s="10" t="s">
        <v>1196</v>
      </c>
      <c r="B63" s="15"/>
      <c r="C63" s="21">
        <v>9</v>
      </c>
    </row>
    <row r="64" spans="1:3" x14ac:dyDescent="0.25">
      <c r="A64" s="17"/>
    </row>
  </sheetData>
  <sheetProtection algorithmName="SHA-512" hashValue="83vzN7Lww+ZCps2mN4QaeyzOmjprcH40xuhHHXJOSKqQreJOJgBhfIfDk6b5OfGoqtcTuoo7TR+KCqub0HUf6A==" saltValue="TBvf5B7jrlDhMeTPVS6VY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1" t="s">
        <v>645</v>
      </c>
      <c r="B4" s="202"/>
      <c r="C4" s="28">
        <v>3515</v>
      </c>
      <c r="D4" s="28">
        <v>3510</v>
      </c>
      <c r="E4" s="29">
        <v>0</v>
      </c>
      <c r="F4" s="28">
        <v>10154</v>
      </c>
      <c r="G4" s="28">
        <v>8863</v>
      </c>
      <c r="H4" s="28">
        <v>2479</v>
      </c>
      <c r="I4" s="28">
        <v>2197</v>
      </c>
      <c r="J4" s="28">
        <v>0</v>
      </c>
      <c r="K4" s="28">
        <v>0</v>
      </c>
      <c r="L4" s="28">
        <v>0</v>
      </c>
      <c r="M4" s="28">
        <v>1</v>
      </c>
      <c r="N4" s="28">
        <v>0</v>
      </c>
      <c r="O4" s="28">
        <v>4</v>
      </c>
      <c r="P4" s="28">
        <v>10394</v>
      </c>
    </row>
    <row r="5" spans="1:16" ht="45" x14ac:dyDescent="0.25">
      <c r="A5" s="35" t="s">
        <v>646</v>
      </c>
      <c r="B5" s="35" t="s">
        <v>647</v>
      </c>
      <c r="C5" s="12">
        <v>89</v>
      </c>
      <c r="D5" s="12">
        <v>77</v>
      </c>
      <c r="E5" s="27">
        <v>0</v>
      </c>
      <c r="F5" s="12">
        <v>177</v>
      </c>
      <c r="G5" s="12">
        <v>114</v>
      </c>
      <c r="H5" s="12">
        <v>35</v>
      </c>
      <c r="I5" s="12">
        <v>9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1</v>
      </c>
      <c r="P5" s="21">
        <v>129</v>
      </c>
    </row>
    <row r="6" spans="1:16" ht="33.75" x14ac:dyDescent="0.25">
      <c r="A6" s="35" t="s">
        <v>648</v>
      </c>
      <c r="B6" s="35" t="s">
        <v>649</v>
      </c>
      <c r="C6" s="12">
        <v>1740</v>
      </c>
      <c r="D6" s="12">
        <v>1916</v>
      </c>
      <c r="E6" s="27">
        <v>-1</v>
      </c>
      <c r="F6" s="12">
        <v>5577</v>
      </c>
      <c r="G6" s="12">
        <v>5153</v>
      </c>
      <c r="H6" s="12">
        <v>1306</v>
      </c>
      <c r="I6" s="12">
        <v>1041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21">
        <v>5809</v>
      </c>
    </row>
    <row r="7" spans="1:16" ht="22.5" x14ac:dyDescent="0.25">
      <c r="A7" s="35" t="s">
        <v>650</v>
      </c>
      <c r="B7" s="35" t="s">
        <v>651</v>
      </c>
      <c r="C7" s="12">
        <v>183</v>
      </c>
      <c r="D7" s="12">
        <v>210</v>
      </c>
      <c r="E7" s="27">
        <v>-1</v>
      </c>
      <c r="F7" s="12">
        <v>67</v>
      </c>
      <c r="G7" s="12">
        <v>44</v>
      </c>
      <c r="H7" s="12">
        <v>145</v>
      </c>
      <c r="I7" s="12">
        <v>101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1">
        <v>114</v>
      </c>
    </row>
    <row r="8" spans="1:16" ht="33.75" x14ac:dyDescent="0.25">
      <c r="A8" s="35" t="s">
        <v>652</v>
      </c>
      <c r="B8" s="35" t="s">
        <v>653</v>
      </c>
      <c r="C8" s="12">
        <v>22</v>
      </c>
      <c r="D8" s="12">
        <v>19</v>
      </c>
      <c r="E8" s="27">
        <v>0</v>
      </c>
      <c r="F8" s="12">
        <v>6</v>
      </c>
      <c r="G8" s="12">
        <v>4</v>
      </c>
      <c r="H8" s="12">
        <v>15</v>
      </c>
      <c r="I8" s="12">
        <v>8</v>
      </c>
      <c r="J8" s="12">
        <v>0</v>
      </c>
      <c r="K8" s="12">
        <v>0</v>
      </c>
      <c r="L8" s="12">
        <v>0</v>
      </c>
      <c r="M8" s="12">
        <v>1</v>
      </c>
      <c r="N8" s="12">
        <v>0</v>
      </c>
      <c r="O8" s="12">
        <v>1</v>
      </c>
      <c r="P8" s="21">
        <v>19</v>
      </c>
    </row>
    <row r="9" spans="1:16" ht="45" x14ac:dyDescent="0.25">
      <c r="A9" s="35" t="s">
        <v>654</v>
      </c>
      <c r="B9" s="35" t="s">
        <v>655</v>
      </c>
      <c r="C9" s="12">
        <v>42</v>
      </c>
      <c r="D9" s="12">
        <v>18</v>
      </c>
      <c r="E9" s="27">
        <v>1</v>
      </c>
      <c r="F9" s="12">
        <v>79</v>
      </c>
      <c r="G9" s="12">
        <v>176</v>
      </c>
      <c r="H9" s="12">
        <v>46</v>
      </c>
      <c r="I9" s="12">
        <v>143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324</v>
      </c>
    </row>
    <row r="10" spans="1:16" ht="22.5" x14ac:dyDescent="0.25">
      <c r="A10" s="35" t="s">
        <v>656</v>
      </c>
      <c r="B10" s="35" t="s">
        <v>657</v>
      </c>
      <c r="C10" s="12">
        <v>1399</v>
      </c>
      <c r="D10" s="12">
        <v>1257</v>
      </c>
      <c r="E10" s="27">
        <v>0</v>
      </c>
      <c r="F10" s="12">
        <v>4192</v>
      </c>
      <c r="G10" s="12">
        <v>3357</v>
      </c>
      <c r="H10" s="12">
        <v>926</v>
      </c>
      <c r="I10" s="12">
        <v>893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3986</v>
      </c>
    </row>
    <row r="11" spans="1:16" ht="45" x14ac:dyDescent="0.25">
      <c r="A11" s="35" t="s">
        <v>658</v>
      </c>
      <c r="B11" s="35" t="s">
        <v>659</v>
      </c>
      <c r="C11" s="12">
        <v>40</v>
      </c>
      <c r="D11" s="12">
        <v>13</v>
      </c>
      <c r="E11" s="27">
        <v>2</v>
      </c>
      <c r="F11" s="12">
        <v>56</v>
      </c>
      <c r="G11" s="12">
        <v>15</v>
      </c>
      <c r="H11" s="12">
        <v>6</v>
      </c>
      <c r="I11" s="12">
        <v>2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13</v>
      </c>
    </row>
    <row r="12" spans="1:16" x14ac:dyDescent="0.25">
      <c r="A12" s="17"/>
    </row>
  </sheetData>
  <sheetProtection algorithmName="SHA-512" hashValue="hQW66rPNW9CM6AYBmaNkP3DiOV5jwDaNIg8k+uiOU5ko9vDDxHmQ5gUk+Qi4f5I06UmQMs51/tDPGENF6CBSCg==" saltValue="ukLq54AkjLIGeEmvY3P8n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2025-05-29T09:19:02Z</dcterms:created>
  <dcterms:modified xsi:type="dcterms:W3CDTF">2025-06-24T11:59:08Z</dcterms:modified>
</cp:coreProperties>
</file>