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9A90876-EA18-49A4-9B48-C4921153216D}" xr6:coauthVersionLast="47" xr6:coauthVersionMax="47" xr10:uidLastSave="{00000000-0000-0000-0000-000000000000}"/>
  <workbookProtection workbookAlgorithmName="SHA-512" workbookHashValue="0Yvl740RIDyr+nLtRU/awovkp570c427hYb6oSBp5NsOK6xW2ELbeXQvaWmSBADU+KeVPKMpA1y35maVHEzvoA==" workbookSaltValue="xXfUe+4c91raKVd65Zq8O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V7" i="20" s="1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D11" i="15"/>
  <c r="D123" i="15"/>
  <c r="E82" i="15"/>
  <c r="D82" i="15"/>
  <c r="L43" i="15"/>
  <c r="K43" i="15"/>
  <c r="J43" i="15"/>
  <c r="I43" i="15"/>
  <c r="H43" i="15"/>
  <c r="G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DC55FB3-6BA8-4AD2-91F5-A9A0A23251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4917D45-4822-426E-A6AC-E5083CF1FA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B2FA727-7682-4BFA-AEFF-F6EB82DCF0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3A196E-F99C-412C-9293-BC1DBE4E21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ADD2331-4897-4FC5-9993-DF40E5DBFF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2DB3F28-FCA2-4460-BD3E-5160D59D35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9ECEF76-93F4-49C9-90F3-5C3F52C0D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F87089F-DAC0-457D-B4A5-B846F5F489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5F17AB-4598-4D33-9AB9-901C98C47B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8D758E5-3383-4190-9BEE-E1CC0D7E16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BBD7219-1CFD-4E72-8C06-C24214765B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6EBF767-3EC1-4BD5-9D16-93D775FB18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C311CD6-5D9A-4232-A051-AA473DE32A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A98BF3-2CA6-4204-9466-E73F0E239F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85803E-BACE-458D-996A-66FF572AB2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C663F40-BEFD-4D3D-81C7-8049A24FC7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86498DB-33BA-49A8-B8DA-2EF1145768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62C25C6-0E86-4B9C-A86A-EB98ACE355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F689845-CF08-4E4E-8210-A6B3CAA2DB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0BE65E4-9637-429F-9C3E-47D4C1CAD1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962036-6FF4-44F1-BBA9-367B8481B8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82707C0-9746-452B-B64D-F0EBE79C5E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516E07B-2C1C-4143-8F6C-4BDB833855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53E1F6B-A7F9-4FE5-A63F-3CF7888330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3021112-8F52-42B5-93F8-E1A3E6E978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03FC512-570B-4978-9A0D-997F70F78A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91D09E0-05C4-4854-8912-C1D694BC0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BBD74E2-9B9B-481E-B59C-ACD4571405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E3C4325-3214-4C99-9654-8DE2083BEA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C89FD43-1880-4603-8D23-A69501C9F2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611A314-D0A7-426F-BCB5-B3B30038D8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55EF4E6-526B-42EE-AF6C-0441879633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<sst xmlns="http://schemas.openxmlformats.org/spreadsheetml/2006/main" count="3016" uniqueCount="1826">
  <si>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</si>
  <si>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</si>
  <si>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</si>
  <si>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</si>
  <si>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</si>
  <si>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</si>
  <si>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Madrid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</si>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</sst>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858610C-3E02-4627-86FB-F2789EF5BD00}"/>
    <cellStyle name="Normal" xfId="0" builtinId="0"/>
    <cellStyle name="Normal 2" xfId="1" xr:uid="{816D488D-3439-4DA3-898F-3AE1EC59BCCA}"/>
    <cellStyle name="Normal 3" xfId="3" xr:uid="{41ACCE50-6CB0-4922-AE46-5709441483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A5-4944-80BB-74A75AD92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A5-4944-80BB-74A75AD920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33337</c:v>
                </c:pt>
                <c:pt idx="1">
                  <c:v>132691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5-4944-80BB-74A75AD92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2E-4BA8-979A-2FB62EE533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2E-4BA8-979A-2FB62EE533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2E-4BA8-979A-2FB62EE533B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214</c:v>
                </c:pt>
                <c:pt idx="1">
                  <c:v>5586</c:v>
                </c:pt>
                <c:pt idx="2">
                  <c:v>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2E-4BA8-979A-2FB62EE5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91-4415-AF21-B2FF6C237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91-4415-AF21-B2FF6C237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91-4415-AF21-B2FF6C2378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14537</c:v>
                </c:pt>
                <c:pt idx="1">
                  <c:v>6353</c:v>
                </c:pt>
                <c:pt idx="2">
                  <c:v>15106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91-4415-AF21-B2FF6C237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C9-42CC-A74D-3A0B8184F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C9-42CC-A74D-3A0B8184FC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1565</c:v>
                </c:pt>
                <c:pt idx="1">
                  <c:v>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C9-42CC-A74D-3A0B8184F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A8-4BB3-8880-D42740CA3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A8-4BB3-8880-D42740CA3B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36114</c:v>
                </c:pt>
                <c:pt idx="1">
                  <c:v>20331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8-4BB3-8880-D42740CA3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5737</c:v>
              </c:pt>
              <c:pt idx="1">
                <c:v>25434</c:v>
              </c:pt>
              <c:pt idx="2">
                <c:v>302</c:v>
              </c:pt>
              <c:pt idx="3">
                <c:v>38</c:v>
              </c:pt>
              <c:pt idx="4">
                <c:v>1826</c:v>
              </c:pt>
            </c:numLit>
          </c:val>
          <c:extLst>
            <c:ext xmlns:c16="http://schemas.microsoft.com/office/drawing/2014/chart" uri="{C3380CC4-5D6E-409C-BE32-E72D297353CC}">
              <c16:uniqueId val="{00000003-6C3A-4A7C-91D2-338863BA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13336</c:v>
              </c:pt>
              <c:pt idx="1">
                <c:v>18979</c:v>
              </c:pt>
              <c:pt idx="2">
                <c:v>1176</c:v>
              </c:pt>
              <c:pt idx="3">
                <c:v>417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9D43-4BD9-AD8D-6BF8B1144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660</c:v>
              </c:pt>
              <c:pt idx="2">
                <c:v>51</c:v>
              </c:pt>
              <c:pt idx="3">
                <c:v>230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3-5E17-4400-9755-E2C2D3B5F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451</c:v>
              </c:pt>
              <c:pt idx="1">
                <c:v>623</c:v>
              </c:pt>
              <c:pt idx="2">
                <c:v>380</c:v>
              </c:pt>
            </c:numLit>
          </c:val>
          <c:extLst>
            <c:ext xmlns:c16="http://schemas.microsoft.com/office/drawing/2014/chart" uri="{C3380CC4-5D6E-409C-BE32-E72D297353CC}">
              <c16:uniqueId val="{00000003-26F1-4D62-A824-AA12BD40F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15460</c:v>
              </c:pt>
              <c:pt idx="1">
                <c:v>244</c:v>
              </c:pt>
              <c:pt idx="2">
                <c:v>2180</c:v>
              </c:pt>
              <c:pt idx="3">
                <c:v>592</c:v>
              </c:pt>
              <c:pt idx="4">
                <c:v>160</c:v>
              </c:pt>
              <c:pt idx="5">
                <c:v>54</c:v>
              </c:pt>
              <c:pt idx="6">
                <c:v>21</c:v>
              </c:pt>
              <c:pt idx="7">
                <c:v>314</c:v>
              </c:pt>
              <c:pt idx="8">
                <c:v>6297</c:v>
              </c:pt>
              <c:pt idx="9">
                <c:v>5</c:v>
              </c:pt>
              <c:pt idx="10">
                <c:v>1398</c:v>
              </c:pt>
              <c:pt idx="11">
                <c:v>17826</c:v>
              </c:pt>
            </c:numLit>
          </c:val>
          <c:extLst>
            <c:ext xmlns:c16="http://schemas.microsoft.com/office/drawing/2014/chart" uri="{C3380CC4-5D6E-409C-BE32-E72D297353CC}">
              <c16:uniqueId val="{00000003-FDB6-40C4-8190-E3A47504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144</c:v>
              </c:pt>
              <c:pt idx="1">
                <c:v>2352</c:v>
              </c:pt>
              <c:pt idx="2">
                <c:v>3234</c:v>
              </c:pt>
              <c:pt idx="3">
                <c:v>762</c:v>
              </c:pt>
              <c:pt idx="4">
                <c:v>2769</c:v>
              </c:pt>
              <c:pt idx="5">
                <c:v>677</c:v>
              </c:pt>
              <c:pt idx="6">
                <c:v>47</c:v>
              </c:pt>
              <c:pt idx="7">
                <c:v>1637</c:v>
              </c:pt>
              <c:pt idx="8">
                <c:v>2382</c:v>
              </c:pt>
              <c:pt idx="9">
                <c:v>1227</c:v>
              </c:pt>
              <c:pt idx="10">
                <c:v>64</c:v>
              </c:pt>
              <c:pt idx="11">
                <c:v>150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92E7-4D4D-A7FA-585096097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4-4A4A-B3DE-0D458A714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4-4A4A-B3DE-0D458A714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34-4A4A-B3DE-0D458A714F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4349</c:v>
                </c:pt>
                <c:pt idx="1">
                  <c:v>5225</c:v>
                </c:pt>
                <c:pt idx="2">
                  <c:v>13336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34-4A4A-B3DE-0D458A71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36392</c:v>
              </c:pt>
              <c:pt idx="1">
                <c:v>16147</c:v>
              </c:pt>
              <c:pt idx="2">
                <c:v>5959</c:v>
              </c:pt>
              <c:pt idx="3">
                <c:v>139</c:v>
              </c:pt>
              <c:pt idx="4">
                <c:v>2909</c:v>
              </c:pt>
              <c:pt idx="5">
                <c:v>647</c:v>
              </c:pt>
              <c:pt idx="6">
                <c:v>510</c:v>
              </c:pt>
              <c:pt idx="7">
                <c:v>2472</c:v>
              </c:pt>
              <c:pt idx="8">
                <c:v>34863</c:v>
              </c:pt>
              <c:pt idx="9">
                <c:v>156</c:v>
              </c:pt>
              <c:pt idx="10">
                <c:v>206</c:v>
              </c:pt>
              <c:pt idx="11">
                <c:v>115</c:v>
              </c:pt>
              <c:pt idx="12">
                <c:v>2614</c:v>
              </c:pt>
              <c:pt idx="13">
                <c:v>3467</c:v>
              </c:pt>
              <c:pt idx="14">
                <c:v>2979</c:v>
              </c:pt>
              <c:pt idx="15">
                <c:v>429</c:v>
              </c:pt>
              <c:pt idx="16">
                <c:v>5979</c:v>
              </c:pt>
              <c:pt idx="17">
                <c:v>3491</c:v>
              </c:pt>
              <c:pt idx="18">
                <c:v>33235</c:v>
              </c:pt>
              <c:pt idx="19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6B63-414A-8FDE-8297F312D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927755905511821"/>
          <c:y val="6.3310830385491679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366</c:v>
              </c:pt>
              <c:pt idx="1">
                <c:v>8650</c:v>
              </c:pt>
              <c:pt idx="2">
                <c:v>1062</c:v>
              </c:pt>
              <c:pt idx="3">
                <c:v>65</c:v>
              </c:pt>
              <c:pt idx="4">
                <c:v>80</c:v>
              </c:pt>
              <c:pt idx="5">
                <c:v>1369</c:v>
              </c:pt>
              <c:pt idx="6">
                <c:v>52</c:v>
              </c:pt>
              <c:pt idx="7">
                <c:v>9979</c:v>
              </c:pt>
              <c:pt idx="8">
                <c:v>79</c:v>
              </c:pt>
              <c:pt idx="9">
                <c:v>53</c:v>
              </c:pt>
              <c:pt idx="10">
                <c:v>931</c:v>
              </c:pt>
              <c:pt idx="11">
                <c:v>544</c:v>
              </c:pt>
              <c:pt idx="12">
                <c:v>130</c:v>
              </c:pt>
              <c:pt idx="1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B2D0-4A12-BAF0-1CB72B7E1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307</c:v>
              </c:pt>
              <c:pt idx="1">
                <c:v>1897</c:v>
              </c:pt>
              <c:pt idx="2">
                <c:v>594</c:v>
              </c:pt>
              <c:pt idx="3">
                <c:v>31</c:v>
              </c:pt>
              <c:pt idx="4">
                <c:v>32</c:v>
              </c:pt>
              <c:pt idx="5">
                <c:v>862</c:v>
              </c:pt>
              <c:pt idx="6">
                <c:v>12</c:v>
              </c:pt>
              <c:pt idx="7">
                <c:v>2156</c:v>
              </c:pt>
              <c:pt idx="8">
                <c:v>8962</c:v>
              </c:pt>
              <c:pt idx="9">
                <c:v>76</c:v>
              </c:pt>
              <c:pt idx="10">
                <c:v>23</c:v>
              </c:pt>
              <c:pt idx="11">
                <c:v>636</c:v>
              </c:pt>
              <c:pt idx="12">
                <c:v>357</c:v>
              </c:pt>
              <c:pt idx="1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E34-4ADB-B52D-A4D453521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2132</c:v>
              </c:pt>
              <c:pt idx="1">
                <c:v>4360</c:v>
              </c:pt>
              <c:pt idx="2">
                <c:v>857</c:v>
              </c:pt>
              <c:pt idx="3">
                <c:v>587</c:v>
              </c:pt>
              <c:pt idx="4">
                <c:v>106</c:v>
              </c:pt>
              <c:pt idx="5">
                <c:v>860</c:v>
              </c:pt>
              <c:pt idx="6">
                <c:v>10472</c:v>
              </c:pt>
              <c:pt idx="7">
                <c:v>62</c:v>
              </c:pt>
              <c:pt idx="8">
                <c:v>60</c:v>
              </c:pt>
              <c:pt idx="9">
                <c:v>92</c:v>
              </c:pt>
              <c:pt idx="10">
                <c:v>2133</c:v>
              </c:pt>
              <c:pt idx="11">
                <c:v>2252</c:v>
              </c:pt>
              <c:pt idx="12">
                <c:v>1211</c:v>
              </c:pt>
              <c:pt idx="13">
                <c:v>142</c:v>
              </c:pt>
              <c:pt idx="14">
                <c:v>2221</c:v>
              </c:pt>
              <c:pt idx="15">
                <c:v>2521</c:v>
              </c:pt>
              <c:pt idx="16">
                <c:v>694</c:v>
              </c:pt>
              <c:pt idx="17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D6F6-4B3B-B39B-55639618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2672</c:v>
              </c:pt>
              <c:pt idx="1">
                <c:v>363</c:v>
              </c:pt>
              <c:pt idx="2">
                <c:v>1120</c:v>
              </c:pt>
              <c:pt idx="3">
                <c:v>365</c:v>
              </c:pt>
              <c:pt idx="4">
                <c:v>59</c:v>
              </c:pt>
              <c:pt idx="5">
                <c:v>451</c:v>
              </c:pt>
              <c:pt idx="6">
                <c:v>6797</c:v>
              </c:pt>
              <c:pt idx="7">
                <c:v>69</c:v>
              </c:pt>
              <c:pt idx="8">
                <c:v>1409</c:v>
              </c:pt>
              <c:pt idx="9">
                <c:v>2187</c:v>
              </c:pt>
              <c:pt idx="10">
                <c:v>950</c:v>
              </c:pt>
              <c:pt idx="11">
                <c:v>105</c:v>
              </c:pt>
              <c:pt idx="12">
                <c:v>1827</c:v>
              </c:pt>
              <c:pt idx="13">
                <c:v>2288</c:v>
              </c:pt>
              <c:pt idx="14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F991-4527-9A4D-1C1430E2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77755905511815"/>
          <c:y val="6.7310866141732276E-2"/>
          <c:w val="0.31822244094488189"/>
          <c:h val="0.932689133858267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53</c:v>
              </c:pt>
              <c:pt idx="1">
                <c:v>45</c:v>
              </c:pt>
              <c:pt idx="2">
                <c:v>4</c:v>
              </c:pt>
              <c:pt idx="3">
                <c:v>195</c:v>
              </c:pt>
              <c:pt idx="4">
                <c:v>2</c:v>
              </c:pt>
              <c:pt idx="5">
                <c:v>7</c:v>
              </c:pt>
              <c:pt idx="6">
                <c:v>3</c:v>
              </c:pt>
              <c:pt idx="7">
                <c:v>2</c:v>
              </c:pt>
              <c:pt idx="8">
                <c:v>1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F13-4808-B89C-105F9A07D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92</c:v>
              </c:pt>
              <c:pt idx="1">
                <c:v>7</c:v>
              </c:pt>
              <c:pt idx="2">
                <c:v>5</c:v>
              </c:pt>
              <c:pt idx="3">
                <c:v>278</c:v>
              </c:pt>
              <c:pt idx="4">
                <c:v>1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5F-479F-8059-6D3332835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8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854-4CE5-A500-B75AB2FCF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  <c:pt idx="4">
                <c:v>2</c:v>
              </c:pt>
              <c:pt idx="5">
                <c:v>7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E4D-41E1-AF86-C1440C28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Libertad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</c:v>
              </c:pt>
              <c:pt idx="1">
                <c:v>41</c:v>
              </c:pt>
              <c:pt idx="2">
                <c:v>15</c:v>
              </c:pt>
              <c:pt idx="3">
                <c:v>12</c:v>
              </c:pt>
              <c:pt idx="4">
                <c:v>44</c:v>
              </c:pt>
              <c:pt idx="5">
                <c:v>57</c:v>
              </c:pt>
              <c:pt idx="6">
                <c:v>17</c:v>
              </c:pt>
              <c:pt idx="7">
                <c:v>35</c:v>
              </c:pt>
              <c:pt idx="8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B6A3-47CA-938F-697CA6B3F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14-45AE-BF27-5BC055F41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14-45AE-BF27-5BC055F419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9843</c:v>
                </c:pt>
                <c:pt idx="1">
                  <c:v>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4-45AE-BF27-5BC055F41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trabajadores</c:v>
                </c:pt>
                <c:pt idx="8">
                  <c:v>Derechos extranjeros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180</c:v>
              </c:pt>
              <c:pt idx="1">
                <c:v>103</c:v>
              </c:pt>
              <c:pt idx="2">
                <c:v>27</c:v>
              </c:pt>
              <c:pt idx="3">
                <c:v>1</c:v>
              </c:pt>
              <c:pt idx="4">
                <c:v>133</c:v>
              </c:pt>
              <c:pt idx="5">
                <c:v>882</c:v>
              </c:pt>
              <c:pt idx="6">
                <c:v>5</c:v>
              </c:pt>
              <c:pt idx="7">
                <c:v>1</c:v>
              </c:pt>
              <c:pt idx="8">
                <c:v>2</c:v>
              </c:pt>
              <c:pt idx="9">
                <c:v>4</c:v>
              </c:pt>
              <c:pt idx="10">
                <c:v>445</c:v>
              </c:pt>
              <c:pt idx="11">
                <c:v>4</c:v>
              </c:pt>
              <c:pt idx="12">
                <c:v>7</c:v>
              </c:pt>
              <c:pt idx="13">
                <c:v>3</c:v>
              </c:pt>
              <c:pt idx="14">
                <c:v>64</c:v>
              </c:pt>
              <c:pt idx="15">
                <c:v>4</c:v>
              </c:pt>
              <c:pt idx="16">
                <c:v>43</c:v>
              </c:pt>
              <c:pt idx="17">
                <c:v>2</c:v>
              </c:pt>
              <c:pt idx="1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5C5-4201-8BB0-04C05B3B6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1314960629921263E-2"/>
          <c:w val="0.329710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3136</c:v>
              </c:pt>
              <c:pt idx="1">
                <c:v>2633</c:v>
              </c:pt>
              <c:pt idx="2">
                <c:v>1262</c:v>
              </c:pt>
              <c:pt idx="3">
                <c:v>441</c:v>
              </c:pt>
              <c:pt idx="4">
                <c:v>71</c:v>
              </c:pt>
              <c:pt idx="5">
                <c:v>427</c:v>
              </c:pt>
              <c:pt idx="6">
                <c:v>5143</c:v>
              </c:pt>
              <c:pt idx="7">
                <c:v>51</c:v>
              </c:pt>
              <c:pt idx="8">
                <c:v>900</c:v>
              </c:pt>
              <c:pt idx="9">
                <c:v>10631</c:v>
              </c:pt>
              <c:pt idx="10">
                <c:v>690</c:v>
              </c:pt>
              <c:pt idx="11">
                <c:v>102</c:v>
              </c:pt>
              <c:pt idx="12">
                <c:v>1884</c:v>
              </c:pt>
              <c:pt idx="13">
                <c:v>1755</c:v>
              </c:pt>
              <c:pt idx="14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E383-4222-893D-2EBAD6BE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D2-4025-8C80-850B2718B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D2-4025-8C80-850B2718B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D2-4025-8C80-850B2718B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9D2-4025-8C80-850B2718B8B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2-4025-8C80-850B2718B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199</c:v>
                </c:pt>
                <c:pt idx="1">
                  <c:v>498</c:v>
                </c:pt>
                <c:pt idx="2">
                  <c:v>42</c:v>
                </c:pt>
                <c:pt idx="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D2-4025-8C80-850B2718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42-4FC5-9FEE-1BAE03C96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42-4FC5-9FEE-1BAE03C96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42-4FC5-9FEE-1BAE03C96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42-4FC5-9FEE-1BAE03C96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642-4FC5-9FEE-1BAE03C960C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2-4FC5-9FEE-1BAE03C960C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2-4FC5-9FEE-1BAE03C960C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2-4FC5-9FEE-1BAE03C96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180</c:v>
                </c:pt>
                <c:pt idx="1">
                  <c:v>104</c:v>
                </c:pt>
                <c:pt idx="2">
                  <c:v>18</c:v>
                </c:pt>
                <c:pt idx="3">
                  <c:v>20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42-4FC5-9FEE-1BAE03C9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8711</c:v>
              </c:pt>
              <c:pt idx="1">
                <c:v>1021</c:v>
              </c:pt>
              <c:pt idx="2">
                <c:v>898</c:v>
              </c:pt>
              <c:pt idx="3">
                <c:v>5492</c:v>
              </c:pt>
              <c:pt idx="4">
                <c:v>788</c:v>
              </c:pt>
            </c:numLit>
          </c:val>
          <c:extLst>
            <c:ext xmlns:c16="http://schemas.microsoft.com/office/drawing/2014/chart" uri="{C3380CC4-5D6E-409C-BE32-E72D297353CC}">
              <c16:uniqueId val="{00000000-D8D6-4790-8BA7-4179B73EA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2183</c:v>
              </c:pt>
              <c:pt idx="1">
                <c:v>216</c:v>
              </c:pt>
              <c:pt idx="2">
                <c:v>5</c:v>
              </c:pt>
              <c:pt idx="3">
                <c:v>1861</c:v>
              </c:pt>
              <c:pt idx="4">
                <c:v>740</c:v>
              </c:pt>
            </c:numLit>
          </c:val>
          <c:extLst>
            <c:ext xmlns:c16="http://schemas.microsoft.com/office/drawing/2014/chart" uri="{C3380CC4-5D6E-409C-BE32-E72D297353CC}">
              <c16:uniqueId val="{00000000-8E68-40D3-AA84-3BF1152E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130</c:v>
              </c:pt>
              <c:pt idx="1">
                <c:v>181</c:v>
              </c:pt>
              <c:pt idx="2">
                <c:v>878</c:v>
              </c:pt>
            </c:numLit>
          </c:val>
          <c:extLst>
            <c:ext xmlns:c16="http://schemas.microsoft.com/office/drawing/2014/chart" uri="{C3380CC4-5D6E-409C-BE32-E72D297353CC}">
              <c16:uniqueId val="{00000000-E8E7-4C0B-9198-75279BD0F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953B-4358-9E06-AD9ADD4D4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1954</c:v>
              </c:pt>
              <c:pt idx="1">
                <c:v>859</c:v>
              </c:pt>
              <c:pt idx="2">
                <c:v>31</c:v>
              </c:pt>
              <c:pt idx="3">
                <c:v>1751</c:v>
              </c:pt>
              <c:pt idx="4">
                <c:v>172</c:v>
              </c:pt>
              <c:pt idx="5">
                <c:v>22</c:v>
              </c:pt>
              <c:pt idx="6">
                <c:v>10</c:v>
              </c:pt>
              <c:pt idx="7">
                <c:v>659</c:v>
              </c:pt>
            </c:numLit>
          </c:val>
          <c:extLst>
            <c:ext xmlns:c16="http://schemas.microsoft.com/office/drawing/2014/chart" uri="{C3380CC4-5D6E-409C-BE32-E72D297353CC}">
              <c16:uniqueId val="{00000000-FEF6-4782-8304-4585D8B6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23</c:v>
              </c:pt>
              <c:pt idx="1">
                <c:v>2467</c:v>
              </c:pt>
              <c:pt idx="2">
                <c:v>86</c:v>
              </c:pt>
              <c:pt idx="3">
                <c:v>216</c:v>
              </c:pt>
              <c:pt idx="4">
                <c:v>312</c:v>
              </c:pt>
              <c:pt idx="5">
                <c:v>920</c:v>
              </c:pt>
              <c:pt idx="6">
                <c:v>1617</c:v>
              </c:pt>
              <c:pt idx="7">
                <c:v>401</c:v>
              </c:pt>
              <c:pt idx="8">
                <c:v>112</c:v>
              </c:pt>
              <c:pt idx="9">
                <c:v>13</c:v>
              </c:pt>
              <c:pt idx="10">
                <c:v>7</c:v>
              </c:pt>
              <c:pt idx="11">
                <c:v>162</c:v>
              </c:pt>
              <c:pt idx="12">
                <c:v>608</c:v>
              </c:pt>
              <c:pt idx="13">
                <c:v>105</c:v>
              </c:pt>
              <c:pt idx="14">
                <c:v>2848</c:v>
              </c:pt>
              <c:pt idx="15">
                <c:v>289</c:v>
              </c:pt>
              <c:pt idx="16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E71C-4808-AE26-93E7C255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F8-4690-8667-10A0492DC9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F8-4690-8667-10A0492DC9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11729</c:v>
                </c:pt>
                <c:pt idx="1">
                  <c:v>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F8-4690-8667-10A0492DC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658</c:v>
              </c:pt>
              <c:pt idx="1">
                <c:v>92</c:v>
              </c:pt>
              <c:pt idx="2">
                <c:v>3766</c:v>
              </c:pt>
              <c:pt idx="3">
                <c:v>85</c:v>
              </c:pt>
              <c:pt idx="4">
                <c:v>73</c:v>
              </c:pt>
              <c:pt idx="5">
                <c:v>136</c:v>
              </c:pt>
              <c:pt idx="6">
                <c:v>398</c:v>
              </c:pt>
              <c:pt idx="7">
                <c:v>54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CF2-4806-B934-8B8247895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56-4796-87D9-6AA419130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56-4796-87D9-6AA419130D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256</c:v>
                </c:pt>
                <c:pt idx="1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6-4796-87D9-6AA41913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EB-4EAF-985E-ABEEA119A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EB-4EAF-985E-ABEEA119A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EB-4EAF-985E-ABEEA119A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3EB-4EAF-985E-ABEEA119A1F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175</c:v>
                </c:pt>
                <c:pt idx="1">
                  <c:v>122</c:v>
                </c:pt>
                <c:pt idx="2">
                  <c:v>11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EB-4EAF-985E-ABEEA119A1F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4.9636220472440942E-2"/>
                  <c:y val="-6.41370078740157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60-4A0C-BE65-AA7C0D3505A8}"/>
                </c:ext>
              </c:extLst>
            </c:dLbl>
            <c:dLbl>
              <c:idx val="4"/>
              <c:layout>
                <c:manualLayout>
                  <c:x val="-2.2860629921259798E-2"/>
                  <c:y val="-8.63348031496063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60-4A0C-BE65-AA7C0D350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4094</c:v>
              </c:pt>
              <c:pt idx="1">
                <c:v>96</c:v>
              </c:pt>
              <c:pt idx="2">
                <c:v>5</c:v>
              </c:pt>
              <c:pt idx="3">
                <c:v>3</c:v>
              </c:pt>
              <c:pt idx="4">
                <c:v>1</c:v>
              </c:pt>
              <c:pt idx="5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3C10-45BA-AD8F-BC17127FC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760</c:v>
              </c:pt>
              <c:pt idx="1">
                <c:v>54</c:v>
              </c:pt>
              <c:pt idx="2">
                <c:v>4</c:v>
              </c:pt>
              <c:pt idx="3">
                <c:v>8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DFD6-4705-9DBC-B8893EE00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188</c:v>
              </c:pt>
              <c:pt idx="1">
                <c:v>200</c:v>
              </c:pt>
              <c:pt idx="2">
                <c:v>986</c:v>
              </c:pt>
              <c:pt idx="3">
                <c:v>626</c:v>
              </c:pt>
              <c:pt idx="4">
                <c:v>1081</c:v>
              </c:pt>
              <c:pt idx="5">
                <c:v>706</c:v>
              </c:pt>
              <c:pt idx="6">
                <c:v>389</c:v>
              </c:pt>
              <c:pt idx="7">
                <c:v>11</c:v>
              </c:pt>
              <c:pt idx="8">
                <c:v>7</c:v>
              </c:pt>
              <c:pt idx="9">
                <c:v>842</c:v>
              </c:pt>
            </c:numLit>
          </c:val>
          <c:extLst>
            <c:ext xmlns:c16="http://schemas.microsoft.com/office/drawing/2014/chart" uri="{C3380CC4-5D6E-409C-BE32-E72D297353CC}">
              <c16:uniqueId val="{00000000-36B8-4338-8456-C9CCD72E3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D75-4F1B-B2D1-519B302B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F0-4771-A712-2CE372B68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F0-4771-A712-2CE372B685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545</c:v>
                </c:pt>
                <c:pt idx="1">
                  <c:v>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F0-4771-A712-2CE372B68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EA-46D9-BA00-3321D2737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EA-46D9-BA00-3321D2737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EA-46D9-BA00-3321D2737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EA-46D9-BA00-3321D27374C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A-46D9-BA00-3321D2737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2433</c:v>
                </c:pt>
                <c:pt idx="1">
                  <c:v>1148</c:v>
                </c:pt>
                <c:pt idx="2">
                  <c:v>1137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EA-46D9-BA00-3321D2737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19763</c:v>
              </c:pt>
              <c:pt idx="1">
                <c:v>268</c:v>
              </c:pt>
              <c:pt idx="2">
                <c:v>3</c:v>
              </c:pt>
              <c:pt idx="3">
                <c:v>35</c:v>
              </c:pt>
              <c:pt idx="4">
                <c:v>8</c:v>
              </c:pt>
              <c:pt idx="5">
                <c:v>2</c:v>
              </c:pt>
              <c:pt idx="6">
                <c:v>2903</c:v>
              </c:pt>
            </c:numLit>
          </c:val>
          <c:extLst>
            <c:ext xmlns:c16="http://schemas.microsoft.com/office/drawing/2014/chart" uri="{C3380CC4-5D6E-409C-BE32-E72D297353CC}">
              <c16:uniqueId val="{00000000-0475-42F5-86B8-5E723CC2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39-4545-A7E6-3A3F579F2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39-4545-A7E6-3A3F579F23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7395</c:v>
                </c:pt>
                <c:pt idx="1">
                  <c:v>3708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39-4545-A7E6-3A3F579F2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3501</c:v>
              </c:pt>
              <c:pt idx="1">
                <c:v>556</c:v>
              </c:pt>
              <c:pt idx="2">
                <c:v>35</c:v>
              </c:pt>
              <c:pt idx="3">
                <c:v>16</c:v>
              </c:pt>
              <c:pt idx="4">
                <c:v>1</c:v>
              </c:pt>
              <c:pt idx="5">
                <c:v>1372</c:v>
              </c:pt>
            </c:numLit>
          </c:val>
          <c:extLst>
            <c:ext xmlns:c16="http://schemas.microsoft.com/office/drawing/2014/chart" uri="{C3380CC4-5D6E-409C-BE32-E72D297353CC}">
              <c16:uniqueId val="{00000000-8B5F-4B15-BA42-77611BA06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352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6687-4C61-8F2F-6C175ADAD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209</c:v>
              </c:pt>
              <c:pt idx="2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0498-490D-860E-92A48582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</c:v>
              </c:pt>
              <c:pt idx="1">
                <c:v>17</c:v>
              </c:pt>
              <c:pt idx="2">
                <c:v>14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F57-440D-8C73-ED10B999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52</c:v>
              </c:pt>
              <c:pt idx="1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FBAB-4C64-B658-CA64205FB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4CA-41F5-853C-70CD1ABED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1930</c:v>
              </c:pt>
              <c:pt idx="2">
                <c:v>190</c:v>
              </c:pt>
              <c:pt idx="3">
                <c:v>17</c:v>
              </c:pt>
              <c:pt idx="4">
                <c:v>44</c:v>
              </c:pt>
              <c:pt idx="5">
                <c:v>1235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1B4-42A6-AF8B-D1BF3D71C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</c:v>
              </c:pt>
              <c:pt idx="1">
                <c:v>6375</c:v>
              </c:pt>
              <c:pt idx="2">
                <c:v>83</c:v>
              </c:pt>
              <c:pt idx="3">
                <c:v>7</c:v>
              </c:pt>
              <c:pt idx="4">
                <c:v>79</c:v>
              </c:pt>
              <c:pt idx="5">
                <c:v>3375</c:v>
              </c:pt>
            </c:numLit>
          </c:val>
          <c:extLst>
            <c:ext xmlns:c16="http://schemas.microsoft.com/office/drawing/2014/chart" uri="{C3380CC4-5D6E-409C-BE32-E72D297353CC}">
              <c16:uniqueId val="{00000000-3511-4591-8F8F-E65A5F37E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63-4BA9-B2B9-27FEA81A6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63-4BA9-B2B9-27FEA81A6B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573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3-4BA9-B2B9-27FEA81A6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</c:v>
              </c:pt>
              <c:pt idx="1">
                <c:v>5927</c:v>
              </c:pt>
              <c:pt idx="2">
                <c:v>44</c:v>
              </c:pt>
              <c:pt idx="3">
                <c:v>5</c:v>
              </c:pt>
              <c:pt idx="4">
                <c:v>217</c:v>
              </c:pt>
              <c:pt idx="5">
                <c:v>2710</c:v>
              </c:pt>
            </c:numLit>
          </c:val>
          <c:extLst>
            <c:ext xmlns:c16="http://schemas.microsoft.com/office/drawing/2014/chart" uri="{C3380CC4-5D6E-409C-BE32-E72D297353CC}">
              <c16:uniqueId val="{00000000-6824-4298-86FF-270DCD930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</c:v>
              </c:pt>
              <c:pt idx="1">
                <c:v>1208</c:v>
              </c:pt>
              <c:pt idx="2">
                <c:v>136</c:v>
              </c:pt>
              <c:pt idx="3">
                <c:v>13</c:v>
              </c:pt>
              <c:pt idx="4">
                <c:v>41</c:v>
              </c:pt>
              <c:pt idx="5">
                <c:v>820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D5-43AE-A5E0-13B4BB58C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1075</c:v>
              </c:pt>
              <c:pt idx="2">
                <c:v>128</c:v>
              </c:pt>
              <c:pt idx="3">
                <c:v>6</c:v>
              </c:pt>
              <c:pt idx="4">
                <c:v>136</c:v>
              </c:pt>
              <c:pt idx="5">
                <c:v>826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F8-4635-924D-1E192016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D9-4156-B3A6-F3944CF31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86-4F80-8CDA-E5C2125ED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1A-4AFE-A9C3-8FE4C9F4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75</c:v>
              </c:pt>
              <c:pt idx="1">
                <c:v>6772</c:v>
              </c:pt>
              <c:pt idx="2">
                <c:v>115</c:v>
              </c:pt>
              <c:pt idx="3">
                <c:v>15</c:v>
              </c:pt>
              <c:pt idx="4">
                <c:v>366</c:v>
              </c:pt>
              <c:pt idx="5">
                <c:v>3288</c:v>
              </c:pt>
            </c:numLit>
          </c:val>
          <c:extLst>
            <c:ext xmlns:c16="http://schemas.microsoft.com/office/drawing/2014/chart" uri="{C3380CC4-5D6E-409C-BE32-E72D297353CC}">
              <c16:uniqueId val="{00000000-63F8-48A7-88AE-6C3E5176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99</c:v>
              </c:pt>
              <c:pt idx="2">
                <c:v>13</c:v>
              </c:pt>
              <c:pt idx="3">
                <c:v>98</c:v>
              </c:pt>
              <c:pt idx="4">
                <c:v>29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D2EC-4B2C-B8C2-CEF8D37E1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460</c:v>
              </c:pt>
              <c:pt idx="2">
                <c:v>1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6E90-4904-90BB-639B16808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9</c:v>
              </c:pt>
              <c:pt idx="2">
                <c:v>2</c:v>
              </c:pt>
              <c:pt idx="3">
                <c:v>32</c:v>
              </c:pt>
              <c:pt idx="4">
                <c:v>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E614-45AE-9C23-0C0A9E5F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18-4972-B803-C0A77904B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18-4972-B803-C0A77904B2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879</c:v>
                </c:pt>
                <c:pt idx="1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18-4972-B803-C0A77904B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12</c:v>
              </c:pt>
              <c:pt idx="2">
                <c:v>4</c:v>
              </c:pt>
              <c:pt idx="3">
                <c:v>7</c:v>
              </c:pt>
              <c:pt idx="4">
                <c:v>5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28E-44E6-97A5-2DF779389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46-449D-B4DA-8037CCCEA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46-449D-B4DA-8037CCCEA6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46-449D-B4DA-8037CCCEA60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6-449D-B4DA-8037CCCEA6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2006</c:v>
                </c:pt>
                <c:pt idx="1">
                  <c:v>2</c:v>
                </c:pt>
                <c:pt idx="2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46-449D-B4DA-8037CCCE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95-4FDE-8D54-50235B3629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95-4FDE-8D54-50235B3629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4798</c:v>
                </c:pt>
                <c:pt idx="1">
                  <c:v>4611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5-4FDE-8D54-50235B362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149225</xdr:colOff>
      <xdr:row>1</xdr:row>
      <xdr:rowOff>76199</xdr:rowOff>
    </xdr:from>
    <xdr:to>
      <xdr:col>4</xdr:col>
      <xdr:colOff>3143250</xdr:colOff>
      <xdr:row>28</xdr:row>
      <xdr:rowOff>38100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E8053FD-DECE-445B-88AB-26606614D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28574</xdr:rowOff>
    </xdr:from>
    <xdr:to>
      <xdr:col>9</xdr:col>
      <xdr:colOff>3197225</xdr:colOff>
      <xdr:row>24</xdr:row>
      <xdr:rowOff>152400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1841133-DE88-4B03-A30B-D6AE6FA53F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4AF67E8-BD69-458F-9807-C0870D4FB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27</xdr:row>
      <xdr:rowOff>19050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01D2481-41FF-4227-ABD2-D65EAB802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23</xdr:row>
      <xdr:rowOff>123825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7C12849-FB6B-43B0-82FD-B71C5C07E6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21</xdr:row>
      <xdr:rowOff>133349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2BE9373-A957-4873-AEFE-17917281E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23</xdr:row>
      <xdr:rowOff>19049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E8D406F-E5AE-46FA-91C8-64E49B6A0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28574</xdr:rowOff>
    </xdr:from>
    <xdr:to>
      <xdr:col>39</xdr:col>
      <xdr:colOff>3152775</xdr:colOff>
      <xdr:row>20</xdr:row>
      <xdr:rowOff>104775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F9A0931-0A9B-4301-A2F2-CD90D5DC2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634B297-3087-43F9-8E0B-DD5525F86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06207EE-91A0-4A65-A703-8158A8E93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24</xdr:row>
      <xdr:rowOff>104775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EDDE33A-3F81-489D-BBC8-A43BCC99F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23</xdr:row>
      <xdr:rowOff>28575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3D1D9FD-893C-49EE-A835-A21D5E189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271FE0-16ED-45A9-8CF6-EC833077D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0BC777-30D8-436E-9E01-D55D85485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5D885F4-42F5-41B0-A330-47E70B142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656C253-644A-4836-A543-8F59148B06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9223728-BA46-44FF-977B-191E2D579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A95F4BD-80B8-4943-B8CF-CFD11D58F5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3238A3A-D57B-4805-81F9-1AE9058AB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203200</xdr:colOff>
      <xdr:row>11</xdr:row>
      <xdr:rowOff>127000</xdr:rowOff>
    </xdr:from>
    <xdr:to>
      <xdr:col>38</xdr:col>
      <xdr:colOff>127000</xdr:colOff>
      <xdr:row>35</xdr:row>
      <xdr:rowOff>50800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7085E3B-B9E1-4615-B265-C751AB188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067228C-15CE-45DE-86E2-CCE8F3DAD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DDBF206-574D-41DB-A6ED-109A9C6C7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A45E98F-FF62-458C-946B-EE7D9C693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CB47E9D-F944-4331-A518-2DDA34E87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9A9544A-416B-437A-B4A9-E19E111FF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F0D4037-8B04-4156-8184-9254F4FB0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5DCD0BC-CD08-424A-9677-7091486F7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594463A-695D-46B4-BD39-F928F4034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258CAC4-B034-4970-ABC6-2B4D34F0C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8514104-F775-4838-A488-9C2AF8808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B9DE976-D2AC-4E9A-9D08-F425C651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3E33BA1-DA18-4F80-BE65-EFFE15DC2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D63F5DC-4FB0-4CC7-AB9B-997526366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65E566D-C816-4860-A970-470D73264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B719D5C-E788-4D39-B2F9-5CE34D8F2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498475</xdr:colOff>
      <xdr:row>6</xdr:row>
      <xdr:rowOff>190500</xdr:rowOff>
    </xdr:from>
    <xdr:to>
      <xdr:col>22</xdr:col>
      <xdr:colOff>180975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271AD21-DF26-4C7A-81E7-5CBE3E958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98425</xdr:colOff>
      <xdr:row>8</xdr:row>
      <xdr:rowOff>66675</xdr:rowOff>
    </xdr:from>
    <xdr:to>
      <xdr:col>53</xdr:col>
      <xdr:colOff>222250</xdr:colOff>
      <xdr:row>17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381A3DE-EDF3-437C-A4E5-4819D0EE95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800C285-1151-474D-8601-349E307746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19</xdr:row>
      <xdr:rowOff>161924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0F88120-4911-4EF4-B946-D4F1EB96B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41</xdr:row>
      <xdr:rowOff>133350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4256667-DF8C-48CF-AEE5-E1D899B1F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9E3B10-5C9B-4C42-BF2D-4DCD463D7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133970C-121B-470B-A8EE-E4259A1AF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4C9AEA-69CF-4037-A46D-6B9D4287D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57FC288-670D-4BDC-8CF0-0331722A3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785AD40-DF3F-402E-8F3D-8913E17ED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972DA8A-37E8-4805-ABCB-0EEEC87062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A86EF58-1A82-4FCD-8738-AF89D0E9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0FFF81E-D7C7-47A7-8828-B7D496DC9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582957-0AA3-4795-B7B9-DF08D7AF6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75CE82D-C521-4787-85A4-C0F094FD34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B0692E6-03A0-4961-A75E-34EA7A6E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1C7EEE6-DA29-4534-AB50-DDBA486A5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EBA4F58-EE88-463A-A813-D53188B4AB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195059F-9737-4447-BA55-F0D3B42C6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1A0EDF8-9ED7-466A-A16B-D221D75B4B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F40451C-0178-488F-87F6-CD34A9583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768EC64-DDD9-40D8-AA90-FB330E413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A120828-9113-4B0E-B283-C1DBF36AF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308D2BE-AF62-4AF0-A728-4473D6B4D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4D1E1B9-8C42-43A7-A909-7A25C431B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115E76B-64E6-4151-BBB7-82C243D36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E9886D5-F69A-46FD-8ACC-A48EA60052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F177351F-0294-4834-A427-C181D43F5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86D1B1A7-EC66-4BBB-9F30-B0E67BDD7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59C146A2-E945-48CF-9211-D203AFE04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3ED8A5EA-CCE3-42E4-9466-61916C927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0C4E165-475A-40ED-A4F2-542C5E321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88BAB8A-08F4-447A-981E-E39A6A2A8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F0C9FA4-D889-4C3C-B88D-22362AF39E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97F9672-A66F-417A-89DA-4726279AD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GUki1btlnAdxJic0xMZl7EFFKvlcWcpjo5dNjMlOd5d0jEunot2Xvd9hp6mkToQMFap4JARFtuZ4H9E3WY43dA==" saltValue="BVVU9KTsZK1ZgoVeBCXi8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42</v>
      </c>
      <c r="D5" s="14">
        <v>11</v>
      </c>
      <c r="E5" s="24">
        <v>20</v>
      </c>
    </row>
    <row r="6" spans="1:5" x14ac:dyDescent="0.25">
      <c r="A6" s="22" t="s">
        <v>1204</v>
      </c>
      <c r="B6" s="17"/>
      <c r="C6" s="14">
        <v>99</v>
      </c>
      <c r="D6" s="14">
        <v>62</v>
      </c>
      <c r="E6" s="24">
        <v>19</v>
      </c>
    </row>
    <row r="7" spans="1:5" x14ac:dyDescent="0.25">
      <c r="A7" s="22" t="s">
        <v>1205</v>
      </c>
      <c r="B7" s="17"/>
      <c r="C7" s="14">
        <v>13</v>
      </c>
      <c r="D7" s="14">
        <v>2</v>
      </c>
      <c r="E7" s="24">
        <v>4</v>
      </c>
    </row>
    <row r="8" spans="1:5" x14ac:dyDescent="0.25">
      <c r="A8" s="22" t="s">
        <v>1206</v>
      </c>
      <c r="B8" s="17"/>
      <c r="C8" s="14">
        <v>98</v>
      </c>
      <c r="D8" s="14">
        <v>44</v>
      </c>
      <c r="E8" s="24">
        <v>16</v>
      </c>
    </row>
    <row r="9" spans="1:5" x14ac:dyDescent="0.25">
      <c r="A9" s="22" t="s">
        <v>635</v>
      </c>
      <c r="B9" s="17"/>
      <c r="C9" s="14">
        <v>29</v>
      </c>
      <c r="D9" s="14">
        <v>13</v>
      </c>
      <c r="E9" s="24">
        <v>7</v>
      </c>
    </row>
    <row r="10" spans="1:5" x14ac:dyDescent="0.25">
      <c r="A10" s="22" t="s">
        <v>1207</v>
      </c>
      <c r="B10" s="17"/>
      <c r="C10" s="14">
        <v>22</v>
      </c>
      <c r="D10" s="14">
        <v>6</v>
      </c>
      <c r="E10" s="24">
        <v>6</v>
      </c>
    </row>
    <row r="11" spans="1:5" x14ac:dyDescent="0.25">
      <c r="A11" s="196" t="s">
        <v>976</v>
      </c>
      <c r="B11" s="197"/>
      <c r="C11" s="32">
        <v>303</v>
      </c>
      <c r="D11" s="32">
        <v>138</v>
      </c>
      <c r="E11" s="32">
        <v>72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6</v>
      </c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6" t="s">
        <v>976</v>
      </c>
      <c r="B17" s="197"/>
      <c r="C17" s="32">
        <v>6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24</v>
      </c>
    </row>
    <row r="22" spans="1:3" x14ac:dyDescent="0.25">
      <c r="A22" s="22" t="s">
        <v>1204</v>
      </c>
      <c r="B22" s="17"/>
      <c r="C22" s="24">
        <v>96</v>
      </c>
    </row>
    <row r="23" spans="1:3" x14ac:dyDescent="0.25">
      <c r="A23" s="22" t="s">
        <v>1205</v>
      </c>
      <c r="B23" s="17"/>
      <c r="C23" s="24">
        <v>28</v>
      </c>
    </row>
    <row r="24" spans="1:3" x14ac:dyDescent="0.25">
      <c r="A24" s="22" t="s">
        <v>1206</v>
      </c>
      <c r="B24" s="17"/>
      <c r="C24" s="24">
        <v>189</v>
      </c>
    </row>
    <row r="25" spans="1:3" x14ac:dyDescent="0.25">
      <c r="A25" s="22" t="s">
        <v>635</v>
      </c>
      <c r="B25" s="17"/>
      <c r="C25" s="24">
        <v>49</v>
      </c>
    </row>
    <row r="26" spans="1:3" x14ac:dyDescent="0.25">
      <c r="A26" s="22" t="s">
        <v>1207</v>
      </c>
      <c r="B26" s="17"/>
      <c r="C26" s="24">
        <v>73</v>
      </c>
    </row>
    <row r="27" spans="1:3" x14ac:dyDescent="0.25">
      <c r="A27" s="196" t="s">
        <v>976</v>
      </c>
      <c r="B27" s="197"/>
      <c r="C27" s="32">
        <v>459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3</v>
      </c>
    </row>
    <row r="32" spans="1:3" x14ac:dyDescent="0.25">
      <c r="A32" s="22" t="s">
        <v>1048</v>
      </c>
      <c r="B32" s="17"/>
      <c r="C32" s="24">
        <v>0</v>
      </c>
    </row>
    <row r="33" spans="1:3" x14ac:dyDescent="0.25">
      <c r="A33" s="22" t="s">
        <v>1213</v>
      </c>
      <c r="B33" s="17"/>
      <c r="C33" s="24">
        <v>460</v>
      </c>
    </row>
    <row r="34" spans="1:3" x14ac:dyDescent="0.25">
      <c r="A34" s="22" t="s">
        <v>1146</v>
      </c>
      <c r="B34" s="17"/>
      <c r="C34" s="24">
        <v>1</v>
      </c>
    </row>
    <row r="35" spans="1:3" x14ac:dyDescent="0.25">
      <c r="A35" s="22" t="s">
        <v>1214</v>
      </c>
      <c r="B35" s="17"/>
      <c r="C35" s="24">
        <v>21</v>
      </c>
    </row>
    <row r="36" spans="1:3" x14ac:dyDescent="0.25">
      <c r="A36" s="22" t="s">
        <v>1050</v>
      </c>
      <c r="B36" s="17"/>
      <c r="C36" s="24">
        <v>0</v>
      </c>
    </row>
    <row r="37" spans="1:3" x14ac:dyDescent="0.25">
      <c r="A37" s="22" t="s">
        <v>1051</v>
      </c>
      <c r="B37" s="17"/>
      <c r="C37" s="24">
        <v>0</v>
      </c>
    </row>
    <row r="38" spans="1:3" x14ac:dyDescent="0.25">
      <c r="A38" s="22" t="s">
        <v>1109</v>
      </c>
      <c r="B38" s="17"/>
      <c r="C38" s="24">
        <v>0</v>
      </c>
    </row>
    <row r="39" spans="1:3" x14ac:dyDescent="0.25">
      <c r="A39" s="22" t="s">
        <v>1110</v>
      </c>
      <c r="B39" s="17"/>
      <c r="C39" s="24">
        <v>0</v>
      </c>
    </row>
    <row r="40" spans="1:3" x14ac:dyDescent="0.25">
      <c r="A40" s="196" t="s">
        <v>976</v>
      </c>
      <c r="B40" s="197"/>
      <c r="C40" s="32">
        <v>485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8</v>
      </c>
    </row>
    <row r="45" spans="1:3" x14ac:dyDescent="0.25">
      <c r="A45" s="22" t="s">
        <v>1204</v>
      </c>
      <c r="B45" s="17"/>
      <c r="C45" s="24">
        <v>50</v>
      </c>
    </row>
    <row r="46" spans="1:3" x14ac:dyDescent="0.25">
      <c r="A46" s="22" t="s">
        <v>1205</v>
      </c>
      <c r="B46" s="17"/>
      <c r="C46" s="24">
        <v>6</v>
      </c>
    </row>
    <row r="47" spans="1:3" x14ac:dyDescent="0.25">
      <c r="A47" s="22" t="s">
        <v>1206</v>
      </c>
      <c r="B47" s="17"/>
      <c r="C47" s="24">
        <v>41</v>
      </c>
    </row>
    <row r="48" spans="1:3" x14ac:dyDescent="0.25">
      <c r="A48" s="22" t="s">
        <v>635</v>
      </c>
      <c r="B48" s="17"/>
      <c r="C48" s="24">
        <v>9</v>
      </c>
    </row>
    <row r="49" spans="1:3" x14ac:dyDescent="0.25">
      <c r="A49" s="22" t="s">
        <v>1207</v>
      </c>
      <c r="B49" s="17"/>
      <c r="C49" s="24">
        <v>28</v>
      </c>
    </row>
    <row r="50" spans="1:3" x14ac:dyDescent="0.25">
      <c r="A50" s="196" t="s">
        <v>976</v>
      </c>
      <c r="B50" s="197"/>
      <c r="C50" s="32">
        <v>142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3" t="s">
        <v>1203</v>
      </c>
      <c r="B53" s="13" t="s">
        <v>80</v>
      </c>
      <c r="C53" s="24">
        <v>4</v>
      </c>
    </row>
    <row r="54" spans="1:3" x14ac:dyDescent="0.25">
      <c r="A54" s="175"/>
      <c r="B54" s="13" t="s">
        <v>81</v>
      </c>
      <c r="C54" s="24">
        <v>7</v>
      </c>
    </row>
    <row r="55" spans="1:3" x14ac:dyDescent="0.25">
      <c r="A55" s="173" t="s">
        <v>1204</v>
      </c>
      <c r="B55" s="13" t="s">
        <v>80</v>
      </c>
      <c r="C55" s="24">
        <v>9</v>
      </c>
    </row>
    <row r="56" spans="1:3" x14ac:dyDescent="0.25">
      <c r="A56" s="175"/>
      <c r="B56" s="13" t="s">
        <v>81</v>
      </c>
      <c r="C56" s="24">
        <v>12</v>
      </c>
    </row>
    <row r="57" spans="1:3" x14ac:dyDescent="0.25">
      <c r="A57" s="173" t="s">
        <v>1205</v>
      </c>
      <c r="B57" s="13" t="s">
        <v>80</v>
      </c>
      <c r="C57" s="24">
        <v>2</v>
      </c>
    </row>
    <row r="58" spans="1:3" x14ac:dyDescent="0.25">
      <c r="A58" s="175"/>
      <c r="B58" s="13" t="s">
        <v>81</v>
      </c>
      <c r="C58" s="24">
        <v>4</v>
      </c>
    </row>
    <row r="59" spans="1:3" x14ac:dyDescent="0.25">
      <c r="A59" s="173" t="s">
        <v>1206</v>
      </c>
      <c r="B59" s="13" t="s">
        <v>80</v>
      </c>
      <c r="C59" s="24">
        <v>32</v>
      </c>
    </row>
    <row r="60" spans="1:3" x14ac:dyDescent="0.25">
      <c r="A60" s="175"/>
      <c r="B60" s="13" t="s">
        <v>81</v>
      </c>
      <c r="C60" s="24">
        <v>7</v>
      </c>
    </row>
    <row r="61" spans="1:3" x14ac:dyDescent="0.25">
      <c r="A61" s="173" t="s">
        <v>635</v>
      </c>
      <c r="B61" s="13" t="s">
        <v>80</v>
      </c>
      <c r="C61" s="24">
        <v>7</v>
      </c>
    </row>
    <row r="62" spans="1:3" x14ac:dyDescent="0.25">
      <c r="A62" s="175"/>
      <c r="B62" s="13" t="s">
        <v>81</v>
      </c>
      <c r="C62" s="24">
        <v>5</v>
      </c>
    </row>
    <row r="63" spans="1:3" x14ac:dyDescent="0.25">
      <c r="A63" s="173" t="s">
        <v>1207</v>
      </c>
      <c r="B63" s="13" t="s">
        <v>80</v>
      </c>
      <c r="C63" s="24">
        <v>9</v>
      </c>
    </row>
    <row r="64" spans="1:3" x14ac:dyDescent="0.25">
      <c r="A64" s="175"/>
      <c r="B64" s="13" t="s">
        <v>81</v>
      </c>
      <c r="C64" s="24">
        <v>7</v>
      </c>
    </row>
    <row r="65" spans="1:3" x14ac:dyDescent="0.25">
      <c r="A65" s="196" t="s">
        <v>976</v>
      </c>
      <c r="B65" s="197"/>
      <c r="C65" s="32">
        <v>105</v>
      </c>
    </row>
  </sheetData>
  <sheetProtection algorithmName="SHA-512" hashValue="06thNZB2JDA6M4GxmiGOnVANkwUiFE8WrNaR3i+Qdh1DRn0A7JuBjmufI5OqdZsEnOWnmDkKPynbaUhw2DJvKQ==" saltValue="tlXwaTWmrSEdV2X9vG8Qb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6" t="s">
        <v>1221</v>
      </c>
      <c r="B5" s="48" t="s">
        <v>1222</v>
      </c>
      <c r="C5" s="14">
        <v>20</v>
      </c>
      <c r="D5" s="14">
        <v>5</v>
      </c>
      <c r="E5" s="14">
        <v>4</v>
      </c>
      <c r="F5" s="24">
        <v>2</v>
      </c>
    </row>
    <row r="6" spans="1:6" x14ac:dyDescent="0.25">
      <c r="A6" s="178"/>
      <c r="B6" s="48" t="s">
        <v>1223</v>
      </c>
      <c r="C6" s="14">
        <v>5</v>
      </c>
      <c r="D6" s="14">
        <v>1</v>
      </c>
      <c r="E6" s="14">
        <v>0</v>
      </c>
      <c r="F6" s="24">
        <v>0</v>
      </c>
    </row>
    <row r="7" spans="1:6" x14ac:dyDescent="0.25">
      <c r="A7" s="12" t="s">
        <v>1224</v>
      </c>
      <c r="B7" s="48" t="s">
        <v>1225</v>
      </c>
      <c r="C7" s="14">
        <v>11</v>
      </c>
      <c r="D7" s="14">
        <v>2</v>
      </c>
      <c r="E7" s="14">
        <v>0</v>
      </c>
      <c r="F7" s="24">
        <v>0</v>
      </c>
    </row>
    <row r="8" spans="1:6" ht="22.5" x14ac:dyDescent="0.25">
      <c r="A8" s="176" t="s">
        <v>1226</v>
      </c>
      <c r="B8" s="48" t="s">
        <v>1227</v>
      </c>
      <c r="C8" s="14">
        <v>197</v>
      </c>
      <c r="D8" s="14">
        <v>57</v>
      </c>
      <c r="E8" s="14">
        <v>38</v>
      </c>
      <c r="F8" s="24">
        <v>2</v>
      </c>
    </row>
    <row r="9" spans="1:6" x14ac:dyDescent="0.25">
      <c r="A9" s="177"/>
      <c r="B9" s="48" t="s">
        <v>1228</v>
      </c>
      <c r="C9" s="14">
        <v>9</v>
      </c>
      <c r="D9" s="14">
        <v>6</v>
      </c>
      <c r="E9" s="14">
        <v>0</v>
      </c>
      <c r="F9" s="24">
        <v>0</v>
      </c>
    </row>
    <row r="10" spans="1:6" ht="22.5" x14ac:dyDescent="0.25">
      <c r="A10" s="178"/>
      <c r="B10" s="48" t="s">
        <v>1229</v>
      </c>
      <c r="C10" s="14">
        <v>22</v>
      </c>
      <c r="D10" s="14">
        <v>3</v>
      </c>
      <c r="E10" s="14">
        <v>0</v>
      </c>
      <c r="F10" s="24">
        <v>0</v>
      </c>
    </row>
    <row r="11" spans="1:6" ht="22.5" x14ac:dyDescent="0.25">
      <c r="A11" s="176" t="s">
        <v>1230</v>
      </c>
      <c r="B11" s="48" t="s">
        <v>1231</v>
      </c>
      <c r="C11" s="14">
        <v>9</v>
      </c>
      <c r="D11" s="14">
        <v>2</v>
      </c>
      <c r="E11" s="14">
        <v>5</v>
      </c>
      <c r="F11" s="24">
        <v>7</v>
      </c>
    </row>
    <row r="12" spans="1:6" x14ac:dyDescent="0.25">
      <c r="A12" s="177"/>
      <c r="B12" s="48" t="s">
        <v>1232</v>
      </c>
      <c r="C12" s="14">
        <v>4</v>
      </c>
      <c r="D12" s="14">
        <v>2</v>
      </c>
      <c r="E12" s="14">
        <v>0</v>
      </c>
      <c r="F12" s="24">
        <v>0</v>
      </c>
    </row>
    <row r="13" spans="1:6" ht="22.5" x14ac:dyDescent="0.25">
      <c r="A13" s="178"/>
      <c r="B13" s="48" t="s">
        <v>1233</v>
      </c>
      <c r="C13" s="14">
        <v>36</v>
      </c>
      <c r="D13" s="14">
        <v>11</v>
      </c>
      <c r="E13" s="14">
        <v>1</v>
      </c>
      <c r="F13" s="24">
        <v>3</v>
      </c>
    </row>
    <row r="14" spans="1:6" ht="22.5" x14ac:dyDescent="0.25">
      <c r="A14" s="12" t="s">
        <v>1234</v>
      </c>
      <c r="B14" s="48" t="s">
        <v>1235</v>
      </c>
      <c r="C14" s="14">
        <v>8</v>
      </c>
      <c r="D14" s="14">
        <v>0</v>
      </c>
      <c r="E14" s="14">
        <v>0</v>
      </c>
      <c r="F14" s="24">
        <v>2</v>
      </c>
    </row>
    <row r="15" spans="1:6" x14ac:dyDescent="0.25">
      <c r="A15" s="176" t="s">
        <v>1236</v>
      </c>
      <c r="B15" s="48" t="s">
        <v>1237</v>
      </c>
      <c r="C15" s="14">
        <v>272</v>
      </c>
      <c r="D15" s="14">
        <v>141</v>
      </c>
      <c r="E15" s="14">
        <v>34</v>
      </c>
      <c r="F15" s="24">
        <v>28</v>
      </c>
    </row>
    <row r="16" spans="1:6" x14ac:dyDescent="0.25">
      <c r="A16" s="177"/>
      <c r="B16" s="48" t="s">
        <v>1238</v>
      </c>
      <c r="C16" s="14">
        <v>8</v>
      </c>
      <c r="D16" s="14">
        <v>4</v>
      </c>
      <c r="E16" s="14">
        <v>0</v>
      </c>
      <c r="F16" s="24">
        <v>0</v>
      </c>
    </row>
    <row r="17" spans="1:6" ht="22.5" x14ac:dyDescent="0.25">
      <c r="A17" s="177"/>
      <c r="B17" s="48" t="s">
        <v>1239</v>
      </c>
      <c r="C17" s="14">
        <v>4</v>
      </c>
      <c r="D17" s="14">
        <v>2</v>
      </c>
      <c r="E17" s="14">
        <v>4</v>
      </c>
      <c r="F17" s="24">
        <v>0</v>
      </c>
    </row>
    <row r="18" spans="1:6" x14ac:dyDescent="0.25">
      <c r="A18" s="177"/>
      <c r="B18" s="48" t="s">
        <v>1240</v>
      </c>
      <c r="C18" s="14">
        <v>35</v>
      </c>
      <c r="D18" s="14">
        <v>2</v>
      </c>
      <c r="E18" s="14">
        <v>1</v>
      </c>
      <c r="F18" s="24">
        <v>1</v>
      </c>
    </row>
    <row r="19" spans="1:6" ht="22.5" x14ac:dyDescent="0.25">
      <c r="A19" s="178"/>
      <c r="B19" s="48" t="s">
        <v>1241</v>
      </c>
      <c r="C19" s="14">
        <v>16</v>
      </c>
      <c r="D19" s="14">
        <v>8</v>
      </c>
      <c r="E19" s="14">
        <v>5</v>
      </c>
      <c r="F19" s="24">
        <v>3</v>
      </c>
    </row>
    <row r="20" spans="1:6" x14ac:dyDescent="0.25">
      <c r="A20" s="12" t="s">
        <v>1242</v>
      </c>
      <c r="B20" s="48" t="s">
        <v>1243</v>
      </c>
      <c r="C20" s="14">
        <v>9</v>
      </c>
      <c r="D20" s="14">
        <v>1</v>
      </c>
      <c r="E20" s="14">
        <v>2</v>
      </c>
      <c r="F20" s="24">
        <v>1</v>
      </c>
    </row>
    <row r="21" spans="1:6" ht="22.5" x14ac:dyDescent="0.25">
      <c r="A21" s="12" t="s">
        <v>1244</v>
      </c>
      <c r="B21" s="48" t="s">
        <v>1245</v>
      </c>
      <c r="C21" s="14">
        <v>59</v>
      </c>
      <c r="D21" s="14">
        <v>1</v>
      </c>
      <c r="E21" s="14">
        <v>0</v>
      </c>
      <c r="F21" s="24">
        <v>52</v>
      </c>
    </row>
    <row r="22" spans="1:6" x14ac:dyDescent="0.25">
      <c r="A22" s="196" t="s">
        <v>976</v>
      </c>
      <c r="B22" s="197"/>
      <c r="C22" s="32">
        <v>724</v>
      </c>
      <c r="D22" s="32">
        <v>248</v>
      </c>
      <c r="E22" s="32">
        <v>94</v>
      </c>
      <c r="F22" s="32">
        <v>101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96</v>
      </c>
    </row>
    <row r="26" spans="1:6" x14ac:dyDescent="0.25">
      <c r="A26" s="22" t="s">
        <v>113</v>
      </c>
      <c r="B26" s="17"/>
      <c r="C26" s="24">
        <v>44</v>
      </c>
    </row>
    <row r="27" spans="1:6" x14ac:dyDescent="0.25">
      <c r="A27" s="22" t="s">
        <v>1079</v>
      </c>
      <c r="B27" s="17"/>
      <c r="C27" s="24">
        <v>23</v>
      </c>
    </row>
    <row r="28" spans="1:6" x14ac:dyDescent="0.25">
      <c r="A28" s="196" t="s">
        <v>976</v>
      </c>
      <c r="B28" s="197"/>
      <c r="C28" s="32">
        <v>163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26</v>
      </c>
    </row>
    <row r="33" spans="1:3" x14ac:dyDescent="0.25">
      <c r="A33" s="22" t="s">
        <v>1248</v>
      </c>
      <c r="B33" s="17"/>
      <c r="C33" s="24">
        <v>69</v>
      </c>
    </row>
    <row r="34" spans="1:3" x14ac:dyDescent="0.25">
      <c r="A34" s="22" t="s">
        <v>81</v>
      </c>
      <c r="B34" s="17"/>
      <c r="C34" s="24">
        <v>7</v>
      </c>
    </row>
    <row r="35" spans="1:3" x14ac:dyDescent="0.25">
      <c r="A35" s="196" t="s">
        <v>976</v>
      </c>
      <c r="B35" s="197"/>
      <c r="C35" s="32">
        <v>102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393</v>
      </c>
    </row>
    <row r="40" spans="1:3" x14ac:dyDescent="0.25">
      <c r="A40" s="22" t="s">
        <v>1251</v>
      </c>
      <c r="B40" s="17"/>
      <c r="C40" s="24">
        <v>74</v>
      </c>
    </row>
    <row r="41" spans="1:3" x14ac:dyDescent="0.25">
      <c r="A41" s="196" t="s">
        <v>976</v>
      </c>
      <c r="B41" s="197"/>
      <c r="C41" s="32">
        <v>467</v>
      </c>
    </row>
    <row r="42" spans="1:3" ht="15.95" customHeight="1" x14ac:dyDescent="0.25"/>
  </sheetData>
  <sheetProtection algorithmName="SHA-512" hashValue="0Wy2qaO1kj08v0wsK9eHwQ+9n62iBp1QpIYvJQkvKUvQBdO7iN3ahxhm5BA191PjOJZHXuqwMErhjmqf1yqwdw==" saltValue="sO2NjwNfkC/yAu+A4zGt/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9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1254</v>
      </c>
      <c r="B5" s="13" t="s">
        <v>1255</v>
      </c>
      <c r="C5" s="14">
        <v>7260</v>
      </c>
      <c r="D5" s="19"/>
      <c r="E5" s="15">
        <v>0</v>
      </c>
    </row>
    <row r="6" spans="1:5" x14ac:dyDescent="0.25">
      <c r="A6" s="177"/>
      <c r="B6" s="13" t="s">
        <v>1256</v>
      </c>
      <c r="C6" s="14">
        <v>6</v>
      </c>
      <c r="D6" s="19"/>
      <c r="E6" s="15">
        <v>0</v>
      </c>
    </row>
    <row r="7" spans="1:5" x14ac:dyDescent="0.25">
      <c r="A7" s="178"/>
      <c r="B7" s="13" t="s">
        <v>1257</v>
      </c>
      <c r="C7" s="14">
        <v>5447</v>
      </c>
      <c r="D7" s="19"/>
      <c r="E7" s="15">
        <v>0</v>
      </c>
    </row>
    <row r="8" spans="1:5" x14ac:dyDescent="0.25">
      <c r="A8" s="16"/>
    </row>
    <row r="9" spans="1:5" x14ac:dyDescent="0.25">
      <c r="A9" s="49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6" t="s">
        <v>1259</v>
      </c>
      <c r="B11" s="13" t="s">
        <v>1260</v>
      </c>
      <c r="C11" s="14">
        <v>210</v>
      </c>
      <c r="D11" s="19"/>
      <c r="E11" s="15">
        <v>0</v>
      </c>
    </row>
    <row r="12" spans="1:5" x14ac:dyDescent="0.25">
      <c r="A12" s="177"/>
      <c r="B12" s="13" t="s">
        <v>1261</v>
      </c>
      <c r="C12" s="14">
        <v>93</v>
      </c>
      <c r="D12" s="19"/>
      <c r="E12" s="15">
        <v>0</v>
      </c>
    </row>
    <row r="13" spans="1:5" x14ac:dyDescent="0.25">
      <c r="A13" s="177"/>
      <c r="B13" s="13" t="s">
        <v>1262</v>
      </c>
      <c r="C13" s="14">
        <v>3770</v>
      </c>
      <c r="D13" s="19"/>
      <c r="E13" s="15">
        <v>0</v>
      </c>
    </row>
    <row r="14" spans="1:5" x14ac:dyDescent="0.25">
      <c r="A14" s="177"/>
      <c r="B14" s="13" t="s">
        <v>1263</v>
      </c>
      <c r="C14" s="14">
        <v>690</v>
      </c>
      <c r="D14" s="19"/>
      <c r="E14" s="15">
        <v>0</v>
      </c>
    </row>
    <row r="15" spans="1:5" x14ac:dyDescent="0.25">
      <c r="A15" s="177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7"/>
      <c r="B16" s="13" t="s">
        <v>1265</v>
      </c>
      <c r="C16" s="14">
        <v>36</v>
      </c>
      <c r="D16" s="19"/>
      <c r="E16" s="15">
        <v>0</v>
      </c>
    </row>
    <row r="17" spans="1:5" x14ac:dyDescent="0.25">
      <c r="A17" s="177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7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8"/>
      <c r="B19" s="13" t="s">
        <v>1268</v>
      </c>
      <c r="C19" s="14">
        <v>183</v>
      </c>
      <c r="D19" s="19"/>
      <c r="E19" s="15">
        <v>0</v>
      </c>
    </row>
    <row r="20" spans="1:5" x14ac:dyDescent="0.25">
      <c r="A20" s="16"/>
    </row>
    <row r="21" spans="1:5" x14ac:dyDescent="0.25">
      <c r="A21" s="49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6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7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7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8"/>
      <c r="B26" s="13" t="s">
        <v>1273</v>
      </c>
      <c r="C26" s="14">
        <v>183</v>
      </c>
      <c r="D26" s="19"/>
      <c r="E26" s="15">
        <v>0</v>
      </c>
    </row>
    <row r="27" spans="1:5" x14ac:dyDescent="0.25">
      <c r="A27" s="16"/>
    </row>
    <row r="28" spans="1:5" x14ac:dyDescent="0.25">
      <c r="A28" s="49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6" t="s">
        <v>1275</v>
      </c>
      <c r="B30" s="13" t="s">
        <v>1276</v>
      </c>
      <c r="C30" s="14">
        <v>206</v>
      </c>
      <c r="D30" s="19"/>
      <c r="E30" s="15">
        <v>0</v>
      </c>
    </row>
    <row r="31" spans="1:5" x14ac:dyDescent="0.25">
      <c r="A31" s="177"/>
      <c r="B31" s="13" t="s">
        <v>1277</v>
      </c>
      <c r="C31" s="14">
        <v>156</v>
      </c>
      <c r="D31" s="19"/>
      <c r="E31" s="15">
        <v>0</v>
      </c>
    </row>
    <row r="32" spans="1:5" x14ac:dyDescent="0.25">
      <c r="A32" s="178"/>
      <c r="B32" s="13" t="s">
        <v>1278</v>
      </c>
      <c r="C32" s="14">
        <v>50</v>
      </c>
      <c r="D32" s="19"/>
      <c r="E32" s="15">
        <v>0</v>
      </c>
    </row>
  </sheetData>
  <sheetProtection algorithmName="SHA-512" hashValue="Sb0CulFYSTVbBTyfhmppmLfWJrJ817APaOEQnyHGupFCwF9//DIIjAoAg7ukLaLbpWwBchazzClR22DZS3N+Cw==" saltValue="PyGdfYHujd0qGI82N7pUp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9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1281</v>
      </c>
      <c r="B5" s="13" t="s">
        <v>1282</v>
      </c>
      <c r="C5" s="14">
        <v>1</v>
      </c>
      <c r="D5" s="19"/>
      <c r="E5" s="15">
        <v>0</v>
      </c>
    </row>
    <row r="6" spans="1:5" x14ac:dyDescent="0.25">
      <c r="A6" s="177"/>
      <c r="B6" s="13" t="s">
        <v>1283</v>
      </c>
      <c r="C6" s="14">
        <v>0</v>
      </c>
      <c r="D6" s="19"/>
      <c r="E6" s="15">
        <v>0</v>
      </c>
    </row>
    <row r="7" spans="1:5" x14ac:dyDescent="0.25">
      <c r="A7" s="177"/>
      <c r="B7" s="13" t="s">
        <v>1284</v>
      </c>
      <c r="C7" s="14">
        <v>2</v>
      </c>
      <c r="D7" s="19"/>
      <c r="E7" s="15">
        <v>0</v>
      </c>
    </row>
    <row r="8" spans="1:5" x14ac:dyDescent="0.25">
      <c r="A8" s="177"/>
      <c r="B8" s="13" t="s">
        <v>1285</v>
      </c>
      <c r="C8" s="14">
        <v>43</v>
      </c>
      <c r="D8" s="19"/>
      <c r="E8" s="15">
        <v>0</v>
      </c>
    </row>
    <row r="9" spans="1:5" x14ac:dyDescent="0.25">
      <c r="A9" s="177"/>
      <c r="B9" s="13" t="s">
        <v>1286</v>
      </c>
      <c r="C9" s="14">
        <v>1</v>
      </c>
      <c r="D9" s="19"/>
      <c r="E9" s="15">
        <v>0</v>
      </c>
    </row>
    <row r="10" spans="1:5" x14ac:dyDescent="0.25">
      <c r="A10" s="177"/>
      <c r="B10" s="13" t="s">
        <v>1287</v>
      </c>
      <c r="C10" s="14">
        <v>1</v>
      </c>
      <c r="D10" s="19"/>
      <c r="E10" s="15">
        <v>0</v>
      </c>
    </row>
    <row r="11" spans="1:5" x14ac:dyDescent="0.25">
      <c r="A11" s="177"/>
      <c r="B11" s="13" t="s">
        <v>1288</v>
      </c>
      <c r="C11" s="14">
        <v>36</v>
      </c>
      <c r="D11" s="19"/>
      <c r="E11" s="15">
        <v>0</v>
      </c>
    </row>
    <row r="12" spans="1:5" x14ac:dyDescent="0.25">
      <c r="A12" s="177"/>
      <c r="B12" s="13" t="s">
        <v>1289</v>
      </c>
      <c r="C12" s="14">
        <v>3</v>
      </c>
      <c r="D12" s="19"/>
      <c r="E12" s="15">
        <v>0</v>
      </c>
    </row>
    <row r="13" spans="1:5" x14ac:dyDescent="0.25">
      <c r="A13" s="177"/>
      <c r="B13" s="13" t="s">
        <v>1290</v>
      </c>
      <c r="C13" s="14">
        <v>4</v>
      </c>
      <c r="D13" s="19"/>
      <c r="E13" s="15">
        <v>0</v>
      </c>
    </row>
    <row r="14" spans="1:5" x14ac:dyDescent="0.25">
      <c r="A14" s="177"/>
      <c r="B14" s="13" t="s">
        <v>1291</v>
      </c>
      <c r="C14" s="14">
        <v>2</v>
      </c>
      <c r="D14" s="19"/>
      <c r="E14" s="15">
        <v>0</v>
      </c>
    </row>
    <row r="15" spans="1:5" x14ac:dyDescent="0.25">
      <c r="A15" s="177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8"/>
      <c r="B16" s="13" t="s">
        <v>110</v>
      </c>
      <c r="C16" s="14">
        <v>308</v>
      </c>
      <c r="D16" s="19"/>
      <c r="E16" s="15">
        <v>0</v>
      </c>
    </row>
  </sheetData>
  <sheetProtection algorithmName="SHA-512" hashValue="6esTBr5iDWr4lbNKYqyCiZiIdCVFrCUGHVTuTO+4VtV6hzLtGz1sgiGKxXkIo+NJJ4rsrj2iRVhY6UreOsYApA==" saltValue="rkWqgflqd4pRhkt9U8SGr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6" t="s">
        <v>1304</v>
      </c>
      <c r="B4" s="48" t="s">
        <v>1305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258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7"/>
      <c r="B5" s="48" t="s">
        <v>1047</v>
      </c>
      <c r="C5" s="52">
        <v>89</v>
      </c>
      <c r="D5" s="52">
        <v>1</v>
      </c>
      <c r="E5" s="52">
        <v>213</v>
      </c>
      <c r="F5" s="52">
        <v>120</v>
      </c>
      <c r="G5" s="52">
        <v>0</v>
      </c>
      <c r="H5" s="52">
        <v>1345</v>
      </c>
      <c r="I5" s="52">
        <v>0</v>
      </c>
      <c r="J5" s="52">
        <v>291</v>
      </c>
      <c r="K5" s="52">
        <v>0</v>
      </c>
      <c r="L5" s="53">
        <v>2</v>
      </c>
    </row>
    <row r="6" spans="1:12" x14ac:dyDescent="0.25">
      <c r="A6" s="177"/>
      <c r="B6" s="48" t="s">
        <v>1306</v>
      </c>
      <c r="C6" s="52">
        <v>0</v>
      </c>
      <c r="D6" s="52">
        <v>0</v>
      </c>
      <c r="E6" s="52">
        <v>11</v>
      </c>
      <c r="F6" s="52">
        <v>0</v>
      </c>
      <c r="G6" s="52">
        <v>0</v>
      </c>
      <c r="H6" s="52">
        <v>87</v>
      </c>
      <c r="I6" s="52">
        <v>0</v>
      </c>
      <c r="J6" s="52">
        <v>2</v>
      </c>
      <c r="K6" s="52">
        <v>0</v>
      </c>
      <c r="L6" s="53">
        <v>0</v>
      </c>
    </row>
    <row r="7" spans="1:12" x14ac:dyDescent="0.25">
      <c r="A7" s="178"/>
      <c r="B7" s="48" t="s">
        <v>1307</v>
      </c>
      <c r="C7" s="52">
        <v>0</v>
      </c>
      <c r="D7" s="52">
        <v>0</v>
      </c>
      <c r="E7" s="52">
        <v>6</v>
      </c>
      <c r="F7" s="52">
        <v>0</v>
      </c>
      <c r="G7" s="52">
        <v>0</v>
      </c>
      <c r="H7" s="52">
        <v>16</v>
      </c>
      <c r="I7" s="52">
        <v>0</v>
      </c>
      <c r="J7" s="52">
        <v>3</v>
      </c>
      <c r="K7" s="52">
        <v>0</v>
      </c>
      <c r="L7" s="53">
        <v>0</v>
      </c>
    </row>
    <row r="8" spans="1:12" x14ac:dyDescent="0.25">
      <c r="A8" s="176" t="s">
        <v>1308</v>
      </c>
      <c r="B8" s="48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7"/>
      <c r="B9" s="48" t="s">
        <v>1310</v>
      </c>
      <c r="C9" s="52">
        <v>0</v>
      </c>
      <c r="D9" s="52">
        <v>0</v>
      </c>
      <c r="E9" s="52">
        <v>1</v>
      </c>
      <c r="F9" s="52">
        <v>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7"/>
      <c r="B10" s="48" t="s">
        <v>1311</v>
      </c>
      <c r="C10" s="52">
        <v>43</v>
      </c>
      <c r="D10" s="52">
        <v>0</v>
      </c>
      <c r="E10" s="52">
        <v>24</v>
      </c>
      <c r="F10" s="52">
        <v>5</v>
      </c>
      <c r="G10" s="52">
        <v>0</v>
      </c>
      <c r="H10" s="52">
        <v>547</v>
      </c>
      <c r="I10" s="52">
        <v>0</v>
      </c>
      <c r="J10" s="52">
        <v>12</v>
      </c>
      <c r="K10" s="52">
        <v>0</v>
      </c>
      <c r="L10" s="53">
        <v>1</v>
      </c>
    </row>
    <row r="11" spans="1:12" x14ac:dyDescent="0.25">
      <c r="A11" s="177"/>
      <c r="B11" s="48" t="s">
        <v>1312</v>
      </c>
      <c r="C11" s="52">
        <v>0</v>
      </c>
      <c r="D11" s="52">
        <v>0</v>
      </c>
      <c r="E11" s="52">
        <v>0</v>
      </c>
      <c r="F11" s="52">
        <v>1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7"/>
      <c r="B12" s="48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7"/>
      <c r="B13" s="48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7"/>
      <c r="B14" s="48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7"/>
      <c r="B15" s="48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7"/>
      <c r="B16" s="48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7"/>
      <c r="B17" s="48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7"/>
      <c r="B18" s="48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7"/>
      <c r="B19" s="48" t="s">
        <v>1320</v>
      </c>
      <c r="C19" s="52">
        <v>0</v>
      </c>
      <c r="D19" s="52">
        <v>0</v>
      </c>
      <c r="E19" s="52">
        <v>1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7"/>
      <c r="B20" s="48" t="s">
        <v>1321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7"/>
      <c r="B21" s="48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7"/>
      <c r="B22" s="48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7"/>
      <c r="B23" s="48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7"/>
      <c r="B24" s="48" t="s">
        <v>1325</v>
      </c>
      <c r="C24" s="52">
        <v>7</v>
      </c>
      <c r="D24" s="52">
        <v>0</v>
      </c>
      <c r="E24" s="52">
        <v>52</v>
      </c>
      <c r="F24" s="52">
        <v>5</v>
      </c>
      <c r="G24" s="52">
        <v>0</v>
      </c>
      <c r="H24" s="52">
        <v>154</v>
      </c>
      <c r="I24" s="52">
        <v>0</v>
      </c>
      <c r="J24" s="52">
        <v>7</v>
      </c>
      <c r="K24" s="52">
        <v>0</v>
      </c>
      <c r="L24" s="53">
        <v>0</v>
      </c>
    </row>
    <row r="25" spans="1:12" x14ac:dyDescent="0.25">
      <c r="A25" s="177"/>
      <c r="B25" s="48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7"/>
      <c r="B26" s="48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7"/>
      <c r="B27" s="48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7"/>
      <c r="B28" s="48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7"/>
      <c r="B29" s="48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7"/>
      <c r="B30" s="48" t="s">
        <v>1331</v>
      </c>
      <c r="C30" s="52">
        <v>0</v>
      </c>
      <c r="D30" s="52">
        <v>0</v>
      </c>
      <c r="E30" s="52">
        <v>4</v>
      </c>
      <c r="F30" s="52">
        <v>0</v>
      </c>
      <c r="G30" s="52">
        <v>0</v>
      </c>
      <c r="H30" s="52">
        <v>23</v>
      </c>
      <c r="I30" s="52">
        <v>0</v>
      </c>
      <c r="J30" s="52">
        <v>1</v>
      </c>
      <c r="K30" s="52">
        <v>0</v>
      </c>
      <c r="L30" s="53">
        <v>0</v>
      </c>
    </row>
    <row r="31" spans="1:12" x14ac:dyDescent="0.25">
      <c r="A31" s="177"/>
      <c r="B31" s="48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7"/>
      <c r="B32" s="48" t="s">
        <v>1333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7"/>
      <c r="B33" s="48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7"/>
      <c r="B34" s="48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7"/>
      <c r="B35" s="48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7"/>
      <c r="B36" s="48" t="s">
        <v>1337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7"/>
      <c r="B37" s="48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7"/>
      <c r="B38" s="48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7"/>
      <c r="B39" s="48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7"/>
      <c r="B40" s="48" t="s">
        <v>1341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7"/>
      <c r="B41" s="48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7"/>
      <c r="B42" s="48" t="s">
        <v>1343</v>
      </c>
      <c r="C42" s="52">
        <v>1</v>
      </c>
      <c r="D42" s="52">
        <v>0</v>
      </c>
      <c r="E42" s="52">
        <v>4</v>
      </c>
      <c r="F42" s="52">
        <v>1</v>
      </c>
      <c r="G42" s="52">
        <v>0</v>
      </c>
      <c r="H42" s="52">
        <v>26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7"/>
      <c r="B43" s="48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7"/>
      <c r="B44" s="48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7"/>
      <c r="B45" s="48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7"/>
      <c r="B46" s="48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7"/>
      <c r="B47" s="48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7"/>
      <c r="B48" s="48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7"/>
      <c r="B49" s="48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7"/>
      <c r="B50" s="48" t="s">
        <v>1351</v>
      </c>
      <c r="C50" s="52">
        <v>1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7"/>
      <c r="B51" s="48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7"/>
      <c r="B52" s="48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6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7"/>
      <c r="B53" s="48" t="s">
        <v>1354</v>
      </c>
      <c r="C53" s="52">
        <v>0</v>
      </c>
      <c r="D53" s="52">
        <v>0</v>
      </c>
      <c r="E53" s="52">
        <v>0</v>
      </c>
      <c r="F53" s="52">
        <v>1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7"/>
      <c r="B54" s="48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7"/>
      <c r="B55" s="48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7"/>
      <c r="B56" s="48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7"/>
      <c r="B57" s="48" t="s">
        <v>1358</v>
      </c>
      <c r="C57" s="52">
        <v>0</v>
      </c>
      <c r="D57" s="52">
        <v>0</v>
      </c>
      <c r="E57" s="52">
        <v>1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7"/>
      <c r="B58" s="48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1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7"/>
      <c r="B59" s="48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7"/>
      <c r="B60" s="48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7"/>
      <c r="B61" s="48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7"/>
      <c r="B62" s="48" t="s">
        <v>1363</v>
      </c>
      <c r="C62" s="52">
        <v>0</v>
      </c>
      <c r="D62" s="52">
        <v>0</v>
      </c>
      <c r="E62" s="52">
        <v>3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7"/>
      <c r="B63" s="48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7"/>
      <c r="B64" s="48" t="s">
        <v>1365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7"/>
      <c r="B65" s="48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7"/>
      <c r="B66" s="48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7"/>
      <c r="B67" s="48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7"/>
      <c r="B68" s="48" t="s">
        <v>1369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7"/>
      <c r="B69" s="48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7"/>
      <c r="B70" s="48" t="s">
        <v>1371</v>
      </c>
      <c r="C70" s="52">
        <v>4</v>
      </c>
      <c r="D70" s="52">
        <v>0</v>
      </c>
      <c r="E70" s="52">
        <v>0</v>
      </c>
      <c r="F70" s="52">
        <v>1</v>
      </c>
      <c r="G70" s="52">
        <v>0</v>
      </c>
      <c r="H70" s="52">
        <v>33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7"/>
      <c r="B71" s="48" t="s">
        <v>1372</v>
      </c>
      <c r="C71" s="52">
        <v>0</v>
      </c>
      <c r="D71" s="52">
        <v>0</v>
      </c>
      <c r="E71" s="52">
        <v>2</v>
      </c>
      <c r="F71" s="52">
        <v>1</v>
      </c>
      <c r="G71" s="52">
        <v>0</v>
      </c>
      <c r="H71" s="52">
        <v>21</v>
      </c>
      <c r="I71" s="52">
        <v>0</v>
      </c>
      <c r="J71" s="52">
        <v>2</v>
      </c>
      <c r="K71" s="52">
        <v>0</v>
      </c>
      <c r="L71" s="53">
        <v>0</v>
      </c>
    </row>
    <row r="72" spans="1:12" x14ac:dyDescent="0.25">
      <c r="A72" s="177"/>
      <c r="B72" s="48" t="s">
        <v>1373</v>
      </c>
      <c r="C72" s="52">
        <v>0</v>
      </c>
      <c r="D72" s="52">
        <v>0</v>
      </c>
      <c r="E72" s="52">
        <v>0</v>
      </c>
      <c r="F72" s="52">
        <v>91</v>
      </c>
      <c r="G72" s="52">
        <v>0</v>
      </c>
      <c r="H72" s="52">
        <v>1</v>
      </c>
      <c r="I72" s="52">
        <v>0</v>
      </c>
      <c r="J72" s="52">
        <v>14</v>
      </c>
      <c r="K72" s="52">
        <v>0</v>
      </c>
      <c r="L72" s="53">
        <v>0</v>
      </c>
    </row>
    <row r="73" spans="1:12" x14ac:dyDescent="0.25">
      <c r="A73" s="177"/>
      <c r="B73" s="48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7"/>
      <c r="B74" s="48" t="s">
        <v>1375</v>
      </c>
      <c r="C74" s="52">
        <v>0</v>
      </c>
      <c r="D74" s="52">
        <v>0</v>
      </c>
      <c r="E74" s="52">
        <v>2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7"/>
      <c r="B75" s="48" t="s">
        <v>1376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6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7"/>
      <c r="B76" s="48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7"/>
      <c r="B77" s="48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7"/>
      <c r="B78" s="48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7"/>
      <c r="B79" s="48" t="s">
        <v>1380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4</v>
      </c>
      <c r="I79" s="52">
        <v>0</v>
      </c>
      <c r="J79" s="52">
        <v>1</v>
      </c>
      <c r="K79" s="52">
        <v>0</v>
      </c>
      <c r="L79" s="53">
        <v>0</v>
      </c>
    </row>
    <row r="80" spans="1:12" x14ac:dyDescent="0.25">
      <c r="A80" s="177"/>
      <c r="B80" s="48" t="s">
        <v>1381</v>
      </c>
      <c r="C80" s="52">
        <v>0</v>
      </c>
      <c r="D80" s="52">
        <v>0</v>
      </c>
      <c r="E80" s="52">
        <v>7</v>
      </c>
      <c r="F80" s="52">
        <v>0</v>
      </c>
      <c r="G80" s="52">
        <v>0</v>
      </c>
      <c r="H80" s="52">
        <v>33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7"/>
      <c r="B81" s="48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7"/>
      <c r="B82" s="48" t="s">
        <v>1383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7"/>
      <c r="B83" s="48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7"/>
      <c r="B84" s="48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7"/>
      <c r="B85" s="48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7"/>
      <c r="B86" s="48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7"/>
      <c r="B87" s="48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7"/>
      <c r="B88" s="48" t="s">
        <v>1389</v>
      </c>
      <c r="C88" s="52">
        <v>1</v>
      </c>
      <c r="D88" s="52">
        <v>0</v>
      </c>
      <c r="E88" s="52">
        <v>5</v>
      </c>
      <c r="F88" s="52">
        <v>0</v>
      </c>
      <c r="G88" s="52">
        <v>0</v>
      </c>
      <c r="H88" s="52">
        <v>14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7"/>
      <c r="B89" s="48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7"/>
      <c r="B90" s="48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7"/>
      <c r="B91" s="48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7"/>
      <c r="B92" s="48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7"/>
      <c r="B93" s="48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7"/>
      <c r="B94" s="48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7"/>
      <c r="B95" s="48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7"/>
      <c r="B96" s="48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7"/>
      <c r="B97" s="48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7"/>
      <c r="B98" s="48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7"/>
      <c r="B99" s="48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7"/>
      <c r="B100" s="48" t="s">
        <v>1401</v>
      </c>
      <c r="C100" s="52">
        <v>0</v>
      </c>
      <c r="D100" s="52">
        <v>1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7"/>
      <c r="B101" s="48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7"/>
      <c r="B102" s="48" t="s">
        <v>1403</v>
      </c>
      <c r="C102" s="52">
        <v>4</v>
      </c>
      <c r="D102" s="52">
        <v>0</v>
      </c>
      <c r="E102" s="52">
        <v>3</v>
      </c>
      <c r="F102" s="52">
        <v>0</v>
      </c>
      <c r="G102" s="52">
        <v>0</v>
      </c>
      <c r="H102" s="52">
        <v>38</v>
      </c>
      <c r="I102" s="52">
        <v>0</v>
      </c>
      <c r="J102" s="52">
        <v>4</v>
      </c>
      <c r="K102" s="52">
        <v>0</v>
      </c>
      <c r="L102" s="53">
        <v>0</v>
      </c>
    </row>
    <row r="103" spans="1:12" x14ac:dyDescent="0.25">
      <c r="A103" s="177"/>
      <c r="B103" s="48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7"/>
      <c r="B104" s="48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7"/>
      <c r="B105" s="48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7"/>
      <c r="B106" s="48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7"/>
      <c r="B107" s="48" t="s">
        <v>1408</v>
      </c>
      <c r="C107" s="52">
        <v>0</v>
      </c>
      <c r="D107" s="52">
        <v>0</v>
      </c>
      <c r="E107" s="52">
        <v>17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7"/>
      <c r="B108" s="48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7"/>
      <c r="B109" s="48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7"/>
      <c r="B110" s="48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7"/>
      <c r="B111" s="48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7"/>
      <c r="B112" s="48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7"/>
      <c r="B113" s="48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7"/>
      <c r="B114" s="48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7"/>
      <c r="B115" s="48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7"/>
      <c r="B116" s="48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7"/>
      <c r="B117" s="48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7"/>
      <c r="B118" s="48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7"/>
      <c r="B119" s="48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7"/>
      <c r="B120" s="48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7"/>
      <c r="B121" s="48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7"/>
      <c r="B122" s="48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7"/>
      <c r="B123" s="48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7"/>
      <c r="B124" s="48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7"/>
      <c r="B125" s="48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7"/>
      <c r="B126" s="48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7"/>
      <c r="B127" s="48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7"/>
      <c r="B128" s="48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7"/>
      <c r="B129" s="48" t="s">
        <v>1430</v>
      </c>
      <c r="C129" s="52">
        <v>0</v>
      </c>
      <c r="D129" s="52">
        <v>0</v>
      </c>
      <c r="E129" s="52">
        <v>2</v>
      </c>
      <c r="F129" s="52">
        <v>0</v>
      </c>
      <c r="G129" s="52">
        <v>0</v>
      </c>
      <c r="H129" s="52">
        <v>14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7"/>
      <c r="B130" s="48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7"/>
      <c r="B131" s="48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7"/>
      <c r="B132" s="48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7"/>
      <c r="B133" s="48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7"/>
      <c r="B134" s="48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7"/>
      <c r="B135" s="48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7"/>
      <c r="B136" s="48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7"/>
      <c r="B137" s="48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7"/>
      <c r="B138" s="48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7"/>
      <c r="B139" s="48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7"/>
      <c r="B140" s="48" t="s">
        <v>1441</v>
      </c>
      <c r="C140" s="52">
        <v>1</v>
      </c>
      <c r="D140" s="52">
        <v>0</v>
      </c>
      <c r="E140" s="52">
        <v>2</v>
      </c>
      <c r="F140" s="52">
        <v>0</v>
      </c>
      <c r="G140" s="52">
        <v>0</v>
      </c>
      <c r="H140" s="52">
        <v>17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7"/>
      <c r="B141" s="48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7"/>
      <c r="B142" s="48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7"/>
      <c r="B143" s="48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7"/>
      <c r="B144" s="48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7"/>
      <c r="B145" s="48" t="s">
        <v>1446</v>
      </c>
      <c r="C145" s="52">
        <v>1</v>
      </c>
      <c r="D145" s="52">
        <v>0</v>
      </c>
      <c r="E145" s="52">
        <v>1</v>
      </c>
      <c r="F145" s="52">
        <v>1</v>
      </c>
      <c r="G145" s="52">
        <v>0</v>
      </c>
      <c r="H145" s="52">
        <v>14</v>
      </c>
      <c r="I145" s="52">
        <v>0</v>
      </c>
      <c r="J145" s="52">
        <v>3</v>
      </c>
      <c r="K145" s="52">
        <v>0</v>
      </c>
      <c r="L145" s="53">
        <v>1</v>
      </c>
    </row>
    <row r="146" spans="1:12" x14ac:dyDescent="0.25">
      <c r="A146" s="177"/>
      <c r="B146" s="48" t="s">
        <v>1447</v>
      </c>
      <c r="C146" s="52">
        <v>0</v>
      </c>
      <c r="D146" s="52">
        <v>0</v>
      </c>
      <c r="E146" s="52">
        <v>1</v>
      </c>
      <c r="F146" s="52">
        <v>0</v>
      </c>
      <c r="G146" s="52">
        <v>0</v>
      </c>
      <c r="H146" s="52">
        <v>4</v>
      </c>
      <c r="I146" s="52">
        <v>0</v>
      </c>
      <c r="J146" s="52">
        <v>1</v>
      </c>
      <c r="K146" s="52">
        <v>0</v>
      </c>
      <c r="L146" s="53">
        <v>0</v>
      </c>
    </row>
    <row r="147" spans="1:12" x14ac:dyDescent="0.25">
      <c r="A147" s="177"/>
      <c r="B147" s="48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7"/>
      <c r="B148" s="48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7"/>
      <c r="B149" s="48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7"/>
      <c r="B150" s="48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7"/>
      <c r="B151" s="48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7"/>
      <c r="B152" s="48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7"/>
      <c r="B153" s="48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1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7"/>
      <c r="B154" s="48" t="s">
        <v>1455</v>
      </c>
      <c r="C154" s="52">
        <v>0</v>
      </c>
      <c r="D154" s="52">
        <v>0</v>
      </c>
      <c r="E154" s="52">
        <v>1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7"/>
      <c r="B155" s="48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7"/>
      <c r="B156" s="48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7"/>
      <c r="B157" s="48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7"/>
      <c r="B158" s="48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7"/>
      <c r="B159" s="48" t="s">
        <v>1460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7"/>
      <c r="B160" s="48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7"/>
      <c r="B161" s="48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7"/>
      <c r="B162" s="48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7"/>
      <c r="B163" s="48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7"/>
      <c r="B164" s="48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7"/>
      <c r="B165" s="48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7"/>
      <c r="B166" s="48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7"/>
      <c r="B167" s="48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7"/>
      <c r="B168" s="48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7"/>
      <c r="B169" s="48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7"/>
      <c r="B170" s="48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7"/>
      <c r="B171" s="48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7"/>
      <c r="B172" s="48" t="s">
        <v>1473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7"/>
      <c r="B173" s="48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7"/>
      <c r="B174" s="48" t="s">
        <v>1475</v>
      </c>
      <c r="C174" s="52">
        <v>0</v>
      </c>
      <c r="D174" s="52">
        <v>0</v>
      </c>
      <c r="E174" s="52">
        <v>2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7"/>
      <c r="B175" s="48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7"/>
      <c r="B176" s="48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7"/>
      <c r="B177" s="48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7"/>
      <c r="B178" s="48" t="s">
        <v>1479</v>
      </c>
      <c r="C178" s="52">
        <v>1</v>
      </c>
      <c r="D178" s="52">
        <v>0</v>
      </c>
      <c r="E178" s="52">
        <v>4</v>
      </c>
      <c r="F178" s="52">
        <v>0</v>
      </c>
      <c r="G178" s="52">
        <v>0</v>
      </c>
      <c r="H178" s="52">
        <v>13</v>
      </c>
      <c r="I178" s="52">
        <v>0</v>
      </c>
      <c r="J178" s="52">
        <v>232</v>
      </c>
      <c r="K178" s="52">
        <v>0</v>
      </c>
      <c r="L178" s="53">
        <v>0</v>
      </c>
    </row>
    <row r="179" spans="1:12" x14ac:dyDescent="0.25">
      <c r="A179" s="177"/>
      <c r="B179" s="48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7"/>
      <c r="B180" s="48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7"/>
      <c r="B181" s="48" t="s">
        <v>1482</v>
      </c>
      <c r="C181" s="52">
        <v>0</v>
      </c>
      <c r="D181" s="52">
        <v>0</v>
      </c>
      <c r="E181" s="52">
        <v>1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7"/>
      <c r="B182" s="48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7"/>
      <c r="B183" s="48" t="s">
        <v>1484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7"/>
      <c r="B184" s="48" t="s">
        <v>1485</v>
      </c>
      <c r="C184" s="52">
        <v>0</v>
      </c>
      <c r="D184" s="52">
        <v>0</v>
      </c>
      <c r="E184" s="52">
        <v>5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7"/>
      <c r="B185" s="48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7"/>
      <c r="B186" s="48" t="s">
        <v>1487</v>
      </c>
      <c r="C186" s="52">
        <v>10</v>
      </c>
      <c r="D186" s="52">
        <v>0</v>
      </c>
      <c r="E186" s="52">
        <v>1</v>
      </c>
      <c r="F186" s="52">
        <v>6</v>
      </c>
      <c r="G186" s="52">
        <v>0</v>
      </c>
      <c r="H186" s="52">
        <v>103</v>
      </c>
      <c r="I186" s="52">
        <v>0</v>
      </c>
      <c r="J186" s="52">
        <v>4</v>
      </c>
      <c r="K186" s="52">
        <v>0</v>
      </c>
      <c r="L186" s="53">
        <v>0</v>
      </c>
    </row>
    <row r="187" spans="1:12" x14ac:dyDescent="0.25">
      <c r="A187" s="177"/>
      <c r="B187" s="48" t="s">
        <v>1488</v>
      </c>
      <c r="C187" s="52">
        <v>9</v>
      </c>
      <c r="D187" s="52">
        <v>0</v>
      </c>
      <c r="E187" s="52">
        <v>33</v>
      </c>
      <c r="F187" s="52">
        <v>2</v>
      </c>
      <c r="G187" s="52">
        <v>0</v>
      </c>
      <c r="H187" s="52">
        <v>167</v>
      </c>
      <c r="I187" s="52">
        <v>0</v>
      </c>
      <c r="J187" s="52">
        <v>7</v>
      </c>
      <c r="K187" s="52">
        <v>0</v>
      </c>
      <c r="L187" s="53">
        <v>0</v>
      </c>
    </row>
    <row r="188" spans="1:12" x14ac:dyDescent="0.25">
      <c r="A188" s="177"/>
      <c r="B188" s="48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7"/>
      <c r="B189" s="48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7"/>
      <c r="B190" s="48" t="s">
        <v>1491</v>
      </c>
      <c r="C190" s="52">
        <v>0</v>
      </c>
      <c r="D190" s="52">
        <v>0</v>
      </c>
      <c r="E190" s="52">
        <v>4</v>
      </c>
      <c r="F190" s="52">
        <v>1</v>
      </c>
      <c r="G190" s="52">
        <v>0</v>
      </c>
      <c r="H190" s="52">
        <v>2</v>
      </c>
      <c r="I190" s="52">
        <v>0</v>
      </c>
      <c r="J190" s="52">
        <v>3</v>
      </c>
      <c r="K190" s="52">
        <v>0</v>
      </c>
      <c r="L190" s="53">
        <v>0</v>
      </c>
    </row>
    <row r="191" spans="1:12" x14ac:dyDescent="0.25">
      <c r="A191" s="177"/>
      <c r="B191" s="48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7"/>
      <c r="B192" s="48" t="s">
        <v>1493</v>
      </c>
      <c r="C192" s="52">
        <v>3</v>
      </c>
      <c r="D192" s="52">
        <v>0</v>
      </c>
      <c r="E192" s="52">
        <v>0</v>
      </c>
      <c r="F192" s="52">
        <v>0</v>
      </c>
      <c r="G192" s="52">
        <v>0</v>
      </c>
      <c r="H192" s="52">
        <v>62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7"/>
      <c r="B193" s="48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7"/>
      <c r="B194" s="48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7"/>
      <c r="B195" s="48" t="s">
        <v>1496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7"/>
      <c r="B196" s="48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7"/>
      <c r="B197" s="48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7"/>
      <c r="B198" s="48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7"/>
      <c r="B199" s="48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7"/>
      <c r="B200" s="48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7"/>
      <c r="B201" s="48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7"/>
      <c r="B202" s="48" t="s">
        <v>1503</v>
      </c>
      <c r="C202" s="52">
        <v>1</v>
      </c>
      <c r="D202" s="52">
        <v>0</v>
      </c>
      <c r="E202" s="52">
        <v>2</v>
      </c>
      <c r="F202" s="52">
        <v>1</v>
      </c>
      <c r="G202" s="52">
        <v>0</v>
      </c>
      <c r="H202" s="52">
        <v>35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7"/>
      <c r="B203" s="48" t="s">
        <v>1504</v>
      </c>
      <c r="C203" s="52">
        <v>0</v>
      </c>
      <c r="D203" s="52">
        <v>0</v>
      </c>
      <c r="E203" s="52">
        <v>0</v>
      </c>
      <c r="F203" s="52">
        <v>1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7"/>
      <c r="B204" s="48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7"/>
      <c r="B205" s="48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7"/>
      <c r="B206" s="48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7"/>
      <c r="B207" s="48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7"/>
      <c r="B208" s="48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7"/>
      <c r="B209" s="48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7"/>
      <c r="B210" s="48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7"/>
      <c r="B211" s="48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7"/>
      <c r="B212" s="48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7"/>
      <c r="B213" s="48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7"/>
      <c r="B214" s="48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7"/>
      <c r="B215" s="48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7"/>
      <c r="B216" s="48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7"/>
      <c r="B217" s="48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7"/>
      <c r="B218" s="48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7"/>
      <c r="B219" s="48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7"/>
      <c r="B220" s="48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7"/>
      <c r="B221" s="48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7"/>
      <c r="B222" s="48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7"/>
      <c r="B223" s="48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7"/>
      <c r="B224" s="48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7"/>
      <c r="B225" s="48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7"/>
      <c r="B226" s="48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7"/>
      <c r="B227" s="48" t="s">
        <v>1528</v>
      </c>
      <c r="C227" s="52">
        <v>0</v>
      </c>
      <c r="D227" s="52">
        <v>0</v>
      </c>
      <c r="E227" s="52">
        <v>3</v>
      </c>
      <c r="F227" s="52">
        <v>0</v>
      </c>
      <c r="G227" s="52">
        <v>0</v>
      </c>
      <c r="H227" s="52">
        <v>6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7"/>
      <c r="B228" s="48" t="s">
        <v>1529</v>
      </c>
      <c r="C228" s="52">
        <v>1</v>
      </c>
      <c r="D228" s="52">
        <v>0</v>
      </c>
      <c r="E228" s="52">
        <v>23</v>
      </c>
      <c r="F228" s="52">
        <v>1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7"/>
      <c r="B229" s="48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7"/>
      <c r="B230" s="48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7"/>
      <c r="B231" s="48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7"/>
      <c r="B232" s="48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7"/>
      <c r="B233" s="48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7"/>
      <c r="B234" s="48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7"/>
      <c r="B235" s="48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7"/>
      <c r="B236" s="48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7"/>
      <c r="B237" s="48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7"/>
      <c r="B238" s="48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7"/>
      <c r="B239" s="48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7"/>
      <c r="B240" s="48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7"/>
      <c r="B241" s="48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7"/>
      <c r="B242" s="48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7"/>
      <c r="B243" s="48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7"/>
      <c r="B244" s="48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7"/>
      <c r="B245" s="48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7"/>
      <c r="B246" s="48" t="s">
        <v>1547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7"/>
      <c r="B247" s="48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7"/>
      <c r="B248" s="48" t="s">
        <v>1549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7"/>
      <c r="B249" s="48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7"/>
      <c r="B250" s="48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7"/>
      <c r="B251" s="48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7"/>
      <c r="B252" s="48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7"/>
      <c r="B253" s="48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7"/>
      <c r="B254" s="48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7"/>
      <c r="B255" s="48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7"/>
      <c r="B256" s="48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7"/>
      <c r="B257" s="48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7"/>
      <c r="B258" s="48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8"/>
      <c r="B259" s="48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6" t="s">
        <v>1561</v>
      </c>
      <c r="B260" s="48" t="s">
        <v>1562</v>
      </c>
      <c r="C260" s="52">
        <v>0</v>
      </c>
      <c r="D260" s="52">
        <v>0</v>
      </c>
      <c r="E260" s="52">
        <v>1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7"/>
      <c r="B261" s="48" t="s">
        <v>1563</v>
      </c>
      <c r="C261" s="52">
        <v>2</v>
      </c>
      <c r="D261" s="52">
        <v>0</v>
      </c>
      <c r="E261" s="52">
        <v>2</v>
      </c>
      <c r="F261" s="52">
        <v>0</v>
      </c>
      <c r="G261" s="52">
        <v>0</v>
      </c>
      <c r="H261" s="52">
        <v>11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7"/>
      <c r="B262" s="48" t="s">
        <v>1564</v>
      </c>
      <c r="C262" s="52">
        <v>83</v>
      </c>
      <c r="D262" s="52">
        <v>0</v>
      </c>
      <c r="E262" s="52">
        <v>120</v>
      </c>
      <c r="F262" s="52">
        <v>49</v>
      </c>
      <c r="G262" s="52">
        <v>0</v>
      </c>
      <c r="H262" s="52">
        <v>1257</v>
      </c>
      <c r="I262" s="52">
        <v>0</v>
      </c>
      <c r="J262" s="52">
        <v>31</v>
      </c>
      <c r="K262" s="52">
        <v>0</v>
      </c>
      <c r="L262" s="53">
        <v>2</v>
      </c>
    </row>
    <row r="263" spans="1:12" x14ac:dyDescent="0.25">
      <c r="A263" s="177"/>
      <c r="B263" s="48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1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7"/>
      <c r="B264" s="48" t="s">
        <v>1566</v>
      </c>
      <c r="C264" s="52">
        <v>1</v>
      </c>
      <c r="D264" s="52">
        <v>0</v>
      </c>
      <c r="E264" s="52">
        <v>3</v>
      </c>
      <c r="F264" s="52">
        <v>0</v>
      </c>
      <c r="G264" s="52">
        <v>0</v>
      </c>
      <c r="H264" s="52">
        <v>6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7"/>
      <c r="B265" s="48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7"/>
      <c r="B266" s="48" t="s">
        <v>1568</v>
      </c>
      <c r="C266" s="52">
        <v>0</v>
      </c>
      <c r="D266" s="52">
        <v>0</v>
      </c>
      <c r="E266" s="52">
        <v>0</v>
      </c>
      <c r="F266" s="52">
        <v>1</v>
      </c>
      <c r="G266" s="52">
        <v>0</v>
      </c>
      <c r="H266" s="52">
        <v>3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7"/>
      <c r="B267" s="48" t="s">
        <v>1569</v>
      </c>
      <c r="C267" s="52">
        <v>2</v>
      </c>
      <c r="D267" s="52">
        <v>0</v>
      </c>
      <c r="E267" s="52">
        <v>1</v>
      </c>
      <c r="F267" s="52">
        <v>0</v>
      </c>
      <c r="G267" s="52">
        <v>0</v>
      </c>
      <c r="H267" s="52">
        <v>16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7"/>
      <c r="B268" s="48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7"/>
      <c r="B269" s="48" t="s">
        <v>1571</v>
      </c>
      <c r="C269" s="52">
        <v>1</v>
      </c>
      <c r="D269" s="52">
        <v>0</v>
      </c>
      <c r="E269" s="52">
        <v>2</v>
      </c>
      <c r="F269" s="52">
        <v>1</v>
      </c>
      <c r="G269" s="52">
        <v>0</v>
      </c>
      <c r="H269" s="52">
        <v>3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7"/>
      <c r="B270" s="48" t="s">
        <v>1572</v>
      </c>
      <c r="C270" s="52">
        <v>0</v>
      </c>
      <c r="D270" s="52">
        <v>1</v>
      </c>
      <c r="E270" s="52">
        <v>13</v>
      </c>
      <c r="F270" s="52">
        <v>6</v>
      </c>
      <c r="G270" s="52">
        <v>0</v>
      </c>
      <c r="H270" s="52">
        <v>5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7"/>
      <c r="B271" s="48" t="s">
        <v>986</v>
      </c>
      <c r="C271" s="52">
        <v>0</v>
      </c>
      <c r="D271" s="52">
        <v>0</v>
      </c>
      <c r="E271" s="52">
        <v>3</v>
      </c>
      <c r="F271" s="52">
        <v>22</v>
      </c>
      <c r="G271" s="52">
        <v>0</v>
      </c>
      <c r="H271" s="52">
        <v>19</v>
      </c>
      <c r="I271" s="52">
        <v>0</v>
      </c>
      <c r="J271" s="52">
        <v>3</v>
      </c>
      <c r="K271" s="52">
        <v>0</v>
      </c>
      <c r="L271" s="53">
        <v>0</v>
      </c>
    </row>
    <row r="272" spans="1:12" x14ac:dyDescent="0.25">
      <c r="A272" s="177"/>
      <c r="B272" s="48" t="s">
        <v>1573</v>
      </c>
      <c r="C272" s="52">
        <v>0</v>
      </c>
      <c r="D272" s="52">
        <v>0</v>
      </c>
      <c r="E272" s="52">
        <v>1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3">
        <v>0</v>
      </c>
    </row>
    <row r="273" spans="1:12" x14ac:dyDescent="0.25">
      <c r="A273" s="177"/>
      <c r="B273" s="48" t="s">
        <v>1574</v>
      </c>
      <c r="C273" s="52">
        <v>0</v>
      </c>
      <c r="D273" s="52">
        <v>0</v>
      </c>
      <c r="E273" s="52">
        <v>21</v>
      </c>
      <c r="F273" s="52">
        <v>2</v>
      </c>
      <c r="G273" s="52">
        <v>0</v>
      </c>
      <c r="H273" s="52">
        <v>4</v>
      </c>
      <c r="I273" s="52">
        <v>0</v>
      </c>
      <c r="J273" s="52">
        <v>255</v>
      </c>
      <c r="K273" s="52">
        <v>0</v>
      </c>
      <c r="L273" s="53">
        <v>0</v>
      </c>
    </row>
    <row r="274" spans="1:12" x14ac:dyDescent="0.25">
      <c r="A274" s="177"/>
      <c r="B274" s="48" t="s">
        <v>1575</v>
      </c>
      <c r="C274" s="52">
        <v>0</v>
      </c>
      <c r="D274" s="52">
        <v>0</v>
      </c>
      <c r="E274" s="52">
        <v>5</v>
      </c>
      <c r="F274" s="52">
        <v>1</v>
      </c>
      <c r="G274" s="52">
        <v>0</v>
      </c>
      <c r="H274" s="52">
        <v>7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7"/>
      <c r="B275" s="48" t="s">
        <v>1576</v>
      </c>
      <c r="C275" s="52">
        <v>0</v>
      </c>
      <c r="D275" s="52">
        <v>0</v>
      </c>
      <c r="E275" s="52">
        <v>1</v>
      </c>
      <c r="F275" s="52">
        <v>0</v>
      </c>
      <c r="G275" s="52">
        <v>0</v>
      </c>
      <c r="H275" s="52">
        <v>1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7"/>
      <c r="B276" s="48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7"/>
      <c r="B277" s="48" t="s">
        <v>1578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1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7"/>
      <c r="B278" s="48" t="s">
        <v>1579</v>
      </c>
      <c r="C278" s="52">
        <v>0</v>
      </c>
      <c r="D278" s="52">
        <v>0</v>
      </c>
      <c r="E278" s="52">
        <v>3</v>
      </c>
      <c r="F278" s="52">
        <v>0</v>
      </c>
      <c r="G278" s="52">
        <v>0</v>
      </c>
      <c r="H278" s="52">
        <v>12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7"/>
      <c r="B279" s="48" t="s">
        <v>1580</v>
      </c>
      <c r="C279" s="52">
        <v>0</v>
      </c>
      <c r="D279" s="52">
        <v>0</v>
      </c>
      <c r="E279" s="52">
        <v>3</v>
      </c>
      <c r="F279" s="52">
        <v>0</v>
      </c>
      <c r="G279" s="52">
        <v>0</v>
      </c>
      <c r="H279" s="52">
        <v>4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7"/>
      <c r="B280" s="48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7"/>
      <c r="B281" s="48" t="s">
        <v>1582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1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7"/>
      <c r="B282" s="48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7"/>
      <c r="B283" s="48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7"/>
      <c r="B284" s="48" t="s">
        <v>1585</v>
      </c>
      <c r="C284" s="52">
        <v>1</v>
      </c>
      <c r="D284" s="52">
        <v>0</v>
      </c>
      <c r="E284" s="52">
        <v>0</v>
      </c>
      <c r="F284" s="52">
        <v>4</v>
      </c>
      <c r="G284" s="52">
        <v>0</v>
      </c>
      <c r="H284" s="52">
        <v>7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7"/>
      <c r="B285" s="48" t="s">
        <v>946</v>
      </c>
      <c r="C285" s="52">
        <v>2</v>
      </c>
      <c r="D285" s="52">
        <v>0</v>
      </c>
      <c r="E285" s="52">
        <v>39</v>
      </c>
      <c r="F285" s="52">
        <v>34</v>
      </c>
      <c r="G285" s="52">
        <v>0</v>
      </c>
      <c r="H285" s="52">
        <v>20</v>
      </c>
      <c r="I285" s="52">
        <v>0</v>
      </c>
      <c r="J285" s="52">
        <v>1</v>
      </c>
      <c r="K285" s="52">
        <v>0</v>
      </c>
      <c r="L285" s="53">
        <v>0</v>
      </c>
    </row>
    <row r="286" spans="1:12" x14ac:dyDescent="0.25">
      <c r="A286" s="177"/>
      <c r="B286" s="48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7"/>
      <c r="B287" s="48" t="s">
        <v>1586</v>
      </c>
      <c r="C287" s="52">
        <v>1</v>
      </c>
      <c r="D287" s="52">
        <v>0</v>
      </c>
      <c r="E287" s="52">
        <v>1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7"/>
      <c r="B288" s="48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7"/>
      <c r="B289" s="48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7"/>
      <c r="B290" s="48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7"/>
      <c r="B291" s="48" t="s">
        <v>1590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1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8"/>
      <c r="B292" s="48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6" t="s">
        <v>1592</v>
      </c>
      <c r="B293" s="48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7"/>
      <c r="B294" s="48" t="s">
        <v>1594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783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7"/>
      <c r="B295" s="48" t="s">
        <v>1595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30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7"/>
      <c r="B296" s="48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53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7"/>
      <c r="B297" s="48" t="s">
        <v>1597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923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7"/>
      <c r="B298" s="48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308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7"/>
      <c r="B299" s="48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2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7"/>
      <c r="B300" s="48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1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7"/>
      <c r="B301" s="48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4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7"/>
      <c r="B302" s="48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3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7"/>
      <c r="B303" s="48" t="s">
        <v>1603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88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7"/>
      <c r="B304" s="48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44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7"/>
      <c r="B305" s="48" t="s">
        <v>997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175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7"/>
      <c r="B306" s="48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8"/>
      <c r="B307" s="48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K7VroKzsgs/b1jjQcvDN3hgonrHzyThPbYDlfGgiGf4dsBRRdaSeR7RQDcY3RcNbHimqhfVhS5Zee1t/4Y6goA==" saltValue="BC2uAee3hQpu67TBRL/03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074F-2F78-42A0-81A4-FD2BFF444657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0" t="s">
        <v>1729</v>
      </c>
      <c r="D1" s="200"/>
      <c r="E1" s="200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1730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5"/>
    </row>
    <row r="3" spans="1:93" s="104" customFormat="1" ht="11.25" x14ac:dyDescent="0.25">
      <c r="Z3" s="198" t="s">
        <v>1731</v>
      </c>
      <c r="AA3" s="198"/>
      <c r="AB3" s="198"/>
      <c r="AC3" s="198"/>
      <c r="AH3" s="198" t="s">
        <v>1732</v>
      </c>
      <c r="AI3" s="198"/>
      <c r="AJ3" s="198"/>
      <c r="AK3" s="198"/>
      <c r="AV3" s="199" t="s">
        <v>1078</v>
      </c>
      <c r="AW3" s="199"/>
      <c r="AX3" s="199"/>
      <c r="AY3" s="199"/>
      <c r="AZ3" s="199"/>
      <c r="BA3" s="199"/>
      <c r="CL3" s="105"/>
    </row>
    <row r="4" spans="1:93" s="106" customFormat="1" ht="21.75" customHeight="1" x14ac:dyDescent="0.25">
      <c r="C4" s="198" t="s">
        <v>12</v>
      </c>
      <c r="D4" s="198"/>
      <c r="E4" s="198"/>
      <c r="I4" s="198" t="s">
        <v>39</v>
      </c>
      <c r="J4" s="198"/>
      <c r="K4" s="198"/>
      <c r="L4" s="198"/>
      <c r="M4" s="198"/>
      <c r="Q4" s="198" t="s">
        <v>1733</v>
      </c>
      <c r="R4" s="198"/>
      <c r="S4" s="198"/>
      <c r="T4" s="198"/>
      <c r="U4" s="198"/>
      <c r="V4" s="198"/>
      <c r="AP4" s="198" t="s">
        <v>1734</v>
      </c>
      <c r="AQ4" s="198"/>
      <c r="AR4" s="198"/>
      <c r="BE4" s="198" t="s">
        <v>1078</v>
      </c>
      <c r="BF4" s="198"/>
      <c r="BG4" s="198"/>
      <c r="BK4" s="202" t="s">
        <v>1735</v>
      </c>
      <c r="BL4" s="201" t="s">
        <v>1736</v>
      </c>
      <c r="BM4" s="201" t="s">
        <v>1737</v>
      </c>
      <c r="BN4" s="201" t="s">
        <v>181</v>
      </c>
      <c r="BO4" s="201" t="s">
        <v>1738</v>
      </c>
      <c r="BP4" s="201" t="s">
        <v>1739</v>
      </c>
      <c r="BQ4" s="201" t="s">
        <v>1740</v>
      </c>
      <c r="BR4" s="201" t="s">
        <v>216</v>
      </c>
      <c r="BS4" s="203" t="s">
        <v>1741</v>
      </c>
      <c r="BT4" s="203" t="s">
        <v>1742</v>
      </c>
      <c r="BU4" s="203" t="s">
        <v>296</v>
      </c>
      <c r="BV4" s="203" t="s">
        <v>1743</v>
      </c>
      <c r="BY4" s="204" t="s">
        <v>167</v>
      </c>
      <c r="BZ4" s="204"/>
      <c r="CA4" s="204"/>
      <c r="CF4" s="198" t="s">
        <v>1744</v>
      </c>
      <c r="CG4" s="198"/>
      <c r="CL4" s="198" t="s">
        <v>47</v>
      </c>
      <c r="CM4" s="198"/>
      <c r="CN4" s="198"/>
      <c r="CO4" s="198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2" t="s">
        <v>1747</v>
      </c>
      <c r="AW5" s="201" t="s">
        <v>1748</v>
      </c>
      <c r="AX5" s="201" t="s">
        <v>1749</v>
      </c>
      <c r="AY5" s="201" t="s">
        <v>108</v>
      </c>
      <c r="AZ5" s="201" t="s">
        <v>109</v>
      </c>
      <c r="BA5" s="203" t="s">
        <v>110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3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2"/>
      <c r="AW6" s="201"/>
      <c r="AX6" s="201"/>
      <c r="AY6" s="201"/>
      <c r="AZ6" s="201"/>
      <c r="BA6" s="203"/>
      <c r="BE6" s="112" t="s">
        <v>112</v>
      </c>
      <c r="BF6" s="111" t="s">
        <v>113</v>
      </c>
      <c r="BG6" s="113" t="s">
        <v>1762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3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198137</v>
      </c>
      <c r="D7" s="120">
        <f>SUM(DatosGenerales!C15:C19)</f>
        <v>33337</v>
      </c>
      <c r="E7" s="119">
        <f>SUM(DatosGenerales!C12:C14)</f>
        <v>132691</v>
      </c>
      <c r="I7" s="121">
        <f>DatosGenerales!C31</f>
        <v>23575</v>
      </c>
      <c r="J7" s="120">
        <f>DatosGenerales!C32</f>
        <v>4349</v>
      </c>
      <c r="K7" s="119">
        <f>SUM(DatosGenerales!C33:C34)</f>
        <v>5225</v>
      </c>
      <c r="L7" s="120">
        <f>DatosGenerales!C36</f>
        <v>13336</v>
      </c>
      <c r="M7" s="119">
        <f>DatosGenerales!C95</f>
        <v>9843</v>
      </c>
      <c r="N7" s="122">
        <f>L7-M7</f>
        <v>3493</v>
      </c>
      <c r="O7" s="122"/>
      <c r="Q7" s="121">
        <f>DatosGenerales!C36</f>
        <v>13336</v>
      </c>
      <c r="R7" s="120">
        <f>DatosGenerales!C49</f>
        <v>18979</v>
      </c>
      <c r="S7" s="120">
        <f>DatosGenerales!C50</f>
        <v>1176</v>
      </c>
      <c r="T7" s="120">
        <f>DatosGenerales!C62</f>
        <v>417</v>
      </c>
      <c r="U7" s="120">
        <f>DatosGenerales!C78</f>
        <v>25</v>
      </c>
      <c r="V7" s="123">
        <f>SUM(Q7:U7)</f>
        <v>33933</v>
      </c>
      <c r="Z7" s="121">
        <f>SUM(DatosGenerales!C106,DatosGenerales!C107,DatosGenerales!C109)</f>
        <v>11729</v>
      </c>
      <c r="AA7" s="120">
        <f>SUM(DatosGenerales!C108,DatosGenerales!C110)</f>
        <v>6419</v>
      </c>
      <c r="AB7" s="120">
        <f>DatosGenerales!C106</f>
        <v>7395</v>
      </c>
      <c r="AC7" s="123">
        <f>DatosGenerales!C107</f>
        <v>3708</v>
      </c>
      <c r="AH7" s="121">
        <f>SUM(DatosGenerales!C115,DatosGenerales!C116,DatosGenerales!C118)</f>
        <v>879</v>
      </c>
      <c r="AI7" s="120">
        <f>SUM(DatosGenerales!C117,DatosGenerales!C119)</f>
        <v>516</v>
      </c>
      <c r="AJ7" s="120">
        <f>DatosGenerales!C115</f>
        <v>573</v>
      </c>
      <c r="AK7" s="123">
        <f>DatosGenerales!C116</f>
        <v>240</v>
      </c>
      <c r="AP7" s="121">
        <f>SUM(DatosGenerales!C135:C136)</f>
        <v>2006</v>
      </c>
      <c r="AQ7" s="120">
        <f>SUM(DatosGenerales!C137:C138)</f>
        <v>2</v>
      </c>
      <c r="AR7" s="123">
        <f>SUM(DatosGenerales!C139:C140)</f>
        <v>185</v>
      </c>
      <c r="AV7" s="121">
        <f>DatosGenerales!C145</f>
        <v>41</v>
      </c>
      <c r="AW7" s="120">
        <f>DatosGenerales!C146</f>
        <v>660</v>
      </c>
      <c r="AX7" s="120">
        <f>DatosGenerales!C147</f>
        <v>51</v>
      </c>
      <c r="AY7" s="120">
        <f>DatosGenerales!C148</f>
        <v>0</v>
      </c>
      <c r="AZ7" s="120">
        <f>DatosGenerales!C149</f>
        <v>230</v>
      </c>
      <c r="BA7" s="123">
        <f>DatosGenerales!C150</f>
        <v>190</v>
      </c>
      <c r="BE7" s="121">
        <f>DatosGenerales!C151</f>
        <v>451</v>
      </c>
      <c r="BF7" s="120">
        <f>DatosGenerales!C152</f>
        <v>623</v>
      </c>
      <c r="BG7" s="123">
        <f>DatosGenerales!C154</f>
        <v>380</v>
      </c>
      <c r="BK7" s="121">
        <f>SUM(DatosGenerales!C307:C321)</f>
        <v>15460</v>
      </c>
      <c r="BL7" s="120">
        <f>SUM(DatosGenerales!C304:C306)</f>
        <v>244</v>
      </c>
      <c r="BM7" s="120">
        <f>SUM(DatosGenerales!C322:C354)</f>
        <v>2180</v>
      </c>
      <c r="BN7" s="120">
        <f>SUM(DatosGenerales!C299)</f>
        <v>592</v>
      </c>
      <c r="BO7" s="120">
        <f>SUM(DatosGenerales!C366:C374)</f>
        <v>160</v>
      </c>
      <c r="BP7" s="120">
        <f>SUM(DatosGenerales!C296:C298)</f>
        <v>54</v>
      </c>
      <c r="BQ7" s="120">
        <f>SUM(DatosGenerales!C355:C365)</f>
        <v>21</v>
      </c>
      <c r="BR7" s="120">
        <f>SUM(DatosGenerales!C300:C302)</f>
        <v>314</v>
      </c>
      <c r="BS7" s="123">
        <f>SUM(DatosGenerales!C293:C295)</f>
        <v>6297</v>
      </c>
      <c r="BT7" s="123">
        <f>SUM(DatosGenerales!C303)</f>
        <v>5</v>
      </c>
      <c r="BU7" s="123">
        <f>SUM(DatosGenerales!C375:C387)</f>
        <v>1398</v>
      </c>
      <c r="BV7" s="123">
        <f>SUM(DatosGenerales!C388:C409)</f>
        <v>17826</v>
      </c>
      <c r="BY7" s="121">
        <f>DatosGenerales!C246</f>
        <v>14537</v>
      </c>
      <c r="BZ7" s="120">
        <f>DatosGenerales!C247</f>
        <v>6353</v>
      </c>
      <c r="CA7" s="123">
        <f>DatosGenerales!C248</f>
        <v>15106</v>
      </c>
      <c r="CF7" s="121">
        <f>DatosGenerales!C255</f>
        <v>1565</v>
      </c>
      <c r="CG7" s="123">
        <f>DatosGenerales!C258</f>
        <v>924</v>
      </c>
      <c r="CM7" s="121">
        <f>DatosGenerales!C40</f>
        <v>36114</v>
      </c>
      <c r="CN7" s="123">
        <f>DatosGenerales!C41</f>
        <v>20331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4798</v>
      </c>
      <c r="BL53" s="131">
        <f>SUM(DatosGenerales!C321,DatosGenerales!C310,DatosGenerales!C319)</f>
        <v>4611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214</v>
      </c>
      <c r="BL66" s="131">
        <f>SUM(DatosGenerales!C309:C310)</f>
        <v>5586</v>
      </c>
      <c r="BM66" s="131">
        <f>SUM(DatosGenerales!C318:C319)</f>
        <v>3609</v>
      </c>
      <c r="BN66" s="131"/>
      <c r="BO66" s="118"/>
      <c r="BP66" s="118"/>
      <c r="BQ66" s="118"/>
      <c r="BR66" s="118"/>
      <c r="BS66" s="118"/>
    </row>
  </sheetData>
  <sheetProtection algorithmName="SHA-512" hashValue="YDGoiNzCqAnDg1NDxJngj50gTxGVOZP+DxaqBLVkCqmmZE2frnP5v7H4V9U/UFDBdzgFNc94dQmgFdpH4onAPg==" saltValue="dRmrzy1KPiiNseyXZbx3X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A1C5-A2BD-4A7C-B433-D751B39CBD9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JP7pq/vaK+vrhSdy9HJVy0O+sl428gKDuyhTjw+AFDgdA8VD9HWEoylLCiH3Fpqlcp8EcBS969CZxevKPoZx0w==" saltValue="YWWSjd5SE8qDXxsZIQ4E8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2CF5-C28D-49D5-8B0A-6B2F19937F2A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6" t="s">
        <v>1791</v>
      </c>
      <c r="D1" s="206"/>
      <c r="E1" s="206"/>
      <c r="F1" s="206"/>
      <c r="G1" s="206"/>
      <c r="H1" s="206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8" t="s">
        <v>1022</v>
      </c>
      <c r="D4" s="198"/>
      <c r="E4" s="198"/>
      <c r="F4" s="198"/>
      <c r="G4" s="198"/>
      <c r="H4" s="198"/>
      <c r="I4" s="102"/>
      <c r="L4" s="198" t="s">
        <v>1246</v>
      </c>
      <c r="M4" s="198"/>
      <c r="N4" s="198"/>
      <c r="O4" s="198"/>
      <c r="P4" s="198"/>
      <c r="T4" s="198" t="s">
        <v>998</v>
      </c>
      <c r="U4" s="198"/>
      <c r="V4" s="198"/>
      <c r="W4" s="198"/>
      <c r="X4" s="198"/>
      <c r="Y4" s="198"/>
      <c r="Z4" s="198"/>
      <c r="AA4" s="198"/>
      <c r="AE4" s="198" t="s">
        <v>1792</v>
      </c>
      <c r="AF4" s="198"/>
      <c r="AG4" s="198"/>
      <c r="AH4" s="198"/>
      <c r="AI4" s="198"/>
      <c r="AJ4" s="198"/>
      <c r="AK4" s="198"/>
      <c r="AL4" s="198"/>
      <c r="AP4" s="198" t="s">
        <v>1655</v>
      </c>
      <c r="AQ4" s="198"/>
      <c r="AR4" s="198"/>
      <c r="AS4" s="198"/>
      <c r="AT4" s="198"/>
      <c r="AU4" s="19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7" t="s">
        <v>81</v>
      </c>
      <c r="M6" s="208" t="s">
        <v>1793</v>
      </c>
      <c r="N6" s="208" t="s">
        <v>1794</v>
      </c>
      <c r="O6" s="209" t="s">
        <v>1019</v>
      </c>
      <c r="P6" s="209"/>
      <c r="AC6" s="104"/>
      <c r="AN6" s="104"/>
    </row>
    <row r="7" spans="1:50" s="106" customFormat="1" ht="20.85" customHeight="1" x14ac:dyDescent="0.25">
      <c r="C7" s="205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7"/>
      <c r="M7" s="208"/>
      <c r="N7" s="208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658</v>
      </c>
    </row>
    <row r="8" spans="1:50" s="118" customFormat="1" ht="14.85" customHeight="1" x14ac:dyDescent="0.25">
      <c r="C8" s="205"/>
      <c r="D8" s="120">
        <f>DatosMenores!C56</f>
        <v>8711</v>
      </c>
      <c r="E8" s="120">
        <f>DatosMenores!C57</f>
        <v>1021</v>
      </c>
      <c r="F8" s="120">
        <f>DatosMenores!C58</f>
        <v>898</v>
      </c>
      <c r="G8" s="120">
        <f>DatosMenores!C59</f>
        <v>5492</v>
      </c>
      <c r="H8" s="119">
        <f>DatosMenores!C60</f>
        <v>788</v>
      </c>
      <c r="I8" s="102"/>
      <c r="L8" s="119">
        <f>DatosMenores!C48</f>
        <v>130</v>
      </c>
      <c r="M8" s="120">
        <f>DatosMenores!C49</f>
        <v>181</v>
      </c>
      <c r="N8" s="120">
        <f>DatosMenores!C50</f>
        <v>878</v>
      </c>
      <c r="O8" s="120">
        <f>DatosMenores!C51</f>
        <v>26</v>
      </c>
      <c r="P8" s="119">
        <f>DatosMenores!C52</f>
        <v>0</v>
      </c>
      <c r="S8" s="119">
        <f>DatosMenores!C28</f>
        <v>1954</v>
      </c>
      <c r="T8" s="120">
        <f>SUM(DatosMenores!C29:C32)</f>
        <v>859</v>
      </c>
      <c r="U8" s="120">
        <f>DatosMenores!C33</f>
        <v>31</v>
      </c>
      <c r="V8" s="120">
        <f>DatosMenores!C34</f>
        <v>1751</v>
      </c>
      <c r="W8" s="120">
        <f>DatosMenores!C35</f>
        <v>172</v>
      </c>
      <c r="X8" s="120">
        <f>DatosMenores!C36</f>
        <v>0</v>
      </c>
      <c r="Y8" s="120">
        <f>DatosMenores!C38</f>
        <v>22</v>
      </c>
      <c r="Z8" s="120">
        <f>DatosMenores!C37</f>
        <v>10</v>
      </c>
      <c r="AA8" s="119">
        <f>DatosMenores!C39</f>
        <v>659</v>
      </c>
      <c r="AC8" s="104"/>
      <c r="AE8" s="121">
        <f>DatosMenores!C5</f>
        <v>23</v>
      </c>
      <c r="AF8" s="120">
        <f>DatosMenores!C6</f>
        <v>2467</v>
      </c>
      <c r="AG8" s="120">
        <f>DatosMenores!C7</f>
        <v>86</v>
      </c>
      <c r="AH8" s="120">
        <f>DatosMenores!C8</f>
        <v>216</v>
      </c>
      <c r="AI8" s="120">
        <f>DatosMenores!C9</f>
        <v>312</v>
      </c>
      <c r="AJ8" s="119">
        <f>DatosMenores!C10</f>
        <v>920</v>
      </c>
      <c r="AK8" s="120">
        <f>DatosMenores!C11</f>
        <v>1617</v>
      </c>
      <c r="AL8" s="120">
        <f>DatosMenores!C12</f>
        <v>401</v>
      </c>
      <c r="AM8" s="119">
        <f>DatosMenores!C13</f>
        <v>112</v>
      </c>
      <c r="AN8" s="104"/>
      <c r="AP8" s="121">
        <f>DatosMenores!C69</f>
        <v>658</v>
      </c>
      <c r="AQ8" s="121">
        <f>DatosMenores!C70</f>
        <v>92</v>
      </c>
      <c r="AR8" s="120">
        <f>DatosMenores!C71</f>
        <v>3766</v>
      </c>
      <c r="AS8" s="120">
        <f>DatosMenores!C74</f>
        <v>73</v>
      </c>
      <c r="AT8" s="120">
        <f>DatosMenores!C75</f>
        <v>136</v>
      </c>
      <c r="AU8" s="119">
        <f>DatosMenores!C76</f>
        <v>398</v>
      </c>
      <c r="AW8" s="142" t="s">
        <v>1657</v>
      </c>
      <c r="AX8" s="143">
        <f>DatosMenores!C70</f>
        <v>92</v>
      </c>
    </row>
    <row r="9" spans="1:50" ht="14.85" customHeight="1" x14ac:dyDescent="0.25">
      <c r="B9" s="124"/>
      <c r="C9" s="205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3766</v>
      </c>
    </row>
    <row r="10" spans="1:50" ht="29.85" customHeight="1" x14ac:dyDescent="0.25">
      <c r="C10" s="205"/>
      <c r="D10" s="119">
        <f>DatosMenores!C61</f>
        <v>2183</v>
      </c>
      <c r="E10" s="120">
        <f>DatosMenores!C62</f>
        <v>216</v>
      </c>
      <c r="F10" s="123">
        <f>DatosMenores!C63</f>
        <v>5</v>
      </c>
      <c r="G10" s="123">
        <f>DatosMenores!C64</f>
        <v>1861</v>
      </c>
      <c r="H10" s="123">
        <f>DatosMenores!C65</f>
        <v>740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0</v>
      </c>
    </row>
    <row r="11" spans="1:50" ht="14.85" customHeight="1" x14ac:dyDescent="0.25">
      <c r="AE11" s="121">
        <f>DatosMenores!C14</f>
        <v>13</v>
      </c>
      <c r="AF11" s="120">
        <f>DatosMenores!C15</f>
        <v>7</v>
      </c>
      <c r="AG11" s="120">
        <f>DatosMenores!C16</f>
        <v>162</v>
      </c>
      <c r="AH11" s="120">
        <f>DatosMenores!C17</f>
        <v>608</v>
      </c>
      <c r="AI11" s="120">
        <f>DatosMenores!C18</f>
        <v>105</v>
      </c>
      <c r="AJ11" s="120">
        <f>DatosMenores!C20</f>
        <v>289</v>
      </c>
      <c r="AK11" s="120">
        <f>DatosMenores!C21</f>
        <v>112</v>
      </c>
      <c r="AL11" s="119">
        <f>DatosMenores!C19</f>
        <v>2848</v>
      </c>
      <c r="AP11" s="121">
        <f>DatosMenores!C78</f>
        <v>5</v>
      </c>
      <c r="AQ11" s="120">
        <f>DatosMenores!C77</f>
        <v>54</v>
      </c>
      <c r="AR11" s="120">
        <f>DatosMenores!C79</f>
        <v>0</v>
      </c>
      <c r="AS11" s="121">
        <f>DatosMenores!C72</f>
        <v>0</v>
      </c>
      <c r="AT11" s="119">
        <f>DatosMenores!C73</f>
        <v>85</v>
      </c>
      <c r="AW11" s="142" t="s">
        <v>1799</v>
      </c>
      <c r="AX11" s="143">
        <f>DatosMenores!C73</f>
        <v>85</v>
      </c>
    </row>
    <row r="12" spans="1:50" ht="12.75" customHeight="1" x14ac:dyDescent="0.25">
      <c r="AW12" s="142" t="s">
        <v>1659</v>
      </c>
      <c r="AX12" s="143">
        <f>DatosMenores!C74</f>
        <v>73</v>
      </c>
    </row>
    <row r="13" spans="1:50" ht="12.75" customHeight="1" x14ac:dyDescent="0.25">
      <c r="AW13" s="142" t="s">
        <v>1040</v>
      </c>
      <c r="AX13" s="143">
        <f>DatosMenores!C75</f>
        <v>136</v>
      </c>
    </row>
    <row r="14" spans="1:50" ht="12.75" customHeight="1" x14ac:dyDescent="0.25">
      <c r="AW14" s="142" t="s">
        <v>1660</v>
      </c>
      <c r="AX14" s="143">
        <f>DatosMenores!C76</f>
        <v>398</v>
      </c>
    </row>
    <row r="15" spans="1:50" ht="12.75" customHeight="1" x14ac:dyDescent="0.25">
      <c r="AW15" s="142" t="s">
        <v>1661</v>
      </c>
      <c r="AX15" s="143">
        <f>DatosMenores!C77</f>
        <v>54</v>
      </c>
    </row>
    <row r="16" spans="1:50" ht="12.75" customHeight="1" x14ac:dyDescent="0.25">
      <c r="AW16" s="142" t="s">
        <v>272</v>
      </c>
      <c r="AX16" s="143">
        <f>DatosMenores!C78</f>
        <v>5</v>
      </c>
    </row>
    <row r="17" spans="49:50" ht="12.75" customHeight="1" x14ac:dyDescent="0.25">
      <c r="AW17" s="142" t="s">
        <v>1662</v>
      </c>
      <c r="AX17" s="143">
        <f>DatosMenores!C79</f>
        <v>0</v>
      </c>
    </row>
  </sheetData>
  <sheetProtection algorithmName="SHA-512" hashValue="khxwrCt2ISBztC1SKebQvs4ohnBBevWI9bts89JeJpSDfaRBSEvIT8g1RYk8D+2sRh4kqomHZUH6Gakv5Rrh4w==" saltValue="E2LzjNA0Ol+fECruNauzz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0B85-9738-4A95-AD70-31595417C140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1800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365</v>
      </c>
      <c r="F4" s="156" t="s">
        <v>1807</v>
      </c>
      <c r="G4" s="158">
        <f>DatosViolenciaDoméstica!E67</f>
        <v>198</v>
      </c>
      <c r="H4" s="159"/>
    </row>
    <row r="5" spans="1:30" x14ac:dyDescent="0.2">
      <c r="C5" s="156" t="s">
        <v>12</v>
      </c>
      <c r="D5" s="157">
        <f>DatosViolenciaDoméstica!C6</f>
        <v>3459</v>
      </c>
      <c r="F5" s="156" t="s">
        <v>1808</v>
      </c>
      <c r="G5" s="160">
        <f>DatosViolenciaDoméstica!F67</f>
        <v>211</v>
      </c>
      <c r="H5" s="159"/>
    </row>
    <row r="6" spans="1:30" x14ac:dyDescent="0.2">
      <c r="C6" s="156" t="s">
        <v>1809</v>
      </c>
      <c r="D6" s="157">
        <f>DatosViolenciaDoméstica!C7</f>
        <v>503</v>
      </c>
    </row>
    <row r="7" spans="1:30" x14ac:dyDescent="0.2">
      <c r="C7" s="156" t="s">
        <v>59</v>
      </c>
      <c r="D7" s="157">
        <f>DatosViolenciaDoméstica!C8</f>
        <v>4</v>
      </c>
    </row>
    <row r="8" spans="1:30" x14ac:dyDescent="0.2">
      <c r="C8" s="156" t="s">
        <v>1810</v>
      </c>
      <c r="D8" s="157">
        <f>DatosViolenciaDoméstica!C9</f>
        <v>5</v>
      </c>
    </row>
    <row r="9" spans="1:30" x14ac:dyDescent="0.2">
      <c r="C9" s="156" t="s">
        <v>1811</v>
      </c>
      <c r="D9" s="157">
        <f>SUM(DatosViolenciaDoméstica!C10:C11)</f>
        <v>4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NS2eKrWQJS8Mzmi2w2mNaCHtODt5qgsp3zUBS9eRsKA3P+26ErhlFyUNY5ZmH6xH/bl6PpZvSYQFGF8PETuvzw==" saltValue="zo+gJ+DW0CWPIErOB6C2V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9F20-A383-4E92-B2EE-542BED5ADD7E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1812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16654</v>
      </c>
      <c r="F4" s="156" t="s">
        <v>1807</v>
      </c>
      <c r="G4" s="158">
        <f>DatosViolenciaGénero!E82</f>
        <v>1119</v>
      </c>
      <c r="H4" s="159"/>
    </row>
    <row r="5" spans="1:30" x14ac:dyDescent="0.2">
      <c r="C5" s="156" t="s">
        <v>39</v>
      </c>
      <c r="D5" s="157">
        <f>DatosViolenciaGénero!C5</f>
        <v>7946</v>
      </c>
      <c r="F5" s="156" t="s">
        <v>1808</v>
      </c>
      <c r="G5" s="158">
        <f>DatosViolenciaGénero!F82</f>
        <v>1778</v>
      </c>
      <c r="H5" s="159"/>
    </row>
    <row r="6" spans="1:30" x14ac:dyDescent="0.2">
      <c r="C6" s="156" t="s">
        <v>1809</v>
      </c>
      <c r="D6" s="166">
        <f>DatosViolenciaGénero!C8</f>
        <v>3224</v>
      </c>
    </row>
    <row r="7" spans="1:30" x14ac:dyDescent="0.2">
      <c r="C7" s="156" t="s">
        <v>59</v>
      </c>
      <c r="D7" s="166">
        <f>DatosViolenciaGénero!C9</f>
        <v>58</v>
      </c>
    </row>
    <row r="8" spans="1:30" x14ac:dyDescent="0.2">
      <c r="C8" s="156" t="s">
        <v>1813</v>
      </c>
      <c r="D8" s="157">
        <f>DatosViolenciaGénero!C11</f>
        <v>5</v>
      </c>
    </row>
    <row r="9" spans="1:30" x14ac:dyDescent="0.2">
      <c r="C9" s="156" t="s">
        <v>1814</v>
      </c>
      <c r="D9" s="157">
        <f>DatosViolenciaGénero!C12</f>
        <v>1</v>
      </c>
    </row>
    <row r="10" spans="1:30" x14ac:dyDescent="0.2">
      <c r="C10" s="156" t="s">
        <v>1806</v>
      </c>
      <c r="D10" s="166">
        <f>DatosViolenciaGénero!C6</f>
        <v>1757</v>
      </c>
    </row>
    <row r="11" spans="1:30" x14ac:dyDescent="0.2">
      <c r="C11" s="156" t="s">
        <v>1810</v>
      </c>
      <c r="D11" s="166">
        <f>DatosViolenciaGénero!C10</f>
        <v>57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D5YR5WO+mktoicvTeRddh+jps4Uthb6/8vV7HEy1H+3r3RJNnWnRba23KemLLXEa9lU1jYjPHuf0TJvlbVGpGg==" saltValue="BaUU2/iEAyv47WAWsmO9v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6" t="s">
        <v>17</v>
      </c>
      <c r="B7" s="13" t="s">
        <v>18</v>
      </c>
      <c r="C7" s="14">
        <v>120461</v>
      </c>
      <c r="D7" s="14">
        <v>108419</v>
      </c>
      <c r="E7" s="15">
        <v>0.111069093055645</v>
      </c>
    </row>
    <row r="8" spans="1:5" x14ac:dyDescent="0.25">
      <c r="A8" s="177"/>
      <c r="B8" s="13" t="s">
        <v>19</v>
      </c>
      <c r="C8" s="14">
        <v>198137</v>
      </c>
      <c r="D8" s="14">
        <v>162910</v>
      </c>
      <c r="E8" s="15">
        <v>0.21623595850469601</v>
      </c>
    </row>
    <row r="9" spans="1:5" x14ac:dyDescent="0.25">
      <c r="A9" s="177"/>
      <c r="B9" s="13" t="s">
        <v>20</v>
      </c>
      <c r="C9" s="14">
        <v>145998</v>
      </c>
      <c r="D9" s="14">
        <v>134292</v>
      </c>
      <c r="E9" s="15">
        <v>8.7168260209096599E-2</v>
      </c>
    </row>
    <row r="10" spans="1:5" x14ac:dyDescent="0.25">
      <c r="A10" s="177"/>
      <c r="B10" s="13" t="s">
        <v>21</v>
      </c>
      <c r="C10" s="14">
        <v>1449</v>
      </c>
      <c r="D10" s="14">
        <v>1473</v>
      </c>
      <c r="E10" s="15">
        <v>-1.6293279022403299E-2</v>
      </c>
    </row>
    <row r="11" spans="1:5" x14ac:dyDescent="0.25">
      <c r="A11" s="178"/>
      <c r="B11" s="13" t="s">
        <v>22</v>
      </c>
      <c r="C11" s="14">
        <v>107039</v>
      </c>
      <c r="D11" s="14">
        <v>101765</v>
      </c>
      <c r="E11" s="15">
        <v>5.1825283741954498E-2</v>
      </c>
    </row>
    <row r="12" spans="1:5" x14ac:dyDescent="0.25">
      <c r="A12" s="176" t="s">
        <v>23</v>
      </c>
      <c r="B12" s="13" t="s">
        <v>24</v>
      </c>
      <c r="C12" s="14">
        <v>31776</v>
      </c>
      <c r="D12" s="14">
        <v>28099</v>
      </c>
      <c r="E12" s="15">
        <v>0.13085874942168799</v>
      </c>
    </row>
    <row r="13" spans="1:5" x14ac:dyDescent="0.25">
      <c r="A13" s="177"/>
      <c r="B13" s="13" t="s">
        <v>25</v>
      </c>
      <c r="C13" s="14">
        <v>10797</v>
      </c>
      <c r="D13" s="14">
        <v>10888</v>
      </c>
      <c r="E13" s="15">
        <v>-8.3578251285819308E-3</v>
      </c>
    </row>
    <row r="14" spans="1:5" x14ac:dyDescent="0.25">
      <c r="A14" s="178"/>
      <c r="B14" s="13" t="s">
        <v>26</v>
      </c>
      <c r="C14" s="14">
        <v>90118</v>
      </c>
      <c r="D14" s="14">
        <v>81417</v>
      </c>
      <c r="E14" s="15">
        <v>0.106869572693663</v>
      </c>
    </row>
    <row r="15" spans="1:5" x14ac:dyDescent="0.25">
      <c r="A15" s="176" t="s">
        <v>27</v>
      </c>
      <c r="B15" s="13" t="s">
        <v>28</v>
      </c>
      <c r="C15" s="14">
        <v>5737</v>
      </c>
      <c r="D15" s="14">
        <v>5105</v>
      </c>
      <c r="E15" s="15">
        <v>0.12380019588638599</v>
      </c>
    </row>
    <row r="16" spans="1:5" x14ac:dyDescent="0.25">
      <c r="A16" s="177"/>
      <c r="B16" s="13" t="s">
        <v>29</v>
      </c>
      <c r="C16" s="14">
        <v>25434</v>
      </c>
      <c r="D16" s="14">
        <v>21198</v>
      </c>
      <c r="E16" s="15">
        <v>0.19983017265779801</v>
      </c>
    </row>
    <row r="17" spans="1:5" x14ac:dyDescent="0.25">
      <c r="A17" s="177"/>
      <c r="B17" s="13" t="s">
        <v>30</v>
      </c>
      <c r="C17" s="14">
        <v>302</v>
      </c>
      <c r="D17" s="14">
        <v>246</v>
      </c>
      <c r="E17" s="15">
        <v>0.22764227642276399</v>
      </c>
    </row>
    <row r="18" spans="1:5" x14ac:dyDescent="0.25">
      <c r="A18" s="177"/>
      <c r="B18" s="13" t="s">
        <v>31</v>
      </c>
      <c r="C18" s="14">
        <v>38</v>
      </c>
      <c r="D18" s="14">
        <v>35</v>
      </c>
      <c r="E18" s="15">
        <v>8.5714285714285701E-2</v>
      </c>
    </row>
    <row r="19" spans="1:5" x14ac:dyDescent="0.25">
      <c r="A19" s="178"/>
      <c r="B19" s="13" t="s">
        <v>32</v>
      </c>
      <c r="C19" s="14">
        <v>1826</v>
      </c>
      <c r="D19" s="14">
        <v>1643</v>
      </c>
      <c r="E19" s="15">
        <v>0.111381618989653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98</v>
      </c>
      <c r="D23" s="14">
        <v>676</v>
      </c>
      <c r="E23" s="15">
        <v>-0.85502958579881605</v>
      </c>
    </row>
    <row r="24" spans="1:5" x14ac:dyDescent="0.25">
      <c r="A24" s="12" t="s">
        <v>35</v>
      </c>
      <c r="B24" s="17"/>
      <c r="C24" s="14">
        <v>128</v>
      </c>
      <c r="D24" s="14">
        <v>544</v>
      </c>
      <c r="E24" s="15">
        <v>-0.76470588235294101</v>
      </c>
    </row>
    <row r="25" spans="1:5" x14ac:dyDescent="0.25">
      <c r="A25" s="12" t="s">
        <v>36</v>
      </c>
      <c r="B25" s="17"/>
      <c r="C25" s="14">
        <v>1666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2035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100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23575</v>
      </c>
      <c r="D31" s="14">
        <v>19015</v>
      </c>
      <c r="E31" s="15">
        <v>0.23981067578227699</v>
      </c>
    </row>
    <row r="32" spans="1:5" x14ac:dyDescent="0.25">
      <c r="A32" s="176" t="s">
        <v>41</v>
      </c>
      <c r="B32" s="13" t="s">
        <v>42</v>
      </c>
      <c r="C32" s="14">
        <v>4349</v>
      </c>
      <c r="D32" s="14">
        <v>3253</v>
      </c>
      <c r="E32" s="15">
        <v>0.33691976636950499</v>
      </c>
    </row>
    <row r="33" spans="1:5" x14ac:dyDescent="0.25">
      <c r="A33" s="177"/>
      <c r="B33" s="13" t="s">
        <v>43</v>
      </c>
      <c r="C33" s="14">
        <v>4478</v>
      </c>
      <c r="D33" s="14">
        <v>3852</v>
      </c>
      <c r="E33" s="15">
        <v>0.16251298026999</v>
      </c>
    </row>
    <row r="34" spans="1:5" x14ac:dyDescent="0.25">
      <c r="A34" s="177"/>
      <c r="B34" s="13" t="s">
        <v>44</v>
      </c>
      <c r="C34" s="14">
        <v>747</v>
      </c>
      <c r="D34" s="14">
        <v>102</v>
      </c>
      <c r="E34" s="15">
        <v>6.3235294117647101</v>
      </c>
    </row>
    <row r="35" spans="1:5" x14ac:dyDescent="0.25">
      <c r="A35" s="177"/>
      <c r="B35" s="13" t="s">
        <v>45</v>
      </c>
      <c r="C35" s="14">
        <v>804</v>
      </c>
      <c r="D35" s="14">
        <v>594</v>
      </c>
      <c r="E35" s="15">
        <v>0.35353535353535298</v>
      </c>
    </row>
    <row r="36" spans="1:5" x14ac:dyDescent="0.25">
      <c r="A36" s="178"/>
      <c r="B36" s="13" t="s">
        <v>46</v>
      </c>
      <c r="C36" s="14">
        <v>13336</v>
      </c>
      <c r="D36" s="14">
        <v>10681</v>
      </c>
      <c r="E36" s="15">
        <v>0.24857223106450699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36114</v>
      </c>
      <c r="D40" s="14">
        <v>34380</v>
      </c>
      <c r="E40" s="15">
        <v>5.0436300174520103E-2</v>
      </c>
    </row>
    <row r="41" spans="1:5" x14ac:dyDescent="0.25">
      <c r="A41" s="12" t="s">
        <v>49</v>
      </c>
      <c r="B41" s="17"/>
      <c r="C41" s="14">
        <v>20331</v>
      </c>
      <c r="D41" s="14">
        <v>15929</v>
      </c>
      <c r="E41" s="15">
        <v>0.27635130893339199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6" t="s">
        <v>51</v>
      </c>
      <c r="B45" s="13" t="s">
        <v>18</v>
      </c>
      <c r="C45" s="14">
        <v>16986</v>
      </c>
      <c r="D45" s="14">
        <v>16126</v>
      </c>
      <c r="E45" s="15">
        <v>5.3330026044896402E-2</v>
      </c>
    </row>
    <row r="46" spans="1:5" x14ac:dyDescent="0.25">
      <c r="A46" s="177"/>
      <c r="B46" s="13" t="s">
        <v>52</v>
      </c>
      <c r="C46" s="14">
        <v>416</v>
      </c>
      <c r="D46" s="14">
        <v>377</v>
      </c>
      <c r="E46" s="15">
        <v>0.10344827586206901</v>
      </c>
    </row>
    <row r="47" spans="1:5" x14ac:dyDescent="0.25">
      <c r="A47" s="177"/>
      <c r="B47" s="13" t="s">
        <v>53</v>
      </c>
      <c r="C47" s="14">
        <v>25434</v>
      </c>
      <c r="D47" s="14">
        <v>21198</v>
      </c>
      <c r="E47" s="15">
        <v>0.19983017265779801</v>
      </c>
    </row>
    <row r="48" spans="1:5" x14ac:dyDescent="0.25">
      <c r="A48" s="178"/>
      <c r="B48" s="13" t="s">
        <v>22</v>
      </c>
      <c r="C48" s="14">
        <v>14968</v>
      </c>
      <c r="D48" s="14">
        <v>14076</v>
      </c>
      <c r="E48" s="15">
        <v>6.3370275646490504E-2</v>
      </c>
    </row>
    <row r="49" spans="1:5" x14ac:dyDescent="0.25">
      <c r="A49" s="176" t="s">
        <v>54</v>
      </c>
      <c r="B49" s="13" t="s">
        <v>55</v>
      </c>
      <c r="C49" s="14">
        <v>18979</v>
      </c>
      <c r="D49" s="14">
        <v>16223</v>
      </c>
      <c r="E49" s="15">
        <v>0.16988226591875699</v>
      </c>
    </row>
    <row r="50" spans="1:5" x14ac:dyDescent="0.25">
      <c r="A50" s="177"/>
      <c r="B50" s="13" t="s">
        <v>56</v>
      </c>
      <c r="C50" s="14">
        <v>1176</v>
      </c>
      <c r="D50" s="14">
        <v>948</v>
      </c>
      <c r="E50" s="15">
        <v>0.240506329113924</v>
      </c>
    </row>
    <row r="51" spans="1:5" x14ac:dyDescent="0.25">
      <c r="A51" s="177"/>
      <c r="B51" s="13" t="s">
        <v>57</v>
      </c>
      <c r="C51" s="14">
        <v>4417</v>
      </c>
      <c r="D51" s="14">
        <v>3480</v>
      </c>
      <c r="E51" s="15">
        <v>0.26925287356321798</v>
      </c>
    </row>
    <row r="52" spans="1:5" x14ac:dyDescent="0.25">
      <c r="A52" s="178"/>
      <c r="B52" s="13" t="s">
        <v>58</v>
      </c>
      <c r="C52" s="14">
        <v>726</v>
      </c>
      <c r="D52" s="14">
        <v>594</v>
      </c>
      <c r="E52" s="15">
        <v>0.22222222222222199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6" t="s">
        <v>60</v>
      </c>
      <c r="B56" s="13" t="s">
        <v>53</v>
      </c>
      <c r="C56" s="14">
        <v>302</v>
      </c>
      <c r="D56" s="14">
        <v>265</v>
      </c>
      <c r="E56" s="15">
        <v>0.13962264150943399</v>
      </c>
    </row>
    <row r="57" spans="1:5" x14ac:dyDescent="0.25">
      <c r="A57" s="177"/>
      <c r="B57" s="13" t="s">
        <v>52</v>
      </c>
      <c r="C57" s="14">
        <v>0</v>
      </c>
      <c r="D57" s="14">
        <v>1</v>
      </c>
      <c r="E57" s="15">
        <v>-1</v>
      </c>
    </row>
    <row r="58" spans="1:5" x14ac:dyDescent="0.25">
      <c r="A58" s="177"/>
      <c r="B58" s="13" t="s">
        <v>18</v>
      </c>
      <c r="C58" s="14">
        <v>759</v>
      </c>
      <c r="D58" s="14">
        <v>678</v>
      </c>
      <c r="E58" s="15">
        <v>0.119469026548673</v>
      </c>
    </row>
    <row r="59" spans="1:5" x14ac:dyDescent="0.25">
      <c r="A59" s="177"/>
      <c r="B59" s="13" t="s">
        <v>22</v>
      </c>
      <c r="C59" s="14">
        <v>698</v>
      </c>
      <c r="D59" s="14">
        <v>638</v>
      </c>
      <c r="E59" s="15">
        <v>9.40438871473354E-2</v>
      </c>
    </row>
    <row r="60" spans="1:5" x14ac:dyDescent="0.25">
      <c r="A60" s="177"/>
      <c r="B60" s="13" t="s">
        <v>61</v>
      </c>
      <c r="C60" s="14">
        <v>133</v>
      </c>
      <c r="D60" s="14">
        <v>139</v>
      </c>
      <c r="E60" s="15">
        <v>-4.3165467625899297E-2</v>
      </c>
    </row>
    <row r="61" spans="1:5" x14ac:dyDescent="0.25">
      <c r="A61" s="178"/>
      <c r="B61" s="13" t="s">
        <v>62</v>
      </c>
      <c r="C61" s="14">
        <v>5</v>
      </c>
      <c r="D61" s="14">
        <v>4</v>
      </c>
      <c r="E61" s="15">
        <v>0.25</v>
      </c>
    </row>
    <row r="62" spans="1:5" x14ac:dyDescent="0.25">
      <c r="A62" s="176" t="s">
        <v>63</v>
      </c>
      <c r="B62" s="13" t="s">
        <v>64</v>
      </c>
      <c r="C62" s="14">
        <v>417</v>
      </c>
      <c r="D62" s="14">
        <v>331</v>
      </c>
      <c r="E62" s="15">
        <v>0.259818731117825</v>
      </c>
    </row>
    <row r="63" spans="1:5" x14ac:dyDescent="0.25">
      <c r="A63" s="177"/>
      <c r="B63" s="13" t="s">
        <v>57</v>
      </c>
      <c r="C63" s="14">
        <v>29</v>
      </c>
      <c r="D63" s="14">
        <v>56</v>
      </c>
      <c r="E63" s="15">
        <v>-0.48214285714285698</v>
      </c>
    </row>
    <row r="64" spans="1:5" x14ac:dyDescent="0.25">
      <c r="A64" s="178"/>
      <c r="B64" s="13" t="s">
        <v>65</v>
      </c>
      <c r="C64" s="14">
        <v>13</v>
      </c>
      <c r="D64" s="14">
        <v>15</v>
      </c>
      <c r="E64" s="15">
        <v>-0.133333333333333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6</v>
      </c>
      <c r="D68" s="14">
        <v>12</v>
      </c>
      <c r="E68" s="15">
        <v>-0.5</v>
      </c>
    </row>
    <row r="69" spans="1:5" x14ac:dyDescent="0.25">
      <c r="A69" s="12" t="s">
        <v>35</v>
      </c>
      <c r="B69" s="17"/>
      <c r="C69" s="14">
        <v>1</v>
      </c>
      <c r="D69" s="14">
        <v>3</v>
      </c>
      <c r="E69" s="15">
        <v>-0.66666666666666696</v>
      </c>
    </row>
    <row r="70" spans="1:5" x14ac:dyDescent="0.25">
      <c r="A70" s="12" t="s">
        <v>36</v>
      </c>
      <c r="B70" s="17"/>
      <c r="C70" s="14">
        <v>14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14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9"/>
      <c r="B76" s="13" t="s">
        <v>48</v>
      </c>
      <c r="C76" s="14">
        <v>42</v>
      </c>
      <c r="D76" s="14">
        <v>36</v>
      </c>
      <c r="E76" s="15">
        <v>0.16666666666666699</v>
      </c>
    </row>
    <row r="77" spans="1:5" x14ac:dyDescent="0.25">
      <c r="A77" s="180"/>
      <c r="B77" s="13" t="s">
        <v>57</v>
      </c>
      <c r="C77" s="14">
        <v>17</v>
      </c>
      <c r="D77" s="14">
        <v>7</v>
      </c>
      <c r="E77" s="15">
        <v>1.4285714285714299</v>
      </c>
    </row>
    <row r="78" spans="1:5" x14ac:dyDescent="0.25">
      <c r="A78" s="180"/>
      <c r="B78" s="13" t="s">
        <v>64</v>
      </c>
      <c r="C78" s="14">
        <v>25</v>
      </c>
      <c r="D78" s="14">
        <v>37</v>
      </c>
      <c r="E78" s="15">
        <v>-0.32432432432432401</v>
      </c>
    </row>
    <row r="79" spans="1:5" x14ac:dyDescent="0.25">
      <c r="A79" s="180"/>
      <c r="B79" s="13" t="s">
        <v>68</v>
      </c>
      <c r="C79" s="14">
        <v>29</v>
      </c>
      <c r="D79" s="14">
        <v>26</v>
      </c>
      <c r="E79" s="15">
        <v>0.115384615384615</v>
      </c>
    </row>
    <row r="80" spans="1:5" x14ac:dyDescent="0.25">
      <c r="A80" s="181"/>
      <c r="B80" s="13" t="s">
        <v>69</v>
      </c>
      <c r="C80" s="14">
        <v>12</v>
      </c>
      <c r="D80" s="14">
        <v>3</v>
      </c>
      <c r="E80" s="15">
        <v>3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6" t="s">
        <v>71</v>
      </c>
      <c r="B84" s="13" t="s">
        <v>72</v>
      </c>
      <c r="C84" s="14">
        <v>14352</v>
      </c>
      <c r="D84" s="14">
        <v>15929</v>
      </c>
      <c r="E84" s="15">
        <v>-9.9001820578818497E-2</v>
      </c>
    </row>
    <row r="85" spans="1:5" x14ac:dyDescent="0.25">
      <c r="A85" s="178"/>
      <c r="B85" s="13" t="s">
        <v>73</v>
      </c>
      <c r="C85" s="14">
        <v>1121</v>
      </c>
      <c r="D85" s="14">
        <v>968</v>
      </c>
      <c r="E85" s="15">
        <v>0.15805785123966901</v>
      </c>
    </row>
    <row r="86" spans="1:5" x14ac:dyDescent="0.25">
      <c r="A86" s="176" t="s">
        <v>74</v>
      </c>
      <c r="B86" s="13" t="s">
        <v>72</v>
      </c>
      <c r="C86" s="14">
        <v>16514</v>
      </c>
      <c r="D86" s="14">
        <v>14280</v>
      </c>
      <c r="E86" s="15">
        <v>0.15644257703081199</v>
      </c>
    </row>
    <row r="87" spans="1:5" x14ac:dyDescent="0.25">
      <c r="A87" s="178"/>
      <c r="B87" s="13" t="s">
        <v>73</v>
      </c>
      <c r="C87" s="14">
        <v>9826</v>
      </c>
      <c r="D87" s="14">
        <v>10909</v>
      </c>
      <c r="E87" s="15">
        <v>-9.9275827298560798E-2</v>
      </c>
    </row>
    <row r="88" spans="1:5" x14ac:dyDescent="0.25">
      <c r="A88" s="176" t="s">
        <v>75</v>
      </c>
      <c r="B88" s="13" t="s">
        <v>72</v>
      </c>
      <c r="C88" s="14">
        <v>1506</v>
      </c>
      <c r="D88" s="14">
        <v>1164</v>
      </c>
      <c r="E88" s="15">
        <v>0.29381443298969101</v>
      </c>
    </row>
    <row r="89" spans="1:5" x14ac:dyDescent="0.25">
      <c r="A89" s="178"/>
      <c r="B89" s="13" t="s">
        <v>73</v>
      </c>
      <c r="C89" s="14">
        <v>621</v>
      </c>
      <c r="D89" s="14">
        <v>763</v>
      </c>
      <c r="E89" s="15">
        <v>-0.18610747051113999</v>
      </c>
    </row>
    <row r="90" spans="1:5" x14ac:dyDescent="0.25">
      <c r="A90" s="176" t="s">
        <v>76</v>
      </c>
      <c r="B90" s="13" t="s">
        <v>72</v>
      </c>
      <c r="C90" s="19"/>
      <c r="D90" s="19"/>
      <c r="E90" s="15">
        <v>0</v>
      </c>
    </row>
    <row r="91" spans="1:5" x14ac:dyDescent="0.25">
      <c r="A91" s="178"/>
      <c r="B91" s="13" t="s">
        <v>73</v>
      </c>
      <c r="C91" s="19"/>
      <c r="D91" s="19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9843</v>
      </c>
      <c r="D95" s="14">
        <v>7639</v>
      </c>
      <c r="E95" s="15">
        <v>0.28851943971723998</v>
      </c>
    </row>
    <row r="96" spans="1:5" x14ac:dyDescent="0.25">
      <c r="A96" s="12" t="s">
        <v>78</v>
      </c>
      <c r="B96" s="17"/>
      <c r="C96" s="14">
        <v>0</v>
      </c>
      <c r="D96" s="14">
        <v>12</v>
      </c>
      <c r="E96" s="15">
        <v>-1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12291</v>
      </c>
      <c r="D100" s="14">
        <v>9375</v>
      </c>
      <c r="E100" s="15">
        <v>0.31103999999999998</v>
      </c>
    </row>
    <row r="101" spans="1:5" x14ac:dyDescent="0.25">
      <c r="A101" s="12" t="s">
        <v>81</v>
      </c>
      <c r="B101" s="17"/>
      <c r="C101" s="14">
        <v>6855</v>
      </c>
      <c r="D101" s="14">
        <v>5235</v>
      </c>
      <c r="E101" s="15">
        <v>0.30945558739255002</v>
      </c>
    </row>
    <row r="102" spans="1:5" x14ac:dyDescent="0.25">
      <c r="A102" s="12" t="s">
        <v>78</v>
      </c>
      <c r="B102" s="17"/>
      <c r="C102" s="14">
        <v>117</v>
      </c>
      <c r="D102" s="14">
        <v>75</v>
      </c>
      <c r="E102" s="15">
        <v>0.56000000000000005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6" t="s">
        <v>80</v>
      </c>
      <c r="B106" s="13" t="s">
        <v>83</v>
      </c>
      <c r="C106" s="14">
        <v>7395</v>
      </c>
      <c r="D106" s="14">
        <v>5169</v>
      </c>
      <c r="E106" s="15">
        <v>0.430644225188624</v>
      </c>
    </row>
    <row r="107" spans="1:5" x14ac:dyDescent="0.25">
      <c r="A107" s="177"/>
      <c r="B107" s="13" t="s">
        <v>84</v>
      </c>
      <c r="C107" s="14">
        <v>3708</v>
      </c>
      <c r="D107" s="14">
        <v>2599</v>
      </c>
      <c r="E107" s="15">
        <v>0.42670257791458199</v>
      </c>
    </row>
    <row r="108" spans="1:5" x14ac:dyDescent="0.25">
      <c r="A108" s="178"/>
      <c r="B108" s="13" t="s">
        <v>85</v>
      </c>
      <c r="C108" s="14">
        <v>2176</v>
      </c>
      <c r="D108" s="14">
        <v>1931</v>
      </c>
      <c r="E108" s="15">
        <v>0.12687726566545801</v>
      </c>
    </row>
    <row r="109" spans="1:5" x14ac:dyDescent="0.25">
      <c r="A109" s="176" t="s">
        <v>81</v>
      </c>
      <c r="B109" s="13" t="s">
        <v>86</v>
      </c>
      <c r="C109" s="14">
        <v>626</v>
      </c>
      <c r="D109" s="14">
        <v>433</v>
      </c>
      <c r="E109" s="15">
        <v>0.44572748267898399</v>
      </c>
    </row>
    <row r="110" spans="1:5" x14ac:dyDescent="0.25">
      <c r="A110" s="178"/>
      <c r="B110" s="13" t="s">
        <v>85</v>
      </c>
      <c r="C110" s="14">
        <v>4243</v>
      </c>
      <c r="D110" s="14">
        <v>3512</v>
      </c>
      <c r="E110" s="15">
        <v>0.20814350797266501</v>
      </c>
    </row>
    <row r="111" spans="1:5" x14ac:dyDescent="0.25">
      <c r="A111" s="12" t="s">
        <v>78</v>
      </c>
      <c r="B111" s="17"/>
      <c r="C111" s="14">
        <v>309</v>
      </c>
      <c r="D111" s="14">
        <v>337</v>
      </c>
      <c r="E111" s="15">
        <v>-8.3086053412462904E-2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6" t="s">
        <v>80</v>
      </c>
      <c r="B115" s="13" t="s">
        <v>83</v>
      </c>
      <c r="C115" s="14">
        <v>573</v>
      </c>
      <c r="D115" s="14">
        <v>426</v>
      </c>
      <c r="E115" s="15">
        <v>0.34507042253521097</v>
      </c>
    </row>
    <row r="116" spans="1:5" x14ac:dyDescent="0.25">
      <c r="A116" s="177"/>
      <c r="B116" s="13" t="s">
        <v>84</v>
      </c>
      <c r="C116" s="14">
        <v>240</v>
      </c>
      <c r="D116" s="14">
        <v>131</v>
      </c>
      <c r="E116" s="15">
        <v>0.83206106870229002</v>
      </c>
    </row>
    <row r="117" spans="1:5" x14ac:dyDescent="0.25">
      <c r="A117" s="178"/>
      <c r="B117" s="13" t="s">
        <v>85</v>
      </c>
      <c r="C117" s="14">
        <v>257</v>
      </c>
      <c r="D117" s="14">
        <v>87</v>
      </c>
      <c r="E117" s="15">
        <v>1.9540229885057501</v>
      </c>
    </row>
    <row r="118" spans="1:5" x14ac:dyDescent="0.25">
      <c r="A118" s="176" t="s">
        <v>81</v>
      </c>
      <c r="B118" s="13" t="s">
        <v>86</v>
      </c>
      <c r="C118" s="14">
        <v>66</v>
      </c>
      <c r="D118" s="14">
        <v>43</v>
      </c>
      <c r="E118" s="15">
        <v>0.53488372093023295</v>
      </c>
    </row>
    <row r="119" spans="1:5" x14ac:dyDescent="0.25">
      <c r="A119" s="178"/>
      <c r="B119" s="13" t="s">
        <v>85</v>
      </c>
      <c r="C119" s="14">
        <v>259</v>
      </c>
      <c r="D119" s="14">
        <v>138</v>
      </c>
      <c r="E119" s="15">
        <v>0.876811594202898</v>
      </c>
    </row>
    <row r="120" spans="1:5" x14ac:dyDescent="0.25">
      <c r="A120" s="12" t="s">
        <v>78</v>
      </c>
      <c r="B120" s="17"/>
      <c r="C120" s="14">
        <v>41</v>
      </c>
      <c r="D120" s="14">
        <v>19</v>
      </c>
      <c r="E120" s="15">
        <v>1.15789473684211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6" t="s">
        <v>89</v>
      </c>
      <c r="B124" s="13" t="s">
        <v>90</v>
      </c>
      <c r="C124" s="19"/>
      <c r="D124" s="19"/>
      <c r="E124" s="15">
        <v>0</v>
      </c>
    </row>
    <row r="125" spans="1:5" x14ac:dyDescent="0.25">
      <c r="A125" s="178"/>
      <c r="B125" s="13" t="s">
        <v>91</v>
      </c>
      <c r="C125" s="19"/>
      <c r="D125" s="19"/>
      <c r="E125" s="15">
        <v>0</v>
      </c>
    </row>
    <row r="126" spans="1:5" x14ac:dyDescent="0.25">
      <c r="A126" s="176" t="s">
        <v>92</v>
      </c>
      <c r="B126" s="13" t="s">
        <v>90</v>
      </c>
      <c r="C126" s="14">
        <v>8065</v>
      </c>
      <c r="D126" s="14">
        <v>7885</v>
      </c>
      <c r="E126" s="15">
        <v>2.2828154724159801E-2</v>
      </c>
    </row>
    <row r="127" spans="1:5" x14ac:dyDescent="0.25">
      <c r="A127" s="178"/>
      <c r="B127" s="13" t="s">
        <v>91</v>
      </c>
      <c r="C127" s="14">
        <v>11353</v>
      </c>
      <c r="D127" s="14">
        <v>8965</v>
      </c>
      <c r="E127" s="15">
        <v>0.26636921360847698</v>
      </c>
    </row>
    <row r="128" spans="1:5" x14ac:dyDescent="0.25">
      <c r="A128" s="176" t="s">
        <v>93</v>
      </c>
      <c r="B128" s="13" t="s">
        <v>90</v>
      </c>
      <c r="C128" s="14">
        <v>38974</v>
      </c>
      <c r="D128" s="14">
        <v>37428</v>
      </c>
      <c r="E128" s="15">
        <v>4.1305974137009697E-2</v>
      </c>
    </row>
    <row r="129" spans="1:5" x14ac:dyDescent="0.25">
      <c r="A129" s="178"/>
      <c r="B129" s="13" t="s">
        <v>91</v>
      </c>
      <c r="C129" s="14">
        <v>63505</v>
      </c>
      <c r="D129" s="14">
        <v>61072</v>
      </c>
      <c r="E129" s="15">
        <v>3.9838223735918298E-2</v>
      </c>
    </row>
    <row r="130" spans="1:5" x14ac:dyDescent="0.25">
      <c r="A130" s="176" t="s">
        <v>94</v>
      </c>
      <c r="B130" s="13" t="s">
        <v>90</v>
      </c>
      <c r="C130" s="14">
        <v>146</v>
      </c>
      <c r="D130" s="14">
        <v>98</v>
      </c>
      <c r="E130" s="15">
        <v>0.48979591836734698</v>
      </c>
    </row>
    <row r="131" spans="1:5" x14ac:dyDescent="0.25">
      <c r="A131" s="178"/>
      <c r="B131" s="13" t="s">
        <v>91</v>
      </c>
      <c r="C131" s="14">
        <v>185</v>
      </c>
      <c r="D131" s="14">
        <v>132</v>
      </c>
      <c r="E131" s="15">
        <v>0.40151515151515099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6" t="s">
        <v>96</v>
      </c>
      <c r="B135" s="13" t="s">
        <v>97</v>
      </c>
      <c r="C135" s="14">
        <v>1411</v>
      </c>
      <c r="D135" s="14">
        <v>1430</v>
      </c>
      <c r="E135" s="15">
        <v>-1.3286713286713299E-2</v>
      </c>
    </row>
    <row r="136" spans="1:5" x14ac:dyDescent="0.25">
      <c r="A136" s="178"/>
      <c r="B136" s="13" t="s">
        <v>98</v>
      </c>
      <c r="C136" s="14">
        <v>595</v>
      </c>
      <c r="D136" s="14">
        <v>557</v>
      </c>
      <c r="E136" s="15">
        <v>6.8222621184919202E-2</v>
      </c>
    </row>
    <row r="137" spans="1:5" x14ac:dyDescent="0.25">
      <c r="A137" s="176" t="s">
        <v>99</v>
      </c>
      <c r="B137" s="13" t="s">
        <v>97</v>
      </c>
      <c r="C137" s="14">
        <v>0</v>
      </c>
      <c r="D137" s="19"/>
      <c r="E137" s="15">
        <v>0</v>
      </c>
    </row>
    <row r="138" spans="1:5" x14ac:dyDescent="0.25">
      <c r="A138" s="178"/>
      <c r="B138" s="13" t="s">
        <v>98</v>
      </c>
      <c r="C138" s="14">
        <v>2</v>
      </c>
      <c r="D138" s="14">
        <v>2</v>
      </c>
      <c r="E138" s="15">
        <v>0</v>
      </c>
    </row>
    <row r="139" spans="1:5" x14ac:dyDescent="0.25">
      <c r="A139" s="176" t="s">
        <v>100</v>
      </c>
      <c r="B139" s="13" t="s">
        <v>97</v>
      </c>
      <c r="C139" s="14">
        <v>156</v>
      </c>
      <c r="D139" s="14">
        <v>117</v>
      </c>
      <c r="E139" s="15">
        <v>0.33333333333333298</v>
      </c>
    </row>
    <row r="140" spans="1:5" x14ac:dyDescent="0.25">
      <c r="A140" s="178"/>
      <c r="B140" s="13" t="s">
        <v>101</v>
      </c>
      <c r="C140" s="14">
        <v>29</v>
      </c>
      <c r="D140" s="14">
        <v>9</v>
      </c>
      <c r="E140" s="15">
        <v>2.2222222222222201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1172</v>
      </c>
      <c r="D144" s="14">
        <v>1059</v>
      </c>
      <c r="E144" s="15">
        <v>0.106704438149197</v>
      </c>
    </row>
    <row r="145" spans="1:5" x14ac:dyDescent="0.25">
      <c r="A145" s="176" t="s">
        <v>104</v>
      </c>
      <c r="B145" s="13" t="s">
        <v>105</v>
      </c>
      <c r="C145" s="14">
        <v>41</v>
      </c>
      <c r="D145" s="14">
        <v>24</v>
      </c>
      <c r="E145" s="15">
        <v>0.70833333333333304</v>
      </c>
    </row>
    <row r="146" spans="1:5" x14ac:dyDescent="0.25">
      <c r="A146" s="177"/>
      <c r="B146" s="13" t="s">
        <v>106</v>
      </c>
      <c r="C146" s="14">
        <v>660</v>
      </c>
      <c r="D146" s="14">
        <v>556</v>
      </c>
      <c r="E146" s="15">
        <v>0.18705035971223</v>
      </c>
    </row>
    <row r="147" spans="1:5" x14ac:dyDescent="0.25">
      <c r="A147" s="177"/>
      <c r="B147" s="13" t="s">
        <v>107</v>
      </c>
      <c r="C147" s="14">
        <v>51</v>
      </c>
      <c r="D147" s="14">
        <v>49</v>
      </c>
      <c r="E147" s="15">
        <v>4.08163265306122E-2</v>
      </c>
    </row>
    <row r="148" spans="1:5" x14ac:dyDescent="0.25">
      <c r="A148" s="177"/>
      <c r="B148" s="13" t="s">
        <v>108</v>
      </c>
      <c r="C148" s="14">
        <v>0</v>
      </c>
      <c r="D148" s="14">
        <v>0</v>
      </c>
      <c r="E148" s="15">
        <v>0</v>
      </c>
    </row>
    <row r="149" spans="1:5" x14ac:dyDescent="0.25">
      <c r="A149" s="177"/>
      <c r="B149" s="13" t="s">
        <v>109</v>
      </c>
      <c r="C149" s="14">
        <v>230</v>
      </c>
      <c r="D149" s="14">
        <v>279</v>
      </c>
      <c r="E149" s="15">
        <v>-0.175627240143369</v>
      </c>
    </row>
    <row r="150" spans="1:5" x14ac:dyDescent="0.25">
      <c r="A150" s="178"/>
      <c r="B150" s="13" t="s">
        <v>110</v>
      </c>
      <c r="C150" s="14">
        <v>190</v>
      </c>
      <c r="D150" s="14">
        <v>151</v>
      </c>
      <c r="E150" s="15">
        <v>0.258278145695364</v>
      </c>
    </row>
    <row r="151" spans="1:5" x14ac:dyDescent="0.25">
      <c r="A151" s="176" t="s">
        <v>111</v>
      </c>
      <c r="B151" s="13" t="s">
        <v>112</v>
      </c>
      <c r="C151" s="14">
        <v>451</v>
      </c>
      <c r="D151" s="14">
        <v>420</v>
      </c>
      <c r="E151" s="15">
        <v>7.3809523809523797E-2</v>
      </c>
    </row>
    <row r="152" spans="1:5" x14ac:dyDescent="0.25">
      <c r="A152" s="178"/>
      <c r="B152" s="13" t="s">
        <v>113</v>
      </c>
      <c r="C152" s="14">
        <v>623</v>
      </c>
      <c r="D152" s="14">
        <v>571</v>
      </c>
      <c r="E152" s="15">
        <v>9.1068301225919399E-2</v>
      </c>
    </row>
    <row r="153" spans="1:5" x14ac:dyDescent="0.25">
      <c r="A153" s="176" t="s">
        <v>114</v>
      </c>
      <c r="B153" s="13" t="s">
        <v>18</v>
      </c>
      <c r="C153" s="14">
        <v>282</v>
      </c>
      <c r="D153" s="14">
        <v>214</v>
      </c>
      <c r="E153" s="15">
        <v>0.31775700934579398</v>
      </c>
    </row>
    <row r="154" spans="1:5" x14ac:dyDescent="0.25">
      <c r="A154" s="178"/>
      <c r="B154" s="13" t="s">
        <v>22</v>
      </c>
      <c r="C154" s="14">
        <v>380</v>
      </c>
      <c r="D154" s="14">
        <v>282</v>
      </c>
      <c r="E154" s="15">
        <v>0.34751773049645401</v>
      </c>
    </row>
    <row r="155" spans="1:5" x14ac:dyDescent="0.25">
      <c r="A155" s="12" t="s">
        <v>115</v>
      </c>
      <c r="B155" s="17"/>
      <c r="C155" s="14">
        <v>4</v>
      </c>
      <c r="D155" s="14">
        <v>3</v>
      </c>
      <c r="E155" s="15">
        <v>0.33333333333333298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6" t="s">
        <v>117</v>
      </c>
      <c r="B159" s="13" t="s">
        <v>118</v>
      </c>
      <c r="C159" s="14">
        <v>28555</v>
      </c>
      <c r="D159" s="14">
        <v>9316</v>
      </c>
      <c r="E159" s="15">
        <v>2.0651567196221601</v>
      </c>
    </row>
    <row r="160" spans="1:5" x14ac:dyDescent="0.25">
      <c r="A160" s="177"/>
      <c r="B160" s="13" t="s">
        <v>119</v>
      </c>
      <c r="C160" s="14">
        <v>3604</v>
      </c>
      <c r="D160" s="14">
        <v>2737</v>
      </c>
      <c r="E160" s="15">
        <v>0.31677018633540399</v>
      </c>
    </row>
    <row r="161" spans="1:5" x14ac:dyDescent="0.25">
      <c r="A161" s="177"/>
      <c r="B161" s="13" t="s">
        <v>120</v>
      </c>
      <c r="C161" s="14">
        <v>1576</v>
      </c>
      <c r="D161" s="14">
        <v>1525</v>
      </c>
      <c r="E161" s="15">
        <v>3.3442622950819699E-2</v>
      </c>
    </row>
    <row r="162" spans="1:5" x14ac:dyDescent="0.25">
      <c r="A162" s="177"/>
      <c r="B162" s="13" t="s">
        <v>121</v>
      </c>
      <c r="C162" s="14">
        <v>368</v>
      </c>
      <c r="D162" s="14">
        <v>947</v>
      </c>
      <c r="E162" s="15">
        <v>-0.61140443505807796</v>
      </c>
    </row>
    <row r="163" spans="1:5" x14ac:dyDescent="0.25">
      <c r="A163" s="177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123</v>
      </c>
      <c r="C164" s="14">
        <v>102</v>
      </c>
      <c r="D164" s="14">
        <v>175</v>
      </c>
      <c r="E164" s="15">
        <v>-0.41714285714285698</v>
      </c>
    </row>
    <row r="165" spans="1:5" x14ac:dyDescent="0.25">
      <c r="A165" s="177"/>
      <c r="B165" s="13" t="s">
        <v>124</v>
      </c>
      <c r="C165" s="14">
        <v>2175</v>
      </c>
      <c r="D165" s="14">
        <v>3344</v>
      </c>
      <c r="E165" s="15">
        <v>-0.34958133971291899</v>
      </c>
    </row>
    <row r="166" spans="1:5" x14ac:dyDescent="0.25">
      <c r="A166" s="177"/>
      <c r="B166" s="13" t="s">
        <v>125</v>
      </c>
      <c r="C166" s="14">
        <v>0</v>
      </c>
      <c r="D166" s="14">
        <v>3</v>
      </c>
      <c r="E166" s="15">
        <v>-1</v>
      </c>
    </row>
    <row r="167" spans="1:5" x14ac:dyDescent="0.25">
      <c r="A167" s="177"/>
      <c r="B167" s="13" t="s">
        <v>126</v>
      </c>
      <c r="C167" s="14">
        <v>581</v>
      </c>
      <c r="D167" s="14">
        <v>677</v>
      </c>
      <c r="E167" s="15">
        <v>-0.14180206794682401</v>
      </c>
    </row>
    <row r="168" spans="1:5" x14ac:dyDescent="0.25">
      <c r="A168" s="177"/>
      <c r="B168" s="13" t="s">
        <v>127</v>
      </c>
      <c r="C168" s="14">
        <v>3885</v>
      </c>
      <c r="D168" s="14">
        <v>3415</v>
      </c>
      <c r="E168" s="15">
        <v>0.13762811127379199</v>
      </c>
    </row>
    <row r="169" spans="1:5" x14ac:dyDescent="0.25">
      <c r="A169" s="177"/>
      <c r="B169" s="13" t="s">
        <v>128</v>
      </c>
      <c r="C169" s="14">
        <v>47</v>
      </c>
      <c r="D169" s="14">
        <v>664</v>
      </c>
      <c r="E169" s="15">
        <v>-0.92921686746987897</v>
      </c>
    </row>
    <row r="170" spans="1:5" x14ac:dyDescent="0.25">
      <c r="A170" s="177"/>
      <c r="B170" s="13" t="s">
        <v>129</v>
      </c>
      <c r="C170" s="14">
        <v>2518</v>
      </c>
      <c r="D170" s="14">
        <v>1452</v>
      </c>
      <c r="E170" s="15">
        <v>0.73415977961432499</v>
      </c>
    </row>
    <row r="171" spans="1:5" x14ac:dyDescent="0.25">
      <c r="A171" s="177"/>
      <c r="B171" s="13" t="s">
        <v>130</v>
      </c>
      <c r="C171" s="14">
        <v>9</v>
      </c>
      <c r="D171" s="14">
        <v>6</v>
      </c>
      <c r="E171" s="15">
        <v>0.5</v>
      </c>
    </row>
    <row r="172" spans="1:5" x14ac:dyDescent="0.25">
      <c r="A172" s="177"/>
      <c r="B172" s="13" t="s">
        <v>131</v>
      </c>
      <c r="C172" s="14">
        <v>7</v>
      </c>
      <c r="D172" s="14">
        <v>8</v>
      </c>
      <c r="E172" s="15">
        <v>-0.125</v>
      </c>
    </row>
    <row r="173" spans="1:5" x14ac:dyDescent="0.25">
      <c r="A173" s="177"/>
      <c r="B173" s="13" t="s">
        <v>132</v>
      </c>
      <c r="C173" s="14">
        <v>89</v>
      </c>
      <c r="D173" s="14">
        <v>90</v>
      </c>
      <c r="E173" s="15">
        <v>-1.1111111111111099E-2</v>
      </c>
    </row>
    <row r="174" spans="1:5" x14ac:dyDescent="0.25">
      <c r="A174" s="177"/>
      <c r="B174" s="13" t="s">
        <v>133</v>
      </c>
      <c r="C174" s="14">
        <v>9</v>
      </c>
      <c r="D174" s="14">
        <v>21</v>
      </c>
      <c r="E174" s="15">
        <v>-0.57142857142857095</v>
      </c>
    </row>
    <row r="175" spans="1:5" x14ac:dyDescent="0.25">
      <c r="A175" s="177"/>
      <c r="B175" s="13" t="s">
        <v>134</v>
      </c>
      <c r="C175" s="14">
        <v>40</v>
      </c>
      <c r="D175" s="14">
        <v>50</v>
      </c>
      <c r="E175" s="15">
        <v>-0.2</v>
      </c>
    </row>
    <row r="176" spans="1:5" x14ac:dyDescent="0.25">
      <c r="A176" s="177"/>
      <c r="B176" s="13" t="s">
        <v>135</v>
      </c>
      <c r="C176" s="14">
        <v>6585</v>
      </c>
      <c r="D176" s="19"/>
      <c r="E176" s="15">
        <v>0</v>
      </c>
    </row>
    <row r="177" spans="1:5" x14ac:dyDescent="0.25">
      <c r="A177" s="177"/>
      <c r="B177" s="13" t="s">
        <v>136</v>
      </c>
      <c r="C177" s="14">
        <v>0</v>
      </c>
      <c r="D177" s="19"/>
      <c r="E177" s="15">
        <v>0</v>
      </c>
    </row>
    <row r="178" spans="1:5" x14ac:dyDescent="0.25">
      <c r="A178" s="177"/>
      <c r="B178" s="13" t="s">
        <v>137</v>
      </c>
      <c r="C178" s="14">
        <v>1741</v>
      </c>
      <c r="D178" s="14">
        <v>2105</v>
      </c>
      <c r="E178" s="15">
        <v>-0.1729216152019</v>
      </c>
    </row>
    <row r="179" spans="1:5" x14ac:dyDescent="0.25">
      <c r="A179" s="177"/>
      <c r="B179" s="13" t="s">
        <v>138</v>
      </c>
      <c r="C179" s="14">
        <v>4886</v>
      </c>
      <c r="D179" s="14">
        <v>0</v>
      </c>
      <c r="E179" s="15">
        <v>0</v>
      </c>
    </row>
    <row r="180" spans="1:5" x14ac:dyDescent="0.25">
      <c r="A180" s="177"/>
      <c r="B180" s="13" t="s">
        <v>139</v>
      </c>
      <c r="C180" s="14">
        <v>888</v>
      </c>
      <c r="D180" s="14">
        <v>0</v>
      </c>
      <c r="E180" s="15">
        <v>0</v>
      </c>
    </row>
    <row r="181" spans="1:5" x14ac:dyDescent="0.25">
      <c r="A181" s="177"/>
      <c r="B181" s="13" t="s">
        <v>140</v>
      </c>
      <c r="C181" s="14">
        <v>50</v>
      </c>
      <c r="D181" s="14">
        <v>0</v>
      </c>
      <c r="E181" s="15">
        <v>0</v>
      </c>
    </row>
    <row r="182" spans="1:5" x14ac:dyDescent="0.25">
      <c r="A182" s="177"/>
      <c r="B182" s="13" t="s">
        <v>141</v>
      </c>
      <c r="C182" s="14">
        <v>12</v>
      </c>
      <c r="D182" s="14">
        <v>0</v>
      </c>
      <c r="E182" s="15">
        <v>0</v>
      </c>
    </row>
    <row r="183" spans="1:5" x14ac:dyDescent="0.25">
      <c r="A183" s="177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7"/>
      <c r="B184" s="13" t="s">
        <v>143</v>
      </c>
      <c r="C184" s="14">
        <v>40</v>
      </c>
      <c r="D184" s="14">
        <v>0</v>
      </c>
      <c r="E184" s="15">
        <v>0</v>
      </c>
    </row>
    <row r="185" spans="1:5" x14ac:dyDescent="0.25">
      <c r="A185" s="177"/>
      <c r="B185" s="13" t="s">
        <v>144</v>
      </c>
      <c r="C185" s="14">
        <v>72</v>
      </c>
      <c r="D185" s="14">
        <v>0</v>
      </c>
      <c r="E185" s="15">
        <v>0</v>
      </c>
    </row>
    <row r="186" spans="1:5" x14ac:dyDescent="0.25">
      <c r="A186" s="177"/>
      <c r="B186" s="13" t="s">
        <v>145</v>
      </c>
      <c r="C186" s="14">
        <v>223</v>
      </c>
      <c r="D186" s="14">
        <v>0</v>
      </c>
      <c r="E186" s="15">
        <v>0</v>
      </c>
    </row>
    <row r="187" spans="1:5" x14ac:dyDescent="0.25">
      <c r="A187" s="177"/>
      <c r="B187" s="13" t="s">
        <v>146</v>
      </c>
      <c r="C187" s="14">
        <v>607</v>
      </c>
      <c r="D187" s="14">
        <v>0</v>
      </c>
      <c r="E187" s="15">
        <v>0</v>
      </c>
    </row>
    <row r="188" spans="1:5" x14ac:dyDescent="0.25">
      <c r="A188" s="177"/>
      <c r="B188" s="13" t="s">
        <v>147</v>
      </c>
      <c r="C188" s="14">
        <v>40</v>
      </c>
      <c r="D188" s="14">
        <v>0</v>
      </c>
      <c r="E188" s="15">
        <v>0</v>
      </c>
    </row>
    <row r="189" spans="1:5" x14ac:dyDescent="0.25">
      <c r="A189" s="177"/>
      <c r="B189" s="13" t="s">
        <v>148</v>
      </c>
      <c r="C189" s="14">
        <v>138</v>
      </c>
      <c r="D189" s="14">
        <v>0</v>
      </c>
      <c r="E189" s="15">
        <v>0</v>
      </c>
    </row>
    <row r="190" spans="1:5" x14ac:dyDescent="0.25">
      <c r="A190" s="177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7"/>
      <c r="B191" s="13" t="s">
        <v>150</v>
      </c>
      <c r="C191" s="14">
        <v>1393</v>
      </c>
      <c r="D191" s="14">
        <v>0</v>
      </c>
      <c r="E191" s="15">
        <v>0</v>
      </c>
    </row>
    <row r="192" spans="1:5" x14ac:dyDescent="0.25">
      <c r="A192" s="177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7"/>
      <c r="B193" s="13" t="s">
        <v>152</v>
      </c>
      <c r="C193" s="14">
        <v>6855</v>
      </c>
      <c r="D193" s="14">
        <v>0</v>
      </c>
      <c r="E193" s="15">
        <v>0</v>
      </c>
    </row>
    <row r="194" spans="1:5" x14ac:dyDescent="0.25">
      <c r="A194" s="177"/>
      <c r="B194" s="13" t="s">
        <v>153</v>
      </c>
      <c r="C194" s="14">
        <v>35</v>
      </c>
      <c r="D194" s="14">
        <v>0</v>
      </c>
      <c r="E194" s="15">
        <v>0</v>
      </c>
    </row>
    <row r="195" spans="1:5" x14ac:dyDescent="0.25">
      <c r="A195" s="177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7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7"/>
      <c r="B197" s="13" t="s">
        <v>156</v>
      </c>
      <c r="C197" s="14">
        <v>603</v>
      </c>
      <c r="D197" s="14">
        <v>0</v>
      </c>
      <c r="E197" s="15">
        <v>0</v>
      </c>
    </row>
    <row r="198" spans="1:5" x14ac:dyDescent="0.25">
      <c r="A198" s="177"/>
      <c r="B198" s="13" t="s">
        <v>157</v>
      </c>
      <c r="C198" s="14">
        <v>3401</v>
      </c>
      <c r="D198" s="14">
        <v>0</v>
      </c>
      <c r="E198" s="15">
        <v>0</v>
      </c>
    </row>
    <row r="199" spans="1:5" x14ac:dyDescent="0.25">
      <c r="A199" s="177"/>
      <c r="B199" s="13" t="s">
        <v>158</v>
      </c>
      <c r="C199" s="14">
        <v>20</v>
      </c>
      <c r="D199" s="14">
        <v>0</v>
      </c>
      <c r="E199" s="15">
        <v>0</v>
      </c>
    </row>
    <row r="200" spans="1:5" x14ac:dyDescent="0.25">
      <c r="A200" s="178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6" t="s">
        <v>160</v>
      </c>
      <c r="B201" s="13" t="s">
        <v>161</v>
      </c>
      <c r="C201" s="14">
        <v>9575</v>
      </c>
      <c r="D201" s="14">
        <v>9316</v>
      </c>
      <c r="E201" s="15">
        <v>2.7801631601545699E-2</v>
      </c>
    </row>
    <row r="202" spans="1:5" x14ac:dyDescent="0.25">
      <c r="A202" s="177"/>
      <c r="B202" s="13" t="s">
        <v>119</v>
      </c>
      <c r="C202" s="14">
        <v>4911</v>
      </c>
      <c r="D202" s="14">
        <v>3738</v>
      </c>
      <c r="E202" s="15">
        <v>0.31380417335473498</v>
      </c>
    </row>
    <row r="203" spans="1:5" x14ac:dyDescent="0.25">
      <c r="A203" s="177"/>
      <c r="B203" s="13" t="s">
        <v>162</v>
      </c>
      <c r="C203" s="14">
        <v>1576</v>
      </c>
      <c r="D203" s="14">
        <v>1525</v>
      </c>
      <c r="E203" s="15">
        <v>3.3442622950819699E-2</v>
      </c>
    </row>
    <row r="204" spans="1:5" x14ac:dyDescent="0.25">
      <c r="A204" s="177"/>
      <c r="B204" s="13" t="s">
        <v>121</v>
      </c>
      <c r="C204" s="14">
        <v>368</v>
      </c>
      <c r="D204" s="14">
        <v>977</v>
      </c>
      <c r="E204" s="15">
        <v>-0.62333674513817805</v>
      </c>
    </row>
    <row r="205" spans="1:5" x14ac:dyDescent="0.25">
      <c r="A205" s="177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7"/>
      <c r="B206" s="13" t="s">
        <v>123</v>
      </c>
      <c r="C206" s="14">
        <v>102</v>
      </c>
      <c r="D206" s="14">
        <v>175</v>
      </c>
      <c r="E206" s="15">
        <v>-0.41714285714285698</v>
      </c>
    </row>
    <row r="207" spans="1:5" x14ac:dyDescent="0.25">
      <c r="A207" s="177"/>
      <c r="B207" s="13" t="s">
        <v>124</v>
      </c>
      <c r="C207" s="14">
        <v>3350</v>
      </c>
      <c r="D207" s="14">
        <v>3344</v>
      </c>
      <c r="E207" s="15">
        <v>1.7942583732057399E-3</v>
      </c>
    </row>
    <row r="208" spans="1:5" x14ac:dyDescent="0.25">
      <c r="A208" s="177"/>
      <c r="B208" s="13" t="s">
        <v>163</v>
      </c>
      <c r="C208" s="14">
        <v>3</v>
      </c>
      <c r="D208" s="14">
        <v>3</v>
      </c>
      <c r="E208" s="15">
        <v>0</v>
      </c>
    </row>
    <row r="209" spans="1:5" x14ac:dyDescent="0.25">
      <c r="A209" s="177"/>
      <c r="B209" s="13" t="s">
        <v>126</v>
      </c>
      <c r="C209" s="14">
        <v>581</v>
      </c>
      <c r="D209" s="14">
        <v>716</v>
      </c>
      <c r="E209" s="15">
        <v>-0.18854748603352001</v>
      </c>
    </row>
    <row r="210" spans="1:5" x14ac:dyDescent="0.25">
      <c r="A210" s="177"/>
      <c r="B210" s="13" t="s">
        <v>164</v>
      </c>
      <c r="C210" s="14">
        <v>7760</v>
      </c>
      <c r="D210" s="14">
        <v>18009</v>
      </c>
      <c r="E210" s="15">
        <v>-0.56910433672052896</v>
      </c>
    </row>
    <row r="211" spans="1:5" x14ac:dyDescent="0.25">
      <c r="A211" s="177"/>
      <c r="B211" s="13" t="s">
        <v>128</v>
      </c>
      <c r="C211" s="14">
        <v>94</v>
      </c>
      <c r="D211" s="14">
        <v>664</v>
      </c>
      <c r="E211" s="15">
        <v>-0.85843373493975905</v>
      </c>
    </row>
    <row r="212" spans="1:5" x14ac:dyDescent="0.25">
      <c r="A212" s="177"/>
      <c r="B212" s="13" t="s">
        <v>129</v>
      </c>
      <c r="C212" s="14">
        <v>2518</v>
      </c>
      <c r="D212" s="14">
        <v>2577</v>
      </c>
      <c r="E212" s="15">
        <v>-2.2894838960031E-2</v>
      </c>
    </row>
    <row r="213" spans="1:5" x14ac:dyDescent="0.25">
      <c r="A213" s="177"/>
      <c r="B213" s="13" t="s">
        <v>130</v>
      </c>
      <c r="C213" s="14">
        <v>9</v>
      </c>
      <c r="D213" s="14">
        <v>6</v>
      </c>
      <c r="E213" s="15">
        <v>0.5</v>
      </c>
    </row>
    <row r="214" spans="1:5" x14ac:dyDescent="0.25">
      <c r="A214" s="177"/>
      <c r="B214" s="13" t="s">
        <v>131</v>
      </c>
      <c r="C214" s="14">
        <v>7</v>
      </c>
      <c r="D214" s="14">
        <v>8</v>
      </c>
      <c r="E214" s="15">
        <v>-0.125</v>
      </c>
    </row>
    <row r="215" spans="1:5" x14ac:dyDescent="0.25">
      <c r="A215" s="177"/>
      <c r="B215" s="13" t="s">
        <v>132</v>
      </c>
      <c r="C215" s="14">
        <v>89</v>
      </c>
      <c r="D215" s="14">
        <v>90</v>
      </c>
      <c r="E215" s="15">
        <v>-1.1111111111111099E-2</v>
      </c>
    </row>
    <row r="216" spans="1:5" x14ac:dyDescent="0.25">
      <c r="A216" s="177"/>
      <c r="B216" s="13" t="s">
        <v>133</v>
      </c>
      <c r="C216" s="14">
        <v>9</v>
      </c>
      <c r="D216" s="14">
        <v>21</v>
      </c>
      <c r="E216" s="15">
        <v>-0.57142857142857095</v>
      </c>
    </row>
    <row r="217" spans="1:5" x14ac:dyDescent="0.25">
      <c r="A217" s="177"/>
      <c r="B217" s="13" t="s">
        <v>134</v>
      </c>
      <c r="C217" s="14">
        <v>660</v>
      </c>
      <c r="D217" s="14">
        <v>600</v>
      </c>
      <c r="E217" s="15">
        <v>0.1</v>
      </c>
    </row>
    <row r="218" spans="1:5" x14ac:dyDescent="0.25">
      <c r="A218" s="177"/>
      <c r="B218" s="13" t="s">
        <v>135</v>
      </c>
      <c r="C218" s="14">
        <v>6585</v>
      </c>
      <c r="D218" s="19"/>
      <c r="E218" s="15">
        <v>0</v>
      </c>
    </row>
    <row r="219" spans="1:5" x14ac:dyDescent="0.25">
      <c r="A219" s="177"/>
      <c r="B219" s="13" t="s">
        <v>136</v>
      </c>
      <c r="C219" s="14">
        <v>0</v>
      </c>
      <c r="D219" s="19"/>
      <c r="E219" s="15">
        <v>0</v>
      </c>
    </row>
    <row r="220" spans="1:5" x14ac:dyDescent="0.25">
      <c r="A220" s="177"/>
      <c r="B220" s="13" t="s">
        <v>137</v>
      </c>
      <c r="C220" s="14">
        <v>1741</v>
      </c>
      <c r="D220" s="14">
        <v>2015</v>
      </c>
      <c r="E220" s="15">
        <v>-0.13598014888337501</v>
      </c>
    </row>
    <row r="221" spans="1:5" x14ac:dyDescent="0.25">
      <c r="A221" s="177"/>
      <c r="B221" s="13" t="s">
        <v>138</v>
      </c>
      <c r="C221" s="14">
        <v>4886</v>
      </c>
      <c r="D221" s="14">
        <v>0</v>
      </c>
      <c r="E221" s="15">
        <v>0</v>
      </c>
    </row>
    <row r="222" spans="1:5" x14ac:dyDescent="0.25">
      <c r="A222" s="177"/>
      <c r="B222" s="13" t="s">
        <v>165</v>
      </c>
      <c r="C222" s="14">
        <v>888</v>
      </c>
      <c r="D222" s="14">
        <v>0</v>
      </c>
      <c r="E222" s="15">
        <v>0</v>
      </c>
    </row>
    <row r="223" spans="1:5" x14ac:dyDescent="0.25">
      <c r="A223" s="177"/>
      <c r="B223" s="13" t="s">
        <v>140</v>
      </c>
      <c r="C223" s="14">
        <v>50</v>
      </c>
      <c r="D223" s="14">
        <v>0</v>
      </c>
      <c r="E223" s="15">
        <v>0</v>
      </c>
    </row>
    <row r="224" spans="1:5" x14ac:dyDescent="0.25">
      <c r="A224" s="177"/>
      <c r="B224" s="13" t="s">
        <v>141</v>
      </c>
      <c r="C224" s="14">
        <v>12</v>
      </c>
      <c r="D224" s="14">
        <v>0</v>
      </c>
      <c r="E224" s="15">
        <v>0</v>
      </c>
    </row>
    <row r="225" spans="1:5" x14ac:dyDescent="0.25">
      <c r="A225" s="177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7"/>
      <c r="B226" s="13" t="s">
        <v>143</v>
      </c>
      <c r="C226" s="14">
        <v>40</v>
      </c>
      <c r="D226" s="14">
        <v>0</v>
      </c>
      <c r="E226" s="15">
        <v>0</v>
      </c>
    </row>
    <row r="227" spans="1:5" x14ac:dyDescent="0.25">
      <c r="A227" s="177"/>
      <c r="B227" s="13" t="s">
        <v>166</v>
      </c>
      <c r="C227" s="14">
        <v>72</v>
      </c>
      <c r="D227" s="14">
        <v>0</v>
      </c>
      <c r="E227" s="15">
        <v>0</v>
      </c>
    </row>
    <row r="228" spans="1:5" x14ac:dyDescent="0.25">
      <c r="A228" s="177"/>
      <c r="B228" s="13" t="s">
        <v>145</v>
      </c>
      <c r="C228" s="14">
        <v>223</v>
      </c>
      <c r="D228" s="14">
        <v>0</v>
      </c>
      <c r="E228" s="15">
        <v>0</v>
      </c>
    </row>
    <row r="229" spans="1:5" x14ac:dyDescent="0.25">
      <c r="A229" s="177"/>
      <c r="B229" s="13" t="s">
        <v>146</v>
      </c>
      <c r="C229" s="14">
        <v>607</v>
      </c>
      <c r="D229" s="14">
        <v>0</v>
      </c>
      <c r="E229" s="15">
        <v>0</v>
      </c>
    </row>
    <row r="230" spans="1:5" x14ac:dyDescent="0.25">
      <c r="A230" s="177"/>
      <c r="B230" s="13" t="s">
        <v>147</v>
      </c>
      <c r="C230" s="14">
        <v>40</v>
      </c>
      <c r="D230" s="14">
        <v>0</v>
      </c>
      <c r="E230" s="15">
        <v>0</v>
      </c>
    </row>
    <row r="231" spans="1:5" x14ac:dyDescent="0.25">
      <c r="A231" s="177"/>
      <c r="B231" s="13" t="s">
        <v>148</v>
      </c>
      <c r="C231" s="14">
        <v>138</v>
      </c>
      <c r="D231" s="14">
        <v>0</v>
      </c>
      <c r="E231" s="15">
        <v>0</v>
      </c>
    </row>
    <row r="232" spans="1:5" x14ac:dyDescent="0.25">
      <c r="A232" s="177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7"/>
      <c r="B233" s="13" t="s">
        <v>150</v>
      </c>
      <c r="C233" s="14">
        <v>1393</v>
      </c>
      <c r="D233" s="14">
        <v>0</v>
      </c>
      <c r="E233" s="15">
        <v>0</v>
      </c>
    </row>
    <row r="234" spans="1:5" x14ac:dyDescent="0.25">
      <c r="A234" s="177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7"/>
      <c r="B235" s="13" t="s">
        <v>152</v>
      </c>
      <c r="C235" s="14">
        <v>6855</v>
      </c>
      <c r="D235" s="14">
        <v>0</v>
      </c>
      <c r="E235" s="15">
        <v>0</v>
      </c>
    </row>
    <row r="236" spans="1:5" x14ac:dyDescent="0.25">
      <c r="A236" s="177"/>
      <c r="B236" s="13" t="s">
        <v>153</v>
      </c>
      <c r="C236" s="14">
        <v>35</v>
      </c>
      <c r="D236" s="14">
        <v>0</v>
      </c>
      <c r="E236" s="15">
        <v>0</v>
      </c>
    </row>
    <row r="237" spans="1:5" x14ac:dyDescent="0.25">
      <c r="A237" s="177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7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7"/>
      <c r="B239" s="13" t="s">
        <v>156</v>
      </c>
      <c r="C239" s="14">
        <v>603</v>
      </c>
      <c r="D239" s="14">
        <v>0</v>
      </c>
      <c r="E239" s="15">
        <v>0</v>
      </c>
    </row>
    <row r="240" spans="1:5" x14ac:dyDescent="0.25">
      <c r="A240" s="177"/>
      <c r="B240" s="13" t="s">
        <v>157</v>
      </c>
      <c r="C240" s="14">
        <v>3411</v>
      </c>
      <c r="D240" s="14">
        <v>0</v>
      </c>
      <c r="E240" s="15">
        <v>0</v>
      </c>
    </row>
    <row r="241" spans="1:5" x14ac:dyDescent="0.25">
      <c r="A241" s="177"/>
      <c r="B241" s="13" t="s">
        <v>158</v>
      </c>
      <c r="C241" s="14">
        <v>40</v>
      </c>
      <c r="D241" s="14">
        <v>0</v>
      </c>
      <c r="E241" s="15">
        <v>0</v>
      </c>
    </row>
    <row r="242" spans="1:5" x14ac:dyDescent="0.25">
      <c r="A242" s="178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14537</v>
      </c>
      <c r="D246" s="14">
        <v>17255</v>
      </c>
      <c r="E246" s="15">
        <v>-0.15751955954795699</v>
      </c>
    </row>
    <row r="247" spans="1:5" x14ac:dyDescent="0.25">
      <c r="A247" s="12" t="s">
        <v>169</v>
      </c>
      <c r="B247" s="17"/>
      <c r="C247" s="14">
        <v>6353</v>
      </c>
      <c r="D247" s="14">
        <v>6431</v>
      </c>
      <c r="E247" s="15">
        <v>-1.2128751360597099E-2</v>
      </c>
    </row>
    <row r="248" spans="1:5" x14ac:dyDescent="0.25">
      <c r="A248" s="12" t="s">
        <v>170</v>
      </c>
      <c r="B248" s="17"/>
      <c r="C248" s="14">
        <v>15106</v>
      </c>
      <c r="D248" s="14">
        <v>9215</v>
      </c>
      <c r="E248" s="15">
        <v>0.63928377645143797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6" t="s">
        <v>172</v>
      </c>
      <c r="B252" s="13" t="s">
        <v>173</v>
      </c>
      <c r="C252" s="14">
        <v>3027</v>
      </c>
      <c r="D252" s="14">
        <v>3607</v>
      </c>
      <c r="E252" s="15">
        <v>-0.16079844746326599</v>
      </c>
    </row>
    <row r="253" spans="1:5" x14ac:dyDescent="0.25">
      <c r="A253" s="177"/>
      <c r="B253" s="13" t="s">
        <v>18</v>
      </c>
      <c r="C253" s="14">
        <v>966</v>
      </c>
      <c r="D253" s="14">
        <v>1024</v>
      </c>
      <c r="E253" s="15">
        <v>-5.6640625E-2</v>
      </c>
    </row>
    <row r="254" spans="1:5" x14ac:dyDescent="0.25">
      <c r="A254" s="178"/>
      <c r="B254" s="13" t="s">
        <v>22</v>
      </c>
      <c r="C254" s="14">
        <v>919</v>
      </c>
      <c r="D254" s="14">
        <v>969</v>
      </c>
      <c r="E254" s="15">
        <v>-5.1599587203302398E-2</v>
      </c>
    </row>
    <row r="255" spans="1:5" x14ac:dyDescent="0.25">
      <c r="A255" s="176" t="s">
        <v>174</v>
      </c>
      <c r="B255" s="13" t="s">
        <v>175</v>
      </c>
      <c r="C255" s="14">
        <v>1565</v>
      </c>
      <c r="D255" s="14">
        <v>1559</v>
      </c>
      <c r="E255" s="15">
        <v>3.84862091084028E-3</v>
      </c>
    </row>
    <row r="256" spans="1:5" x14ac:dyDescent="0.25">
      <c r="A256" s="177"/>
      <c r="B256" s="13" t="s">
        <v>176</v>
      </c>
      <c r="C256" s="14">
        <v>1124</v>
      </c>
      <c r="D256" s="14">
        <v>1567</v>
      </c>
      <c r="E256" s="15">
        <v>-0.28270580727504802</v>
      </c>
    </row>
    <row r="257" spans="1:5" x14ac:dyDescent="0.25">
      <c r="A257" s="178"/>
      <c r="B257" s="13" t="s">
        <v>177</v>
      </c>
      <c r="C257" s="14">
        <v>47</v>
      </c>
      <c r="D257" s="14">
        <v>33</v>
      </c>
      <c r="E257" s="15">
        <v>0.42424242424242398</v>
      </c>
    </row>
    <row r="258" spans="1:5" x14ac:dyDescent="0.25">
      <c r="A258" s="12" t="s">
        <v>178</v>
      </c>
      <c r="B258" s="17"/>
      <c r="C258" s="14">
        <v>924</v>
      </c>
      <c r="D258" s="14">
        <v>1014</v>
      </c>
      <c r="E258" s="15">
        <v>-8.8757396449704096E-2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901</v>
      </c>
      <c r="D262" s="14">
        <v>825</v>
      </c>
      <c r="E262" s="15">
        <v>9.2121212121212104E-2</v>
      </c>
    </row>
    <row r="263" spans="1:5" x14ac:dyDescent="0.25">
      <c r="A263" s="176" t="s">
        <v>181</v>
      </c>
      <c r="B263" s="13" t="s">
        <v>182</v>
      </c>
      <c r="C263" s="14">
        <v>142</v>
      </c>
      <c r="D263" s="14">
        <v>97</v>
      </c>
      <c r="E263" s="15">
        <v>0.463917525773196</v>
      </c>
    </row>
    <row r="264" spans="1:5" x14ac:dyDescent="0.25">
      <c r="A264" s="177"/>
      <c r="B264" s="13" t="s">
        <v>183</v>
      </c>
      <c r="C264" s="14">
        <v>115</v>
      </c>
      <c r="D264" s="14">
        <v>52</v>
      </c>
      <c r="E264" s="15">
        <v>1.2115384615384599</v>
      </c>
    </row>
    <row r="265" spans="1:5" x14ac:dyDescent="0.25">
      <c r="A265" s="178"/>
      <c r="B265" s="13" t="s">
        <v>184</v>
      </c>
      <c r="C265" s="14">
        <v>21</v>
      </c>
      <c r="D265" s="14">
        <v>13</v>
      </c>
      <c r="E265" s="15">
        <v>0.61538461538461497</v>
      </c>
    </row>
    <row r="266" spans="1:5" x14ac:dyDescent="0.25">
      <c r="A266" s="12" t="s">
        <v>185</v>
      </c>
      <c r="B266" s="17"/>
      <c r="C266" s="14">
        <v>7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159</v>
      </c>
      <c r="D267" s="14">
        <v>49</v>
      </c>
      <c r="E267" s="15">
        <v>2.2448979591836702</v>
      </c>
    </row>
    <row r="268" spans="1:5" x14ac:dyDescent="0.25">
      <c r="A268" s="12" t="s">
        <v>110</v>
      </c>
      <c r="B268" s="17"/>
      <c r="C268" s="14">
        <v>2089</v>
      </c>
      <c r="D268" s="14">
        <v>1680</v>
      </c>
      <c r="E268" s="15">
        <v>0.243452380952381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691</v>
      </c>
      <c r="D272" s="14">
        <v>813</v>
      </c>
      <c r="E272" s="15">
        <v>-0.150061500615006</v>
      </c>
    </row>
    <row r="273" spans="1:5" x14ac:dyDescent="0.25">
      <c r="A273" s="176" t="s">
        <v>68</v>
      </c>
      <c r="B273" s="13" t="s">
        <v>189</v>
      </c>
      <c r="C273" s="14">
        <v>265</v>
      </c>
      <c r="D273" s="14">
        <v>267</v>
      </c>
      <c r="E273" s="15">
        <v>-7.4906367041198503E-3</v>
      </c>
    </row>
    <row r="274" spans="1:5" x14ac:dyDescent="0.25">
      <c r="A274" s="178"/>
      <c r="B274" s="13" t="s">
        <v>110</v>
      </c>
      <c r="C274" s="14">
        <v>2274</v>
      </c>
      <c r="D274" s="14">
        <v>1068</v>
      </c>
      <c r="E274" s="15">
        <v>1.1292134831460701</v>
      </c>
    </row>
    <row r="275" spans="1:5" x14ac:dyDescent="0.25">
      <c r="A275" s="12" t="s">
        <v>190</v>
      </c>
      <c r="B275" s="17"/>
      <c r="C275" s="14">
        <v>0</v>
      </c>
      <c r="D275" s="19"/>
      <c r="E275" s="15">
        <v>0</v>
      </c>
    </row>
    <row r="276" spans="1:5" x14ac:dyDescent="0.25">
      <c r="A276" s="12" t="s">
        <v>191</v>
      </c>
      <c r="B276" s="17"/>
      <c r="C276" s="14">
        <v>285</v>
      </c>
      <c r="D276" s="14">
        <v>34</v>
      </c>
      <c r="E276" s="15">
        <v>7.3823529411764701</v>
      </c>
    </row>
    <row r="277" spans="1:5" x14ac:dyDescent="0.25">
      <c r="A277" s="12" t="s">
        <v>192</v>
      </c>
      <c r="B277" s="17"/>
      <c r="C277" s="14">
        <v>0</v>
      </c>
      <c r="D277" s="19"/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6" t="s">
        <v>194</v>
      </c>
      <c r="B281" s="13" t="s">
        <v>195</v>
      </c>
      <c r="C281" s="14">
        <v>9</v>
      </c>
      <c r="D281" s="14">
        <v>4</v>
      </c>
      <c r="E281" s="15">
        <v>1.25</v>
      </c>
    </row>
    <row r="282" spans="1:5" x14ac:dyDescent="0.25">
      <c r="A282" s="178"/>
      <c r="B282" s="13" t="s">
        <v>196</v>
      </c>
      <c r="C282" s="14">
        <v>163</v>
      </c>
      <c r="D282" s="14">
        <v>101</v>
      </c>
      <c r="E282" s="15">
        <v>0.61386138613861396</v>
      </c>
    </row>
    <row r="283" spans="1:5" x14ac:dyDescent="0.25">
      <c r="A283" s="12" t="s">
        <v>197</v>
      </c>
      <c r="B283" s="17"/>
      <c r="C283" s="14">
        <v>74</v>
      </c>
      <c r="D283" s="14">
        <v>41</v>
      </c>
      <c r="E283" s="15">
        <v>0.80487804878048796</v>
      </c>
    </row>
    <row r="284" spans="1:5" x14ac:dyDescent="0.25">
      <c r="A284" s="12" t="s">
        <v>198</v>
      </c>
      <c r="B284" s="17"/>
      <c r="C284" s="14">
        <v>0</v>
      </c>
      <c r="D284" s="19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9"/>
      <c r="D288" s="19"/>
      <c r="E288" s="15">
        <v>0</v>
      </c>
    </row>
    <row r="289" spans="1:5" x14ac:dyDescent="0.25">
      <c r="A289" s="12" t="s">
        <v>201</v>
      </c>
      <c r="B289" s="17"/>
      <c r="C289" s="19"/>
      <c r="D289" s="19"/>
      <c r="E289" s="15">
        <v>0</v>
      </c>
    </row>
    <row r="290" spans="1:5" x14ac:dyDescent="0.25">
      <c r="A290" s="12" t="s">
        <v>202</v>
      </c>
      <c r="B290" s="17"/>
      <c r="C290" s="19"/>
      <c r="D290" s="19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3" t="s">
        <v>205</v>
      </c>
      <c r="B293" s="13" t="s">
        <v>206</v>
      </c>
      <c r="C293" s="19"/>
      <c r="D293" s="19"/>
      <c r="E293" s="23"/>
    </row>
    <row r="294" spans="1:5" x14ac:dyDescent="0.25">
      <c r="A294" s="174"/>
      <c r="B294" s="13" t="s">
        <v>207</v>
      </c>
      <c r="C294" s="14">
        <v>6186</v>
      </c>
      <c r="D294" s="14">
        <v>6986</v>
      </c>
      <c r="E294" s="24">
        <v>0</v>
      </c>
    </row>
    <row r="295" spans="1:5" x14ac:dyDescent="0.25">
      <c r="A295" s="175"/>
      <c r="B295" s="13" t="s">
        <v>208</v>
      </c>
      <c r="C295" s="14">
        <v>111</v>
      </c>
      <c r="D295" s="14">
        <v>155</v>
      </c>
      <c r="E295" s="24">
        <v>0</v>
      </c>
    </row>
    <row r="296" spans="1:5" x14ac:dyDescent="0.25">
      <c r="A296" s="173" t="s">
        <v>209</v>
      </c>
      <c r="B296" s="13" t="s">
        <v>210</v>
      </c>
      <c r="C296" s="14">
        <v>0</v>
      </c>
      <c r="D296" s="14">
        <v>0</v>
      </c>
      <c r="E296" s="24">
        <v>0</v>
      </c>
    </row>
    <row r="297" spans="1:5" x14ac:dyDescent="0.25">
      <c r="A297" s="174"/>
      <c r="B297" s="13" t="s">
        <v>211</v>
      </c>
      <c r="C297" s="14">
        <v>49</v>
      </c>
      <c r="D297" s="14">
        <v>51</v>
      </c>
      <c r="E297" s="24">
        <v>2</v>
      </c>
    </row>
    <row r="298" spans="1:5" x14ac:dyDescent="0.25">
      <c r="A298" s="175"/>
      <c r="B298" s="13" t="s">
        <v>212</v>
      </c>
      <c r="C298" s="14">
        <v>5</v>
      </c>
      <c r="D298" s="14">
        <v>7</v>
      </c>
      <c r="E298" s="24">
        <v>0</v>
      </c>
    </row>
    <row r="299" spans="1:5" x14ac:dyDescent="0.25">
      <c r="A299" s="22" t="s">
        <v>213</v>
      </c>
      <c r="B299" s="13" t="s">
        <v>214</v>
      </c>
      <c r="C299" s="14">
        <v>592</v>
      </c>
      <c r="D299" s="14">
        <v>850</v>
      </c>
      <c r="E299" s="24">
        <v>237</v>
      </c>
    </row>
    <row r="300" spans="1:5" x14ac:dyDescent="0.25">
      <c r="A300" s="173" t="s">
        <v>215</v>
      </c>
      <c r="B300" s="13" t="s">
        <v>216</v>
      </c>
      <c r="C300" s="14">
        <v>1</v>
      </c>
      <c r="D300" s="14">
        <v>1</v>
      </c>
      <c r="E300" s="24">
        <v>0</v>
      </c>
    </row>
    <row r="301" spans="1:5" x14ac:dyDescent="0.25">
      <c r="A301" s="174"/>
      <c r="B301" s="13" t="s">
        <v>217</v>
      </c>
      <c r="C301" s="14">
        <v>0</v>
      </c>
      <c r="D301" s="14">
        <v>0</v>
      </c>
      <c r="E301" s="24">
        <v>0</v>
      </c>
    </row>
    <row r="302" spans="1:5" x14ac:dyDescent="0.25">
      <c r="A302" s="175"/>
      <c r="B302" s="13" t="s">
        <v>218</v>
      </c>
      <c r="C302" s="14">
        <v>313</v>
      </c>
      <c r="D302" s="14">
        <v>544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5</v>
      </c>
      <c r="D303" s="14">
        <v>25</v>
      </c>
      <c r="E303" s="24">
        <v>9</v>
      </c>
    </row>
    <row r="304" spans="1:5" x14ac:dyDescent="0.25">
      <c r="A304" s="173" t="s">
        <v>221</v>
      </c>
      <c r="B304" s="13" t="s">
        <v>212</v>
      </c>
      <c r="C304" s="14">
        <v>4</v>
      </c>
      <c r="D304" s="14">
        <v>10</v>
      </c>
      <c r="E304" s="24">
        <v>1</v>
      </c>
    </row>
    <row r="305" spans="1:5" x14ac:dyDescent="0.25">
      <c r="A305" s="174"/>
      <c r="B305" s="13" t="s">
        <v>222</v>
      </c>
      <c r="C305" s="14">
        <v>206</v>
      </c>
      <c r="D305" s="14">
        <v>368</v>
      </c>
      <c r="E305" s="24">
        <v>111</v>
      </c>
    </row>
    <row r="306" spans="1:5" x14ac:dyDescent="0.25">
      <c r="A306" s="175"/>
      <c r="B306" s="13" t="s">
        <v>223</v>
      </c>
      <c r="C306" s="14">
        <v>34</v>
      </c>
      <c r="D306" s="14">
        <v>72</v>
      </c>
      <c r="E306" s="24">
        <v>9</v>
      </c>
    </row>
    <row r="307" spans="1:5" x14ac:dyDescent="0.25">
      <c r="A307" s="173" t="s">
        <v>224</v>
      </c>
      <c r="B307" s="13" t="s">
        <v>225</v>
      </c>
      <c r="C307" s="14">
        <v>144</v>
      </c>
      <c r="D307" s="14">
        <v>120</v>
      </c>
      <c r="E307" s="24">
        <v>30</v>
      </c>
    </row>
    <row r="308" spans="1:5" x14ac:dyDescent="0.25">
      <c r="A308" s="174"/>
      <c r="B308" s="13" t="s">
        <v>226</v>
      </c>
      <c r="C308" s="14">
        <v>0</v>
      </c>
      <c r="D308" s="14">
        <v>0</v>
      </c>
      <c r="E308" s="24">
        <v>0</v>
      </c>
    </row>
    <row r="309" spans="1:5" x14ac:dyDescent="0.25">
      <c r="A309" s="174"/>
      <c r="B309" s="13" t="s">
        <v>227</v>
      </c>
      <c r="C309" s="14">
        <v>2352</v>
      </c>
      <c r="D309" s="14">
        <v>3600</v>
      </c>
      <c r="E309" s="24">
        <v>1198</v>
      </c>
    </row>
    <row r="310" spans="1:5" x14ac:dyDescent="0.25">
      <c r="A310" s="174"/>
      <c r="B310" s="13" t="s">
        <v>228</v>
      </c>
      <c r="C310" s="14">
        <v>3234</v>
      </c>
      <c r="D310" s="14">
        <v>3700</v>
      </c>
      <c r="E310" s="24">
        <v>0</v>
      </c>
    </row>
    <row r="311" spans="1:5" x14ac:dyDescent="0.25">
      <c r="A311" s="174"/>
      <c r="B311" s="13" t="s">
        <v>229</v>
      </c>
      <c r="C311" s="14">
        <v>762</v>
      </c>
      <c r="D311" s="14">
        <v>885</v>
      </c>
      <c r="E311" s="24">
        <v>58</v>
      </c>
    </row>
    <row r="312" spans="1:5" x14ac:dyDescent="0.25">
      <c r="A312" s="174"/>
      <c r="B312" s="13" t="s">
        <v>230</v>
      </c>
      <c r="C312" s="14">
        <v>2769</v>
      </c>
      <c r="D312" s="14">
        <v>4182</v>
      </c>
      <c r="E312" s="24">
        <v>1331</v>
      </c>
    </row>
    <row r="313" spans="1:5" x14ac:dyDescent="0.25">
      <c r="A313" s="174"/>
      <c r="B313" s="13" t="s">
        <v>231</v>
      </c>
      <c r="C313" s="14">
        <v>677</v>
      </c>
      <c r="D313" s="14">
        <v>782</v>
      </c>
      <c r="E313" s="24">
        <v>0</v>
      </c>
    </row>
    <row r="314" spans="1:5" x14ac:dyDescent="0.25">
      <c r="A314" s="174"/>
      <c r="B314" s="13" t="s">
        <v>232</v>
      </c>
      <c r="C314" s="14">
        <v>47</v>
      </c>
      <c r="D314" s="14">
        <v>29</v>
      </c>
      <c r="E314" s="24">
        <v>2</v>
      </c>
    </row>
    <row r="315" spans="1:5" x14ac:dyDescent="0.25">
      <c r="A315" s="174"/>
      <c r="B315" s="13" t="s">
        <v>233</v>
      </c>
      <c r="C315" s="14">
        <v>1637</v>
      </c>
      <c r="D315" s="14">
        <v>621</v>
      </c>
      <c r="E315" s="24">
        <v>1139</v>
      </c>
    </row>
    <row r="316" spans="1:5" x14ac:dyDescent="0.25">
      <c r="A316" s="174"/>
      <c r="B316" s="13" t="s">
        <v>234</v>
      </c>
      <c r="C316" s="14">
        <v>8</v>
      </c>
      <c r="D316" s="14">
        <v>22</v>
      </c>
      <c r="E316" s="24">
        <v>5</v>
      </c>
    </row>
    <row r="317" spans="1:5" x14ac:dyDescent="0.25">
      <c r="A317" s="174"/>
      <c r="B317" s="13" t="s">
        <v>235</v>
      </c>
      <c r="C317" s="14">
        <v>7</v>
      </c>
      <c r="D317" s="14">
        <v>7</v>
      </c>
      <c r="E317" s="24">
        <v>0</v>
      </c>
    </row>
    <row r="318" spans="1:5" x14ac:dyDescent="0.25">
      <c r="A318" s="174"/>
      <c r="B318" s="13" t="s">
        <v>236</v>
      </c>
      <c r="C318" s="14">
        <v>2382</v>
      </c>
      <c r="D318" s="14">
        <v>3537</v>
      </c>
      <c r="E318" s="24">
        <v>1301</v>
      </c>
    </row>
    <row r="319" spans="1:5" x14ac:dyDescent="0.25">
      <c r="A319" s="174"/>
      <c r="B319" s="13" t="s">
        <v>237</v>
      </c>
      <c r="C319" s="14">
        <v>1227</v>
      </c>
      <c r="D319" s="14">
        <v>1787</v>
      </c>
      <c r="E319" s="24">
        <v>0</v>
      </c>
    </row>
    <row r="320" spans="1:5" x14ac:dyDescent="0.25">
      <c r="A320" s="174"/>
      <c r="B320" s="13" t="s">
        <v>238</v>
      </c>
      <c r="C320" s="14">
        <v>64</v>
      </c>
      <c r="D320" s="14">
        <v>73</v>
      </c>
      <c r="E320" s="24">
        <v>29</v>
      </c>
    </row>
    <row r="321" spans="1:5" x14ac:dyDescent="0.25">
      <c r="A321" s="175"/>
      <c r="B321" s="13" t="s">
        <v>239</v>
      </c>
      <c r="C321" s="14">
        <v>150</v>
      </c>
      <c r="D321" s="14">
        <v>182</v>
      </c>
      <c r="E321" s="24">
        <v>0</v>
      </c>
    </row>
    <row r="322" spans="1:5" x14ac:dyDescent="0.25">
      <c r="A322" s="173" t="s">
        <v>240</v>
      </c>
      <c r="B322" s="13" t="s">
        <v>241</v>
      </c>
      <c r="C322" s="14">
        <v>0</v>
      </c>
      <c r="D322" s="14">
        <v>0</v>
      </c>
      <c r="E322" s="24">
        <v>0</v>
      </c>
    </row>
    <row r="323" spans="1:5" x14ac:dyDescent="0.25">
      <c r="A323" s="174"/>
      <c r="B323" s="13" t="s">
        <v>242</v>
      </c>
      <c r="C323" s="14">
        <v>0</v>
      </c>
      <c r="D323" s="14">
        <v>0</v>
      </c>
      <c r="E323" s="24">
        <v>0</v>
      </c>
    </row>
    <row r="324" spans="1:5" x14ac:dyDescent="0.25">
      <c r="A324" s="174"/>
      <c r="B324" s="13" t="s">
        <v>243</v>
      </c>
      <c r="C324" s="14">
        <v>0</v>
      </c>
      <c r="D324" s="14">
        <v>0</v>
      </c>
      <c r="E324" s="24">
        <v>0</v>
      </c>
    </row>
    <row r="325" spans="1:5" x14ac:dyDescent="0.25">
      <c r="A325" s="174"/>
      <c r="B325" s="13" t="s">
        <v>244</v>
      </c>
      <c r="C325" s="14">
        <v>2</v>
      </c>
      <c r="D325" s="14">
        <v>4</v>
      </c>
      <c r="E325" s="24">
        <v>0</v>
      </c>
    </row>
    <row r="326" spans="1:5" x14ac:dyDescent="0.25">
      <c r="A326" s="174"/>
      <c r="B326" s="13" t="s">
        <v>245</v>
      </c>
      <c r="C326" s="14">
        <v>133</v>
      </c>
      <c r="D326" s="14">
        <v>254</v>
      </c>
      <c r="E326" s="24">
        <v>23</v>
      </c>
    </row>
    <row r="327" spans="1:5" x14ac:dyDescent="0.25">
      <c r="A327" s="174"/>
      <c r="B327" s="13" t="s">
        <v>246</v>
      </c>
      <c r="C327" s="14">
        <v>0</v>
      </c>
      <c r="D327" s="14">
        <v>0</v>
      </c>
      <c r="E327" s="24">
        <v>0</v>
      </c>
    </row>
    <row r="328" spans="1:5" x14ac:dyDescent="0.25">
      <c r="A328" s="174"/>
      <c r="B328" s="13" t="s">
        <v>247</v>
      </c>
      <c r="C328" s="14">
        <v>1</v>
      </c>
      <c r="D328" s="14">
        <v>2</v>
      </c>
      <c r="E328" s="24">
        <v>0</v>
      </c>
    </row>
    <row r="329" spans="1:5" x14ac:dyDescent="0.25">
      <c r="A329" s="174"/>
      <c r="B329" s="13" t="s">
        <v>248</v>
      </c>
      <c r="C329" s="14">
        <v>364</v>
      </c>
      <c r="D329" s="14">
        <v>614</v>
      </c>
      <c r="E329" s="24">
        <v>78</v>
      </c>
    </row>
    <row r="330" spans="1:5" x14ac:dyDescent="0.25">
      <c r="A330" s="174"/>
      <c r="B330" s="13" t="s">
        <v>249</v>
      </c>
      <c r="C330" s="14">
        <v>0</v>
      </c>
      <c r="D330" s="14">
        <v>0</v>
      </c>
      <c r="E330" s="24">
        <v>0</v>
      </c>
    </row>
    <row r="331" spans="1:5" x14ac:dyDescent="0.25">
      <c r="A331" s="174"/>
      <c r="B331" s="13" t="s">
        <v>250</v>
      </c>
      <c r="C331" s="14">
        <v>137</v>
      </c>
      <c r="D331" s="14">
        <v>202</v>
      </c>
      <c r="E331" s="24">
        <v>25</v>
      </c>
    </row>
    <row r="332" spans="1:5" x14ac:dyDescent="0.25">
      <c r="A332" s="174"/>
      <c r="B332" s="13" t="s">
        <v>251</v>
      </c>
      <c r="C332" s="14">
        <v>51</v>
      </c>
      <c r="D332" s="14">
        <v>109</v>
      </c>
      <c r="E332" s="24">
        <v>29</v>
      </c>
    </row>
    <row r="333" spans="1:5" x14ac:dyDescent="0.25">
      <c r="A333" s="174"/>
      <c r="B333" s="13" t="s">
        <v>252</v>
      </c>
      <c r="C333" s="14">
        <v>13</v>
      </c>
      <c r="D333" s="14">
        <v>15</v>
      </c>
      <c r="E333" s="24">
        <v>0</v>
      </c>
    </row>
    <row r="334" spans="1:5" x14ac:dyDescent="0.25">
      <c r="A334" s="174"/>
      <c r="B334" s="13" t="s">
        <v>253</v>
      </c>
      <c r="C334" s="14">
        <v>0</v>
      </c>
      <c r="D334" s="14">
        <v>0</v>
      </c>
      <c r="E334" s="24">
        <v>0</v>
      </c>
    </row>
    <row r="335" spans="1:5" x14ac:dyDescent="0.25">
      <c r="A335" s="174"/>
      <c r="B335" s="13" t="s">
        <v>254</v>
      </c>
      <c r="C335" s="14">
        <v>10</v>
      </c>
      <c r="D335" s="14">
        <v>11</v>
      </c>
      <c r="E335" s="24">
        <v>10</v>
      </c>
    </row>
    <row r="336" spans="1:5" x14ac:dyDescent="0.25">
      <c r="A336" s="174"/>
      <c r="B336" s="13" t="s">
        <v>255</v>
      </c>
      <c r="C336" s="14">
        <v>56</v>
      </c>
      <c r="D336" s="14">
        <v>40</v>
      </c>
      <c r="E336" s="24">
        <v>10</v>
      </c>
    </row>
    <row r="337" spans="1:5" x14ac:dyDescent="0.25">
      <c r="A337" s="174"/>
      <c r="B337" s="13" t="s">
        <v>256</v>
      </c>
      <c r="C337" s="14">
        <v>0</v>
      </c>
      <c r="D337" s="14">
        <v>0</v>
      </c>
      <c r="E337" s="24">
        <v>0</v>
      </c>
    </row>
    <row r="338" spans="1:5" x14ac:dyDescent="0.25">
      <c r="A338" s="174"/>
      <c r="B338" s="13" t="s">
        <v>257</v>
      </c>
      <c r="C338" s="14">
        <v>0</v>
      </c>
      <c r="D338" s="14">
        <v>0</v>
      </c>
      <c r="E338" s="24">
        <v>0</v>
      </c>
    </row>
    <row r="339" spans="1:5" x14ac:dyDescent="0.25">
      <c r="A339" s="174"/>
      <c r="B339" s="13" t="s">
        <v>258</v>
      </c>
      <c r="C339" s="14">
        <v>208</v>
      </c>
      <c r="D339" s="14">
        <v>426</v>
      </c>
      <c r="E339" s="24">
        <v>0</v>
      </c>
    </row>
    <row r="340" spans="1:5" x14ac:dyDescent="0.25">
      <c r="A340" s="174"/>
      <c r="B340" s="13" t="s">
        <v>259</v>
      </c>
      <c r="C340" s="14">
        <v>77</v>
      </c>
      <c r="D340" s="14">
        <v>79</v>
      </c>
      <c r="E340" s="24">
        <v>2</v>
      </c>
    </row>
    <row r="341" spans="1:5" x14ac:dyDescent="0.25">
      <c r="A341" s="174"/>
      <c r="B341" s="13" t="s">
        <v>260</v>
      </c>
      <c r="C341" s="14">
        <v>0</v>
      </c>
      <c r="D341" s="14">
        <v>1</v>
      </c>
      <c r="E341" s="24">
        <v>0</v>
      </c>
    </row>
    <row r="342" spans="1:5" x14ac:dyDescent="0.25">
      <c r="A342" s="174"/>
      <c r="B342" s="13" t="s">
        <v>261</v>
      </c>
      <c r="C342" s="14">
        <v>0</v>
      </c>
      <c r="D342" s="14">
        <v>0</v>
      </c>
      <c r="E342" s="24">
        <v>0</v>
      </c>
    </row>
    <row r="343" spans="1:5" x14ac:dyDescent="0.25">
      <c r="A343" s="174"/>
      <c r="B343" s="13" t="s">
        <v>262</v>
      </c>
      <c r="C343" s="14">
        <v>371</v>
      </c>
      <c r="D343" s="14">
        <v>342</v>
      </c>
      <c r="E343" s="24">
        <v>136</v>
      </c>
    </row>
    <row r="344" spans="1:5" x14ac:dyDescent="0.25">
      <c r="A344" s="174"/>
      <c r="B344" s="13" t="s">
        <v>263</v>
      </c>
      <c r="C344" s="14">
        <v>26</v>
      </c>
      <c r="D344" s="14">
        <v>17</v>
      </c>
      <c r="E344" s="24">
        <v>0</v>
      </c>
    </row>
    <row r="345" spans="1:5" x14ac:dyDescent="0.25">
      <c r="A345" s="174"/>
      <c r="B345" s="13" t="s">
        <v>264</v>
      </c>
      <c r="C345" s="14">
        <v>0</v>
      </c>
      <c r="D345" s="14">
        <v>3</v>
      </c>
      <c r="E345" s="24">
        <v>1</v>
      </c>
    </row>
    <row r="346" spans="1:5" x14ac:dyDescent="0.25">
      <c r="A346" s="174"/>
      <c r="B346" s="13" t="s">
        <v>265</v>
      </c>
      <c r="C346" s="14">
        <v>595</v>
      </c>
      <c r="D346" s="14">
        <v>708</v>
      </c>
      <c r="E346" s="24">
        <v>298</v>
      </c>
    </row>
    <row r="347" spans="1:5" x14ac:dyDescent="0.25">
      <c r="A347" s="174"/>
      <c r="B347" s="13" t="s">
        <v>266</v>
      </c>
      <c r="C347" s="14">
        <v>10</v>
      </c>
      <c r="D347" s="14">
        <v>7</v>
      </c>
      <c r="E347" s="24">
        <v>2</v>
      </c>
    </row>
    <row r="348" spans="1:5" x14ac:dyDescent="0.25">
      <c r="A348" s="174"/>
      <c r="B348" s="13" t="s">
        <v>267</v>
      </c>
      <c r="C348" s="14">
        <v>22</v>
      </c>
      <c r="D348" s="14">
        <v>27</v>
      </c>
      <c r="E348" s="24">
        <v>9</v>
      </c>
    </row>
    <row r="349" spans="1:5" x14ac:dyDescent="0.25">
      <c r="A349" s="174"/>
      <c r="B349" s="13" t="s">
        <v>268</v>
      </c>
      <c r="C349" s="14">
        <v>0</v>
      </c>
      <c r="D349" s="14">
        <v>0</v>
      </c>
      <c r="E349" s="24">
        <v>0</v>
      </c>
    </row>
    <row r="350" spans="1:5" x14ac:dyDescent="0.25">
      <c r="A350" s="174"/>
      <c r="B350" s="13" t="s">
        <v>269</v>
      </c>
      <c r="C350" s="14">
        <v>1</v>
      </c>
      <c r="D350" s="14">
        <v>2</v>
      </c>
      <c r="E350" s="24">
        <v>0</v>
      </c>
    </row>
    <row r="351" spans="1:5" x14ac:dyDescent="0.25">
      <c r="A351" s="174"/>
      <c r="B351" s="13" t="s">
        <v>270</v>
      </c>
      <c r="C351" s="14">
        <v>80</v>
      </c>
      <c r="D351" s="14">
        <v>67</v>
      </c>
      <c r="E351" s="24">
        <v>1</v>
      </c>
    </row>
    <row r="352" spans="1:5" x14ac:dyDescent="0.25">
      <c r="A352" s="174"/>
      <c r="B352" s="13" t="s">
        <v>271</v>
      </c>
      <c r="C352" s="14">
        <v>1</v>
      </c>
      <c r="D352" s="14">
        <v>2</v>
      </c>
      <c r="E352" s="24">
        <v>0</v>
      </c>
    </row>
    <row r="353" spans="1:5" x14ac:dyDescent="0.25">
      <c r="A353" s="174"/>
      <c r="B353" s="13" t="s">
        <v>272</v>
      </c>
      <c r="C353" s="14">
        <v>1</v>
      </c>
      <c r="D353" s="14">
        <v>2</v>
      </c>
      <c r="E353" s="24">
        <v>0</v>
      </c>
    </row>
    <row r="354" spans="1:5" x14ac:dyDescent="0.25">
      <c r="A354" s="175"/>
      <c r="B354" s="13" t="s">
        <v>273</v>
      </c>
      <c r="C354" s="14">
        <v>21</v>
      </c>
      <c r="D354" s="14">
        <v>39</v>
      </c>
      <c r="E354" s="24">
        <v>1</v>
      </c>
    </row>
    <row r="355" spans="1:5" x14ac:dyDescent="0.25">
      <c r="A355" s="173" t="s">
        <v>274</v>
      </c>
      <c r="B355" s="13" t="s">
        <v>275</v>
      </c>
      <c r="C355" s="14">
        <v>1</v>
      </c>
      <c r="D355" s="14">
        <v>3</v>
      </c>
      <c r="E355" s="24">
        <v>0</v>
      </c>
    </row>
    <row r="356" spans="1:5" x14ac:dyDescent="0.25">
      <c r="A356" s="174"/>
      <c r="B356" s="13" t="s">
        <v>276</v>
      </c>
      <c r="C356" s="14">
        <v>2</v>
      </c>
      <c r="D356" s="14">
        <v>4</v>
      </c>
      <c r="E356" s="24">
        <v>0</v>
      </c>
    </row>
    <row r="357" spans="1:5" x14ac:dyDescent="0.25">
      <c r="A357" s="174"/>
      <c r="B357" s="13" t="s">
        <v>277</v>
      </c>
      <c r="C357" s="14">
        <v>3</v>
      </c>
      <c r="D357" s="14">
        <v>14</v>
      </c>
      <c r="E357" s="24">
        <v>0</v>
      </c>
    </row>
    <row r="358" spans="1:5" x14ac:dyDescent="0.25">
      <c r="A358" s="174"/>
      <c r="B358" s="13" t="s">
        <v>278</v>
      </c>
      <c r="C358" s="14">
        <v>1</v>
      </c>
      <c r="D358" s="14">
        <v>2</v>
      </c>
      <c r="E358" s="24">
        <v>0</v>
      </c>
    </row>
    <row r="359" spans="1:5" x14ac:dyDescent="0.25">
      <c r="A359" s="174"/>
      <c r="B359" s="13" t="s">
        <v>279</v>
      </c>
      <c r="C359" s="14">
        <v>0</v>
      </c>
      <c r="D359" s="14">
        <v>0</v>
      </c>
      <c r="E359" s="24">
        <v>0</v>
      </c>
    </row>
    <row r="360" spans="1:5" x14ac:dyDescent="0.25">
      <c r="A360" s="174"/>
      <c r="B360" s="13" t="s">
        <v>280</v>
      </c>
      <c r="C360" s="14">
        <v>4</v>
      </c>
      <c r="D360" s="14">
        <v>3</v>
      </c>
      <c r="E360" s="24">
        <v>0</v>
      </c>
    </row>
    <row r="361" spans="1:5" x14ac:dyDescent="0.25">
      <c r="A361" s="174"/>
      <c r="B361" s="13" t="s">
        <v>281</v>
      </c>
      <c r="C361" s="14">
        <v>2</v>
      </c>
      <c r="D361" s="14">
        <v>4</v>
      </c>
      <c r="E361" s="24">
        <v>0</v>
      </c>
    </row>
    <row r="362" spans="1:5" x14ac:dyDescent="0.25">
      <c r="A362" s="174"/>
      <c r="B362" s="13" t="s">
        <v>282</v>
      </c>
      <c r="C362" s="14">
        <v>0</v>
      </c>
      <c r="D362" s="14">
        <v>0</v>
      </c>
      <c r="E362" s="24">
        <v>0</v>
      </c>
    </row>
    <row r="363" spans="1:5" x14ac:dyDescent="0.25">
      <c r="A363" s="174"/>
      <c r="B363" s="13" t="s">
        <v>283</v>
      </c>
      <c r="C363" s="14">
        <v>7</v>
      </c>
      <c r="D363" s="14">
        <v>31</v>
      </c>
      <c r="E363" s="24">
        <v>0</v>
      </c>
    </row>
    <row r="364" spans="1:5" x14ac:dyDescent="0.25">
      <c r="A364" s="174"/>
      <c r="B364" s="13" t="s">
        <v>284</v>
      </c>
      <c r="C364" s="14">
        <v>1</v>
      </c>
      <c r="D364" s="14">
        <v>0</v>
      </c>
      <c r="E364" s="24">
        <v>0</v>
      </c>
    </row>
    <row r="365" spans="1:5" x14ac:dyDescent="0.25">
      <c r="A365" s="175"/>
      <c r="B365" s="13" t="s">
        <v>285</v>
      </c>
      <c r="C365" s="14">
        <v>0</v>
      </c>
      <c r="D365" s="14">
        <v>0</v>
      </c>
      <c r="E365" s="24">
        <v>0</v>
      </c>
    </row>
    <row r="366" spans="1:5" x14ac:dyDescent="0.25">
      <c r="A366" s="173" t="s">
        <v>286</v>
      </c>
      <c r="B366" s="13" t="s">
        <v>287</v>
      </c>
      <c r="C366" s="14">
        <v>123</v>
      </c>
      <c r="D366" s="14">
        <v>188</v>
      </c>
      <c r="E366" s="24">
        <v>19</v>
      </c>
    </row>
    <row r="367" spans="1:5" x14ac:dyDescent="0.25">
      <c r="A367" s="174"/>
      <c r="B367" s="13" t="s">
        <v>288</v>
      </c>
      <c r="C367" s="14">
        <v>0</v>
      </c>
      <c r="D367" s="14">
        <v>1</v>
      </c>
      <c r="E367" s="24">
        <v>0</v>
      </c>
    </row>
    <row r="368" spans="1:5" x14ac:dyDescent="0.25">
      <c r="A368" s="174"/>
      <c r="B368" s="13" t="s">
        <v>289</v>
      </c>
      <c r="C368" s="14">
        <v>0</v>
      </c>
      <c r="D368" s="14">
        <v>4</v>
      </c>
      <c r="E368" s="24">
        <v>0</v>
      </c>
    </row>
    <row r="369" spans="1:5" x14ac:dyDescent="0.25">
      <c r="A369" s="174"/>
      <c r="B369" s="13" t="s">
        <v>290</v>
      </c>
      <c r="C369" s="14">
        <v>34</v>
      </c>
      <c r="D369" s="14">
        <v>44</v>
      </c>
      <c r="E369" s="24">
        <v>2</v>
      </c>
    </row>
    <row r="370" spans="1:5" x14ac:dyDescent="0.25">
      <c r="A370" s="174"/>
      <c r="B370" s="13" t="s">
        <v>291</v>
      </c>
      <c r="C370" s="14">
        <v>3</v>
      </c>
      <c r="D370" s="14">
        <v>6</v>
      </c>
      <c r="E370" s="24">
        <v>0</v>
      </c>
    </row>
    <row r="371" spans="1:5" x14ac:dyDescent="0.25">
      <c r="A371" s="174"/>
      <c r="B371" s="13" t="s">
        <v>292</v>
      </c>
      <c r="C371" s="14">
        <v>0</v>
      </c>
      <c r="D371" s="14">
        <v>0</v>
      </c>
      <c r="E371" s="24">
        <v>0</v>
      </c>
    </row>
    <row r="372" spans="1:5" x14ac:dyDescent="0.25">
      <c r="A372" s="174"/>
      <c r="B372" s="13" t="s">
        <v>293</v>
      </c>
      <c r="C372" s="14">
        <v>0</v>
      </c>
      <c r="D372" s="14">
        <v>0</v>
      </c>
      <c r="E372" s="24">
        <v>0</v>
      </c>
    </row>
    <row r="373" spans="1:5" x14ac:dyDescent="0.25">
      <c r="A373" s="174"/>
      <c r="B373" s="13" t="s">
        <v>294</v>
      </c>
      <c r="C373" s="14">
        <v>0</v>
      </c>
      <c r="D373" s="14">
        <v>0</v>
      </c>
      <c r="E373" s="24">
        <v>0</v>
      </c>
    </row>
    <row r="374" spans="1:5" x14ac:dyDescent="0.25">
      <c r="A374" s="175"/>
      <c r="B374" s="13" t="s">
        <v>295</v>
      </c>
      <c r="C374" s="14">
        <v>0</v>
      </c>
      <c r="D374" s="14">
        <v>1</v>
      </c>
      <c r="E374" s="24">
        <v>0</v>
      </c>
    </row>
    <row r="375" spans="1:5" x14ac:dyDescent="0.25">
      <c r="A375" s="173" t="s">
        <v>296</v>
      </c>
      <c r="B375" s="13" t="s">
        <v>297</v>
      </c>
      <c r="C375" s="14">
        <v>0</v>
      </c>
      <c r="D375" s="14">
        <v>0</v>
      </c>
      <c r="E375" s="24">
        <v>0</v>
      </c>
    </row>
    <row r="376" spans="1:5" x14ac:dyDescent="0.25">
      <c r="A376" s="174"/>
      <c r="B376" s="13" t="s">
        <v>298</v>
      </c>
      <c r="C376" s="14">
        <v>429</v>
      </c>
      <c r="D376" s="14">
        <v>69</v>
      </c>
      <c r="E376" s="24">
        <v>0</v>
      </c>
    </row>
    <row r="377" spans="1:5" x14ac:dyDescent="0.25">
      <c r="A377" s="174"/>
      <c r="B377" s="13" t="s">
        <v>299</v>
      </c>
      <c r="C377" s="14">
        <v>42</v>
      </c>
      <c r="D377" s="14">
        <v>55</v>
      </c>
      <c r="E377" s="24">
        <v>0</v>
      </c>
    </row>
    <row r="378" spans="1:5" x14ac:dyDescent="0.25">
      <c r="A378" s="174"/>
      <c r="B378" s="13" t="s">
        <v>300</v>
      </c>
      <c r="C378" s="14">
        <v>423</v>
      </c>
      <c r="D378" s="14">
        <v>315</v>
      </c>
      <c r="E378" s="24">
        <v>0</v>
      </c>
    </row>
    <row r="379" spans="1:5" x14ac:dyDescent="0.25">
      <c r="A379" s="174"/>
      <c r="B379" s="13" t="s">
        <v>216</v>
      </c>
      <c r="C379" s="14">
        <v>0</v>
      </c>
      <c r="D379" s="14">
        <v>0</v>
      </c>
      <c r="E379" s="24">
        <v>0</v>
      </c>
    </row>
    <row r="380" spans="1:5" x14ac:dyDescent="0.25">
      <c r="A380" s="174"/>
      <c r="B380" s="13" t="s">
        <v>301</v>
      </c>
      <c r="C380" s="14">
        <v>0</v>
      </c>
      <c r="D380" s="14">
        <v>0</v>
      </c>
      <c r="E380" s="24">
        <v>0</v>
      </c>
    </row>
    <row r="381" spans="1:5" x14ac:dyDescent="0.25">
      <c r="A381" s="174"/>
      <c r="B381" s="13" t="s">
        <v>302</v>
      </c>
      <c r="C381" s="14">
        <v>24</v>
      </c>
      <c r="D381" s="14">
        <v>1</v>
      </c>
      <c r="E381" s="24">
        <v>0</v>
      </c>
    </row>
    <row r="382" spans="1:5" x14ac:dyDescent="0.25">
      <c r="A382" s="174"/>
      <c r="B382" s="13" t="s">
        <v>303</v>
      </c>
      <c r="C382" s="14">
        <v>480</v>
      </c>
      <c r="D382" s="14">
        <v>534</v>
      </c>
      <c r="E382" s="24">
        <v>0</v>
      </c>
    </row>
    <row r="383" spans="1:5" x14ac:dyDescent="0.25">
      <c r="A383" s="174"/>
      <c r="B383" s="13" t="s">
        <v>304</v>
      </c>
      <c r="C383" s="14">
        <v>0</v>
      </c>
      <c r="D383" s="14">
        <v>0</v>
      </c>
      <c r="E383" s="24">
        <v>0</v>
      </c>
    </row>
    <row r="384" spans="1:5" x14ac:dyDescent="0.25">
      <c r="A384" s="174"/>
      <c r="B384" s="13" t="s">
        <v>305</v>
      </c>
      <c r="C384" s="14">
        <v>0</v>
      </c>
      <c r="D384" s="14">
        <v>0</v>
      </c>
      <c r="E384" s="24">
        <v>0</v>
      </c>
    </row>
    <row r="385" spans="1:5" x14ac:dyDescent="0.25">
      <c r="A385" s="174"/>
      <c r="B385" s="13" t="s">
        <v>306</v>
      </c>
      <c r="C385" s="14">
        <v>0</v>
      </c>
      <c r="D385" s="14">
        <v>0</v>
      </c>
      <c r="E385" s="24">
        <v>0</v>
      </c>
    </row>
    <row r="386" spans="1:5" x14ac:dyDescent="0.25">
      <c r="A386" s="174"/>
      <c r="B386" s="13" t="s">
        <v>307</v>
      </c>
      <c r="C386" s="14">
        <v>0</v>
      </c>
      <c r="D386" s="14">
        <v>0</v>
      </c>
      <c r="E386" s="24">
        <v>0</v>
      </c>
    </row>
    <row r="387" spans="1:5" x14ac:dyDescent="0.25">
      <c r="A387" s="175"/>
      <c r="B387" s="13" t="s">
        <v>308</v>
      </c>
      <c r="C387" s="14">
        <v>0</v>
      </c>
      <c r="D387" s="14">
        <v>0</v>
      </c>
      <c r="E387" s="24">
        <v>0</v>
      </c>
    </row>
    <row r="388" spans="1:5" x14ac:dyDescent="0.25">
      <c r="A388" s="173" t="s">
        <v>309</v>
      </c>
      <c r="B388" s="13" t="s">
        <v>310</v>
      </c>
      <c r="C388" s="14">
        <v>0</v>
      </c>
      <c r="D388" s="14">
        <v>0</v>
      </c>
      <c r="E388" s="24">
        <v>0</v>
      </c>
    </row>
    <row r="389" spans="1:5" x14ac:dyDescent="0.25">
      <c r="A389" s="174"/>
      <c r="B389" s="13" t="s">
        <v>311</v>
      </c>
      <c r="C389" s="14">
        <v>76</v>
      </c>
      <c r="D389" s="14">
        <v>138</v>
      </c>
      <c r="E389" s="24">
        <v>1</v>
      </c>
    </row>
    <row r="390" spans="1:5" x14ac:dyDescent="0.25">
      <c r="A390" s="174"/>
      <c r="B390" s="13" t="s">
        <v>247</v>
      </c>
      <c r="C390" s="14">
        <v>0</v>
      </c>
      <c r="D390" s="14">
        <v>0</v>
      </c>
      <c r="E390" s="24">
        <v>0</v>
      </c>
    </row>
    <row r="391" spans="1:5" x14ac:dyDescent="0.25">
      <c r="A391" s="174"/>
      <c r="B391" s="13" t="s">
        <v>248</v>
      </c>
      <c r="C391" s="14">
        <v>723</v>
      </c>
      <c r="D391" s="14">
        <v>1040</v>
      </c>
      <c r="E391" s="24">
        <v>223</v>
      </c>
    </row>
    <row r="392" spans="1:5" x14ac:dyDescent="0.25">
      <c r="A392" s="174"/>
      <c r="B392" s="13" t="s">
        <v>249</v>
      </c>
      <c r="C392" s="14">
        <v>22</v>
      </c>
      <c r="D392" s="14">
        <v>93</v>
      </c>
      <c r="E392" s="24">
        <v>0</v>
      </c>
    </row>
    <row r="393" spans="1:5" x14ac:dyDescent="0.25">
      <c r="A393" s="174"/>
      <c r="B393" s="13" t="s">
        <v>250</v>
      </c>
      <c r="C393" s="14">
        <v>107</v>
      </c>
      <c r="D393" s="14">
        <v>240</v>
      </c>
      <c r="E393" s="24">
        <v>33</v>
      </c>
    </row>
    <row r="394" spans="1:5" x14ac:dyDescent="0.25">
      <c r="A394" s="174"/>
      <c r="B394" s="13" t="s">
        <v>312</v>
      </c>
      <c r="C394" s="14">
        <v>0</v>
      </c>
      <c r="D394" s="14">
        <v>0</v>
      </c>
      <c r="E394" s="24">
        <v>0</v>
      </c>
    </row>
    <row r="395" spans="1:5" x14ac:dyDescent="0.25">
      <c r="A395" s="174"/>
      <c r="B395" s="13" t="s">
        <v>313</v>
      </c>
      <c r="C395" s="14">
        <v>0</v>
      </c>
      <c r="D395" s="14">
        <v>0</v>
      </c>
      <c r="E395" s="24">
        <v>0</v>
      </c>
    </row>
    <row r="396" spans="1:5" x14ac:dyDescent="0.25">
      <c r="A396" s="174"/>
      <c r="B396" s="13" t="s">
        <v>314</v>
      </c>
      <c r="C396" s="14">
        <v>13</v>
      </c>
      <c r="D396" s="14">
        <v>15</v>
      </c>
      <c r="E396" s="24">
        <v>5</v>
      </c>
    </row>
    <row r="397" spans="1:5" x14ac:dyDescent="0.25">
      <c r="A397" s="174"/>
      <c r="B397" s="13" t="s">
        <v>257</v>
      </c>
      <c r="C397" s="14">
        <v>0</v>
      </c>
      <c r="D397" s="14">
        <v>0</v>
      </c>
      <c r="E397" s="24">
        <v>0</v>
      </c>
    </row>
    <row r="398" spans="1:5" x14ac:dyDescent="0.25">
      <c r="A398" s="174"/>
      <c r="B398" s="13" t="s">
        <v>315</v>
      </c>
      <c r="C398" s="14">
        <v>20</v>
      </c>
      <c r="D398" s="14">
        <v>20</v>
      </c>
      <c r="E398" s="24">
        <v>0</v>
      </c>
    </row>
    <row r="399" spans="1:5" x14ac:dyDescent="0.25">
      <c r="A399" s="174"/>
      <c r="B399" s="13" t="s">
        <v>260</v>
      </c>
      <c r="C399" s="14">
        <v>0</v>
      </c>
      <c r="D399" s="14">
        <v>0</v>
      </c>
      <c r="E399" s="24">
        <v>0</v>
      </c>
    </row>
    <row r="400" spans="1:5" x14ac:dyDescent="0.25">
      <c r="A400" s="174"/>
      <c r="B400" s="13" t="s">
        <v>261</v>
      </c>
      <c r="C400" s="14">
        <v>3</v>
      </c>
      <c r="D400" s="14">
        <v>3</v>
      </c>
      <c r="E400" s="24">
        <v>0</v>
      </c>
    </row>
    <row r="401" spans="1:5" x14ac:dyDescent="0.25">
      <c r="A401" s="174"/>
      <c r="B401" s="13" t="s">
        <v>316</v>
      </c>
      <c r="C401" s="14">
        <v>13651</v>
      </c>
      <c r="D401" s="14">
        <v>8374</v>
      </c>
      <c r="E401" s="24">
        <v>10</v>
      </c>
    </row>
    <row r="402" spans="1:5" x14ac:dyDescent="0.25">
      <c r="A402" s="174"/>
      <c r="B402" s="13" t="s">
        <v>317</v>
      </c>
      <c r="C402" s="14">
        <v>7</v>
      </c>
      <c r="D402" s="14">
        <v>13</v>
      </c>
      <c r="E402" s="24">
        <v>0</v>
      </c>
    </row>
    <row r="403" spans="1:5" x14ac:dyDescent="0.25">
      <c r="A403" s="174"/>
      <c r="B403" s="13" t="s">
        <v>318</v>
      </c>
      <c r="C403" s="14">
        <v>639</v>
      </c>
      <c r="D403" s="14">
        <v>501</v>
      </c>
      <c r="E403" s="24">
        <v>172</v>
      </c>
    </row>
    <row r="404" spans="1:5" x14ac:dyDescent="0.25">
      <c r="A404" s="174"/>
      <c r="B404" s="13" t="s">
        <v>265</v>
      </c>
      <c r="C404" s="14">
        <v>3</v>
      </c>
      <c r="D404" s="14">
        <v>5</v>
      </c>
      <c r="E404" s="24">
        <v>1</v>
      </c>
    </row>
    <row r="405" spans="1:5" x14ac:dyDescent="0.25">
      <c r="A405" s="174"/>
      <c r="B405" s="13" t="s">
        <v>319</v>
      </c>
      <c r="C405" s="14">
        <v>4</v>
      </c>
      <c r="D405" s="14">
        <v>3</v>
      </c>
      <c r="E405" s="24">
        <v>0</v>
      </c>
    </row>
    <row r="406" spans="1:5" x14ac:dyDescent="0.25">
      <c r="A406" s="174"/>
      <c r="B406" s="13" t="s">
        <v>320</v>
      </c>
      <c r="C406" s="14">
        <v>15</v>
      </c>
      <c r="D406" s="14">
        <v>11</v>
      </c>
      <c r="E406" s="24">
        <v>0</v>
      </c>
    </row>
    <row r="407" spans="1:5" x14ac:dyDescent="0.25">
      <c r="A407" s="174"/>
      <c r="B407" s="13" t="s">
        <v>321</v>
      </c>
      <c r="C407" s="14">
        <v>27</v>
      </c>
      <c r="D407" s="14">
        <v>38</v>
      </c>
      <c r="E407" s="24">
        <v>3</v>
      </c>
    </row>
    <row r="408" spans="1:5" x14ac:dyDescent="0.25">
      <c r="A408" s="174"/>
      <c r="B408" s="13" t="s">
        <v>270</v>
      </c>
      <c r="C408" s="14">
        <v>72</v>
      </c>
      <c r="D408" s="14">
        <v>107</v>
      </c>
      <c r="E408" s="24">
        <v>0</v>
      </c>
    </row>
    <row r="409" spans="1:5" x14ac:dyDescent="0.25">
      <c r="A409" s="175"/>
      <c r="B409" s="13" t="s">
        <v>322</v>
      </c>
      <c r="C409" s="14">
        <v>2444</v>
      </c>
      <c r="D409" s="14">
        <v>9939</v>
      </c>
      <c r="E409" s="24">
        <v>17</v>
      </c>
    </row>
  </sheetData>
  <sheetProtection algorithmName="SHA-512" hashValue="SO1Q9IwTefnfoOAL01BhbXWJRZlWkSgwQWtQ7b3/6wK018blsXLvt1PYJbOb99LMpK2MKGZ7GrjrPoD3qwxpFw==" saltValue="u/3/K9Mm7wrKyoTneylQXg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5EF8-E074-4385-B6AB-A7360ADBE1C7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6" t="s">
        <v>1815</v>
      </c>
      <c r="D1" s="206"/>
      <c r="E1" s="206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IfM8kesHrFk7+CXWdfrgpMT5oLEOdiPxUzNTmOhKzLzwFIlUWG5zLBVDBlogmQKlVecMZYBW9J7O6Jhmmwwe5Q==" saltValue="DxetBUkrRKd+qFBM/zvqL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13CC-B2B7-4D92-A980-CC555074A956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6" t="s">
        <v>1820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/OYlIXRrjSMxjWVTEErquhrIJk8Btej08Ey4mBtrWBus2j07gx/6SIObqi/uRIY5ZxxlJ/62AGGo57EotMKb6Q==" saltValue="TUG0I5AT/CtYWDxlRDBWl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A147-B5CD-48EB-AB61-CD23F20E2599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6" t="s">
        <v>1824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8" t="s">
        <v>1203</v>
      </c>
      <c r="N5" s="168" t="s">
        <v>1204</v>
      </c>
      <c r="O5" s="168" t="s">
        <v>1205</v>
      </c>
      <c r="P5" s="168" t="s">
        <v>1206</v>
      </c>
      <c r="Q5" s="168" t="s">
        <v>635</v>
      </c>
      <c r="R5" s="168" t="s">
        <v>1207</v>
      </c>
      <c r="S5" s="169"/>
      <c r="U5" s="170" t="s">
        <v>1203</v>
      </c>
      <c r="V5" s="170" t="s">
        <v>1204</v>
      </c>
      <c r="W5" s="170" t="s">
        <v>1205</v>
      </c>
      <c r="X5" s="170" t="s">
        <v>1206</v>
      </c>
      <c r="Y5" s="170" t="s">
        <v>635</v>
      </c>
      <c r="Z5" s="170" t="s">
        <v>1207</v>
      </c>
    </row>
    <row r="6" spans="1:26" x14ac:dyDescent="0.2">
      <c r="M6" s="171">
        <f>DatosMedioAmbiente!C53</f>
        <v>4</v>
      </c>
      <c r="N6" s="171">
        <f>DatosMedioAmbiente!C55</f>
        <v>9</v>
      </c>
      <c r="O6" s="171">
        <f>DatosMedioAmbiente!C57</f>
        <v>2</v>
      </c>
      <c r="P6" s="171">
        <f>DatosMedioAmbiente!C59</f>
        <v>32</v>
      </c>
      <c r="Q6" s="171">
        <f>DatosMedioAmbiente!C61</f>
        <v>7</v>
      </c>
      <c r="R6" s="171">
        <f>DatosMedioAmbiente!C63</f>
        <v>9</v>
      </c>
      <c r="S6" s="169"/>
      <c r="U6" s="172">
        <f>DatosMedioAmbiente!C54</f>
        <v>7</v>
      </c>
      <c r="V6" s="172">
        <f>DatosMedioAmbiente!C56</f>
        <v>12</v>
      </c>
      <c r="W6" s="172">
        <f>DatosMedioAmbiente!C58</f>
        <v>4</v>
      </c>
      <c r="X6" s="172">
        <f>DatosMedioAmbiente!C60</f>
        <v>7</v>
      </c>
      <c r="Y6" s="172">
        <f>DatosMedioAmbiente!C62</f>
        <v>5</v>
      </c>
      <c r="Z6" s="172">
        <f>DatosMedioAmbiente!C64</f>
        <v>7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W4wtRJ5ZqmHBMoN9pJC/utYcKcqV4O9/3a6JsX3Jad5rrP08IAfBsHfID+nCtC5OeHM6C7HfGk4CnsRzDUUCbQ==" saltValue="F6SKiLcxbF1QsJssuszow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49C5-F601-461F-9AC4-E46780263762}">
  <dimension ref="A1:BI21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1620</v>
      </c>
      <c r="G2" s="86" t="s">
        <v>1647</v>
      </c>
      <c r="H2" s="86" t="s">
        <v>1647</v>
      </c>
      <c r="I2" s="86" t="s">
        <v>1618</v>
      </c>
      <c r="J2" s="86" t="s">
        <v>1618</v>
      </c>
      <c r="K2" s="86" t="s">
        <v>1618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1059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225</v>
      </c>
      <c r="AL2" s="86" t="s">
        <v>667</v>
      </c>
      <c r="AM2" s="86" t="s">
        <v>667</v>
      </c>
      <c r="AN2" s="86" t="s">
        <v>667</v>
      </c>
      <c r="AO2" s="86" t="s">
        <v>667</v>
      </c>
      <c r="AR2" s="86" t="s">
        <v>669</v>
      </c>
      <c r="AT2" s="86" t="s">
        <v>671</v>
      </c>
      <c r="AU2" s="86" t="s">
        <v>669</v>
      </c>
      <c r="AV2" s="86" t="s">
        <v>667</v>
      </c>
      <c r="AW2" s="86" t="s">
        <v>1203</v>
      </c>
      <c r="AX2" s="86" t="s">
        <v>1203</v>
      </c>
      <c r="AY2" s="86" t="s">
        <v>19</v>
      </c>
      <c r="AZ2" s="86" t="s">
        <v>1028</v>
      </c>
      <c r="BA2" s="86" t="s">
        <v>81</v>
      </c>
      <c r="BB2" s="86" t="s">
        <v>1020</v>
      </c>
      <c r="BC2" s="86" t="s">
        <v>999</v>
      </c>
      <c r="BD2" s="86" t="s">
        <v>980</v>
      </c>
      <c r="BE2" s="86" t="s">
        <v>1656</v>
      </c>
      <c r="BF2" s="86" t="s">
        <v>103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F3" s="86" t="s">
        <v>1622</v>
      </c>
      <c r="G3" s="86" t="s">
        <v>1619</v>
      </c>
      <c r="H3" s="86" t="s">
        <v>1619</v>
      </c>
      <c r="I3" s="86" t="s">
        <v>1619</v>
      </c>
      <c r="J3" s="86" t="s">
        <v>1619</v>
      </c>
      <c r="K3" s="86" t="s">
        <v>1619</v>
      </c>
      <c r="L3" s="86" t="s">
        <v>1619</v>
      </c>
      <c r="M3" s="86" t="s">
        <v>1619</v>
      </c>
      <c r="N3" s="86" t="s">
        <v>1620</v>
      </c>
      <c r="O3" s="86" t="s">
        <v>1619</v>
      </c>
      <c r="P3" s="86" t="s">
        <v>1620</v>
      </c>
      <c r="Q3" s="86" t="s">
        <v>1620</v>
      </c>
      <c r="R3" s="86" t="s">
        <v>1060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1213</v>
      </c>
      <c r="AI3" s="86" t="s">
        <v>227</v>
      </c>
      <c r="AL3" s="86" t="s">
        <v>669</v>
      </c>
      <c r="AM3" s="86" t="s">
        <v>669</v>
      </c>
      <c r="AN3" s="86" t="s">
        <v>669</v>
      </c>
      <c r="AO3" s="86" t="s">
        <v>669</v>
      </c>
      <c r="AU3" s="86" t="s">
        <v>671</v>
      </c>
      <c r="AV3" s="86" t="s">
        <v>669</v>
      </c>
      <c r="AW3" s="86" t="s">
        <v>1204</v>
      </c>
      <c r="AX3" s="86" t="s">
        <v>1204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354</v>
      </c>
      <c r="BE3" s="86" t="s">
        <v>1657</v>
      </c>
      <c r="BF3" s="86" t="s">
        <v>113</v>
      </c>
      <c r="BH3" s="86" t="s">
        <v>1163</v>
      </c>
      <c r="BI3" s="86" t="s">
        <v>1168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1620</v>
      </c>
      <c r="F4" s="86" t="s">
        <v>995</v>
      </c>
      <c r="G4" s="86" t="s">
        <v>1620</v>
      </c>
      <c r="H4" s="86" t="s">
        <v>1620</v>
      </c>
      <c r="I4" s="86" t="s">
        <v>1620</v>
      </c>
      <c r="J4" s="86" t="s">
        <v>1620</v>
      </c>
      <c r="K4" s="86" t="s">
        <v>1620</v>
      </c>
      <c r="L4" s="86" t="s">
        <v>1620</v>
      </c>
      <c r="M4" s="86" t="s">
        <v>1620</v>
      </c>
      <c r="N4" s="86" t="s">
        <v>1623</v>
      </c>
      <c r="O4" s="86" t="s">
        <v>1620</v>
      </c>
      <c r="P4" s="86" t="s">
        <v>1667</v>
      </c>
      <c r="Q4" s="86" t="s">
        <v>1666</v>
      </c>
      <c r="R4" s="86" t="s">
        <v>1061</v>
      </c>
      <c r="S4" s="86" t="s">
        <v>1666</v>
      </c>
      <c r="T4" s="86" t="s">
        <v>1667</v>
      </c>
      <c r="V4" s="86" t="s">
        <v>30</v>
      </c>
      <c r="W4" s="86" t="s">
        <v>1762</v>
      </c>
      <c r="AA4" s="86" t="s">
        <v>1152</v>
      </c>
      <c r="AB4" s="86" t="s">
        <v>1156</v>
      </c>
      <c r="AC4" s="86" t="s">
        <v>1159</v>
      </c>
      <c r="AD4" s="86" t="s">
        <v>671</v>
      </c>
      <c r="AE4" s="86" t="s">
        <v>1205</v>
      </c>
      <c r="AF4" s="86" t="s">
        <v>1146</v>
      </c>
      <c r="AI4" s="86" t="s">
        <v>228</v>
      </c>
      <c r="AL4" s="86" t="s">
        <v>671</v>
      </c>
      <c r="AM4" s="86" t="s">
        <v>671</v>
      </c>
      <c r="AN4" s="86" t="s">
        <v>671</v>
      </c>
      <c r="AO4" s="86" t="s">
        <v>671</v>
      </c>
      <c r="AU4" s="86" t="s">
        <v>675</v>
      </c>
      <c r="AV4" s="86" t="s">
        <v>671</v>
      </c>
      <c r="AW4" s="86" t="s">
        <v>1205</v>
      </c>
      <c r="AX4" s="86" t="s">
        <v>1205</v>
      </c>
      <c r="AY4" s="86" t="s">
        <v>1024</v>
      </c>
      <c r="AZ4" s="86" t="s">
        <v>1030</v>
      </c>
      <c r="BA4" s="86" t="s">
        <v>1794</v>
      </c>
      <c r="BC4" s="86" t="s">
        <v>1795</v>
      </c>
      <c r="BD4" s="86" t="s">
        <v>981</v>
      </c>
      <c r="BE4" s="86" t="s">
        <v>1658</v>
      </c>
      <c r="BF4" s="86" t="s">
        <v>1079</v>
      </c>
    </row>
    <row r="5" spans="1:61" x14ac:dyDescent="0.2">
      <c r="A5" s="86" t="s">
        <v>1050</v>
      </c>
      <c r="B5" s="86" t="s">
        <v>109</v>
      </c>
      <c r="C5" s="86" t="s">
        <v>181</v>
      </c>
      <c r="D5" s="86" t="s">
        <v>1621</v>
      </c>
      <c r="E5" s="86" t="s">
        <v>1621</v>
      </c>
      <c r="F5" s="86" t="s">
        <v>1649</v>
      </c>
      <c r="G5" s="86" t="s">
        <v>1622</v>
      </c>
      <c r="H5" s="86" t="s">
        <v>1622</v>
      </c>
      <c r="I5" s="86" t="s">
        <v>1622</v>
      </c>
      <c r="J5" s="86" t="s">
        <v>1622</v>
      </c>
      <c r="K5" s="86" t="s">
        <v>1622</v>
      </c>
      <c r="L5" s="86" t="s">
        <v>1622</v>
      </c>
      <c r="M5" s="86" t="s">
        <v>1623</v>
      </c>
      <c r="N5" s="86" t="s">
        <v>1624</v>
      </c>
      <c r="O5" s="86" t="s">
        <v>1622</v>
      </c>
      <c r="P5" s="86" t="s">
        <v>1668</v>
      </c>
      <c r="Q5" s="86" t="s">
        <v>1667</v>
      </c>
      <c r="R5" s="86" t="s">
        <v>1062</v>
      </c>
      <c r="S5" s="86" t="s">
        <v>1667</v>
      </c>
      <c r="T5" s="86" t="s">
        <v>1668</v>
      </c>
      <c r="V5" s="86" t="s">
        <v>31</v>
      </c>
      <c r="AC5" s="86" t="s">
        <v>1160</v>
      </c>
      <c r="AD5" s="86" t="s">
        <v>673</v>
      </c>
      <c r="AE5" s="86" t="s">
        <v>1206</v>
      </c>
      <c r="AF5" s="86" t="s">
        <v>1214</v>
      </c>
      <c r="AI5" s="86" t="s">
        <v>229</v>
      </c>
      <c r="AL5" s="86" t="s">
        <v>673</v>
      </c>
      <c r="AM5" s="86" t="s">
        <v>673</v>
      </c>
      <c r="AN5" s="86" t="s">
        <v>673</v>
      </c>
      <c r="AO5" s="86" t="s">
        <v>673</v>
      </c>
      <c r="AV5" s="86" t="s">
        <v>673</v>
      </c>
      <c r="AW5" s="86" t="s">
        <v>1206</v>
      </c>
      <c r="AX5" s="86" t="s">
        <v>1206</v>
      </c>
      <c r="AY5" s="86" t="s">
        <v>1025</v>
      </c>
      <c r="AZ5" s="86" t="s">
        <v>1031</v>
      </c>
      <c r="BC5" s="86" t="s">
        <v>1005</v>
      </c>
      <c r="BD5" s="86" t="s">
        <v>982</v>
      </c>
      <c r="BE5" s="86" t="s">
        <v>1799</v>
      </c>
    </row>
    <row r="6" spans="1:61" x14ac:dyDescent="0.2">
      <c r="A6" s="86" t="s">
        <v>1756</v>
      </c>
      <c r="B6" s="86" t="s">
        <v>110</v>
      </c>
      <c r="C6" s="86" t="s">
        <v>1738</v>
      </c>
      <c r="D6" s="86" t="s">
        <v>1622</v>
      </c>
      <c r="E6" s="86" t="s">
        <v>1622</v>
      </c>
      <c r="F6" s="86" t="s">
        <v>1653</v>
      </c>
      <c r="G6" s="86" t="s">
        <v>1648</v>
      </c>
      <c r="H6" s="86" t="s">
        <v>1625</v>
      </c>
      <c r="I6" s="86" t="s">
        <v>1624</v>
      </c>
      <c r="J6" s="86" t="s">
        <v>1624</v>
      </c>
      <c r="K6" s="86" t="s">
        <v>1624</v>
      </c>
      <c r="L6" s="86" t="s">
        <v>1624</v>
      </c>
      <c r="M6" s="86" t="s">
        <v>1624</v>
      </c>
      <c r="N6" s="86" t="s">
        <v>995</v>
      </c>
      <c r="O6" s="86" t="s">
        <v>1624</v>
      </c>
      <c r="P6" s="86" t="s">
        <v>1669</v>
      </c>
      <c r="Q6" s="86" t="s">
        <v>1670</v>
      </c>
      <c r="R6" s="86" t="s">
        <v>1063</v>
      </c>
      <c r="S6" s="86" t="s">
        <v>1668</v>
      </c>
      <c r="T6" s="86" t="s">
        <v>1669</v>
      </c>
      <c r="V6" s="86" t="s">
        <v>32</v>
      </c>
      <c r="AD6" s="86" t="s">
        <v>675</v>
      </c>
      <c r="AE6" s="86" t="s">
        <v>635</v>
      </c>
      <c r="AI6" s="86" t="s">
        <v>230</v>
      </c>
      <c r="AL6" s="86" t="s">
        <v>675</v>
      </c>
      <c r="AM6" s="86" t="s">
        <v>675</v>
      </c>
      <c r="AN6" s="86" t="s">
        <v>675</v>
      </c>
      <c r="AO6" s="86" t="s">
        <v>675</v>
      </c>
      <c r="AV6" s="86" t="s">
        <v>675</v>
      </c>
      <c r="AW6" s="86" t="s">
        <v>635</v>
      </c>
      <c r="AX6" s="86" t="s">
        <v>635</v>
      </c>
      <c r="AY6" s="86" t="s">
        <v>1026</v>
      </c>
      <c r="AZ6" s="86" t="s">
        <v>1026</v>
      </c>
      <c r="BC6" s="86" t="s">
        <v>1006</v>
      </c>
      <c r="BD6" s="86" t="s">
        <v>983</v>
      </c>
      <c r="BE6" s="86" t="s">
        <v>1659</v>
      </c>
    </row>
    <row r="7" spans="1:61" x14ac:dyDescent="0.2">
      <c r="C7" s="86" t="s">
        <v>1739</v>
      </c>
      <c r="D7" s="86" t="s">
        <v>1624</v>
      </c>
      <c r="E7" s="86" t="s">
        <v>995</v>
      </c>
      <c r="F7" s="86" t="s">
        <v>1203</v>
      </c>
      <c r="G7" s="86" t="s">
        <v>995</v>
      </c>
      <c r="H7" s="86" t="s">
        <v>995</v>
      </c>
      <c r="I7" s="86" t="s">
        <v>1626</v>
      </c>
      <c r="J7" s="86" t="s">
        <v>1626</v>
      </c>
      <c r="K7" s="86" t="s">
        <v>995</v>
      </c>
      <c r="L7" s="86" t="s">
        <v>995</v>
      </c>
      <c r="M7" s="86" t="s">
        <v>995</v>
      </c>
      <c r="N7" s="86" t="s">
        <v>1635</v>
      </c>
      <c r="O7" s="86" t="s">
        <v>1626</v>
      </c>
      <c r="P7" s="86" t="s">
        <v>1670</v>
      </c>
      <c r="R7" s="86" t="s">
        <v>1064</v>
      </c>
      <c r="S7" s="86" t="s">
        <v>1669</v>
      </c>
      <c r="T7" s="86" t="s">
        <v>1670</v>
      </c>
      <c r="AD7" s="86" t="s">
        <v>677</v>
      </c>
      <c r="AE7" s="86" t="s">
        <v>1207</v>
      </c>
      <c r="AI7" s="86" t="s">
        <v>231</v>
      </c>
      <c r="AL7" s="86" t="s">
        <v>677</v>
      </c>
      <c r="AM7" s="86" t="s">
        <v>677</v>
      </c>
      <c r="AN7" s="86" t="s">
        <v>677</v>
      </c>
      <c r="AO7" s="86" t="s">
        <v>677</v>
      </c>
      <c r="AV7" s="86" t="s">
        <v>677</v>
      </c>
      <c r="AW7" s="86" t="s">
        <v>1207</v>
      </c>
      <c r="AX7" s="86" t="s">
        <v>1207</v>
      </c>
      <c r="BC7" s="86" t="s">
        <v>1796</v>
      </c>
      <c r="BD7" s="86" t="s">
        <v>984</v>
      </c>
      <c r="BE7" s="86" t="s">
        <v>1040</v>
      </c>
    </row>
    <row r="8" spans="1:61" x14ac:dyDescent="0.2">
      <c r="C8" s="86" t="s">
        <v>1740</v>
      </c>
      <c r="D8" s="86" t="s">
        <v>1625</v>
      </c>
      <c r="E8" s="86" t="s">
        <v>1627</v>
      </c>
      <c r="F8" s="86" t="s">
        <v>1634</v>
      </c>
      <c r="G8" s="86" t="s">
        <v>1632</v>
      </c>
      <c r="H8" s="86" t="s">
        <v>1631</v>
      </c>
      <c r="I8" s="86" t="s">
        <v>995</v>
      </c>
      <c r="J8" s="86" t="s">
        <v>995</v>
      </c>
      <c r="K8" s="86" t="s">
        <v>1632</v>
      </c>
      <c r="L8" s="86" t="s">
        <v>1631</v>
      </c>
      <c r="M8" s="86" t="s">
        <v>1632</v>
      </c>
      <c r="N8" s="86" t="s">
        <v>1638</v>
      </c>
      <c r="O8" s="86" t="s">
        <v>995</v>
      </c>
      <c r="R8" s="86" t="s">
        <v>1065</v>
      </c>
      <c r="S8" s="86" t="s">
        <v>1670</v>
      </c>
      <c r="AD8" s="86" t="s">
        <v>679</v>
      </c>
      <c r="AI8" s="86" t="s">
        <v>232</v>
      </c>
      <c r="AN8" s="86" t="s">
        <v>679</v>
      </c>
      <c r="AO8" s="86" t="s">
        <v>679</v>
      </c>
      <c r="BC8" s="86" t="s">
        <v>1008</v>
      </c>
      <c r="BD8" s="86" t="s">
        <v>985</v>
      </c>
      <c r="BE8" s="86" t="s">
        <v>1660</v>
      </c>
    </row>
    <row r="9" spans="1:61" x14ac:dyDescent="0.2">
      <c r="C9" s="86" t="s">
        <v>216</v>
      </c>
      <c r="D9" s="86" t="s">
        <v>1626</v>
      </c>
      <c r="E9" s="86" t="s">
        <v>1628</v>
      </c>
      <c r="F9" s="86" t="s">
        <v>1635</v>
      </c>
      <c r="G9" s="86" t="s">
        <v>1633</v>
      </c>
      <c r="H9" s="86" t="s">
        <v>1632</v>
      </c>
      <c r="I9" s="86" t="s">
        <v>1627</v>
      </c>
      <c r="J9" s="86" t="s">
        <v>1630</v>
      </c>
      <c r="K9" s="86" t="s">
        <v>1634</v>
      </c>
      <c r="L9" s="86" t="s">
        <v>1634</v>
      </c>
      <c r="M9" s="86" t="s">
        <v>1633</v>
      </c>
      <c r="O9" s="86" t="s">
        <v>1627</v>
      </c>
      <c r="R9" s="86" t="s">
        <v>1066</v>
      </c>
      <c r="AI9" s="86" t="s">
        <v>233</v>
      </c>
      <c r="BC9" s="86" t="s">
        <v>997</v>
      </c>
      <c r="BD9" s="86" t="s">
        <v>538</v>
      </c>
      <c r="BE9" s="86" t="s">
        <v>1661</v>
      </c>
    </row>
    <row r="10" spans="1:61" x14ac:dyDescent="0.2">
      <c r="C10" s="86" t="s">
        <v>1741</v>
      </c>
      <c r="D10" s="86" t="s">
        <v>995</v>
      </c>
      <c r="E10" s="86" t="s">
        <v>1629</v>
      </c>
      <c r="F10" s="86" t="s">
        <v>110</v>
      </c>
      <c r="G10" s="86" t="s">
        <v>1634</v>
      </c>
      <c r="H10" s="86" t="s">
        <v>1633</v>
      </c>
      <c r="I10" s="86" t="s">
        <v>1628</v>
      </c>
      <c r="J10" s="86" t="s">
        <v>1632</v>
      </c>
      <c r="K10" s="86" t="s">
        <v>1636</v>
      </c>
      <c r="L10" s="86" t="s">
        <v>1636</v>
      </c>
      <c r="M10" s="86" t="s">
        <v>1634</v>
      </c>
      <c r="O10" s="86" t="s">
        <v>1632</v>
      </c>
      <c r="R10" s="86" t="s">
        <v>1067</v>
      </c>
      <c r="AI10" s="86" t="s">
        <v>236</v>
      </c>
      <c r="BD10" s="86" t="s">
        <v>986</v>
      </c>
      <c r="BE10" s="86" t="s">
        <v>272</v>
      </c>
    </row>
    <row r="11" spans="1:61" x14ac:dyDescent="0.2">
      <c r="C11" s="86" t="s">
        <v>1742</v>
      </c>
      <c r="D11" s="86" t="s">
        <v>1628</v>
      </c>
      <c r="E11" s="86" t="s">
        <v>1631</v>
      </c>
      <c r="G11" s="86" t="s">
        <v>1635</v>
      </c>
      <c r="H11" s="86" t="s">
        <v>1634</v>
      </c>
      <c r="I11" s="86" t="s">
        <v>1630</v>
      </c>
      <c r="J11" s="86" t="s">
        <v>1633</v>
      </c>
      <c r="K11" s="86" t="s">
        <v>1642</v>
      </c>
      <c r="L11" s="86" t="s">
        <v>1638</v>
      </c>
      <c r="M11" s="86" t="s">
        <v>1635</v>
      </c>
      <c r="O11" s="86" t="s">
        <v>1633</v>
      </c>
      <c r="R11" s="86" t="s">
        <v>1068</v>
      </c>
      <c r="AI11" s="86" t="s">
        <v>237</v>
      </c>
      <c r="BD11" s="86" t="s">
        <v>987</v>
      </c>
    </row>
    <row r="12" spans="1:61" x14ac:dyDescent="0.2">
      <c r="C12" s="86" t="s">
        <v>296</v>
      </c>
      <c r="D12" s="86" t="s">
        <v>1630</v>
      </c>
      <c r="E12" s="86" t="s">
        <v>1632</v>
      </c>
      <c r="G12" s="86" t="s">
        <v>1636</v>
      </c>
      <c r="H12" s="86" t="s">
        <v>1635</v>
      </c>
      <c r="I12" s="86" t="s">
        <v>1632</v>
      </c>
      <c r="J12" s="86" t="s">
        <v>1634</v>
      </c>
      <c r="L12" s="86" t="s">
        <v>1643</v>
      </c>
      <c r="O12" s="86" t="s">
        <v>1634</v>
      </c>
      <c r="AI12" s="86" t="s">
        <v>238</v>
      </c>
      <c r="BD12" s="86" t="s">
        <v>671</v>
      </c>
    </row>
    <row r="13" spans="1:61" x14ac:dyDescent="0.2">
      <c r="C13" s="86" t="s">
        <v>1743</v>
      </c>
      <c r="D13" s="86" t="s">
        <v>1631</v>
      </c>
      <c r="E13" s="86" t="s">
        <v>1633</v>
      </c>
      <c r="G13" s="86" t="s">
        <v>1638</v>
      </c>
      <c r="H13" s="86" t="s">
        <v>1636</v>
      </c>
      <c r="I13" s="86" t="s">
        <v>1633</v>
      </c>
      <c r="J13" s="86" t="s">
        <v>1635</v>
      </c>
      <c r="O13" s="86" t="s">
        <v>1635</v>
      </c>
      <c r="AI13" s="86" t="s">
        <v>239</v>
      </c>
      <c r="BD13" s="86" t="s">
        <v>988</v>
      </c>
    </row>
    <row r="14" spans="1:61" x14ac:dyDescent="0.2">
      <c r="D14" s="86" t="s">
        <v>1632</v>
      </c>
      <c r="E14" s="86" t="s">
        <v>1634</v>
      </c>
      <c r="G14" s="86" t="s">
        <v>1642</v>
      </c>
      <c r="H14" s="86" t="s">
        <v>1638</v>
      </c>
      <c r="I14" s="86" t="s">
        <v>1634</v>
      </c>
      <c r="J14" s="86" t="s">
        <v>1636</v>
      </c>
      <c r="O14" s="86" t="s">
        <v>1636</v>
      </c>
      <c r="AI14" s="86" t="s">
        <v>110</v>
      </c>
      <c r="BD14" s="86" t="s">
        <v>989</v>
      </c>
    </row>
    <row r="15" spans="1:61" x14ac:dyDescent="0.2">
      <c r="D15" s="86" t="s">
        <v>1633</v>
      </c>
      <c r="E15" s="86" t="s">
        <v>1635</v>
      </c>
      <c r="G15" s="86" t="s">
        <v>110</v>
      </c>
      <c r="H15" s="86" t="s">
        <v>110</v>
      </c>
      <c r="I15" s="86" t="s">
        <v>1635</v>
      </c>
      <c r="J15" s="86" t="s">
        <v>1638</v>
      </c>
      <c r="O15" s="86" t="s">
        <v>1638</v>
      </c>
      <c r="BD15" s="86" t="s">
        <v>990</v>
      </c>
    </row>
    <row r="16" spans="1:61" x14ac:dyDescent="0.2">
      <c r="D16" s="86" t="s">
        <v>1634</v>
      </c>
      <c r="E16" s="86" t="s">
        <v>1636</v>
      </c>
      <c r="I16" s="86" t="s">
        <v>1636</v>
      </c>
      <c r="J16" s="86" t="s">
        <v>110</v>
      </c>
      <c r="O16" s="86" t="s">
        <v>110</v>
      </c>
      <c r="BD16" s="86" t="s">
        <v>110</v>
      </c>
    </row>
    <row r="17" spans="4:56" x14ac:dyDescent="0.2">
      <c r="D17" s="86" t="s">
        <v>1635</v>
      </c>
      <c r="E17" s="86" t="s">
        <v>1637</v>
      </c>
      <c r="I17" s="86" t="s">
        <v>1638</v>
      </c>
      <c r="BD17" s="86" t="s">
        <v>992</v>
      </c>
    </row>
    <row r="18" spans="4:56" x14ac:dyDescent="0.2">
      <c r="D18" s="86" t="s">
        <v>1636</v>
      </c>
      <c r="E18" s="86" t="s">
        <v>1638</v>
      </c>
      <c r="I18" s="86" t="s">
        <v>1642</v>
      </c>
      <c r="BD18" s="86" t="s">
        <v>993</v>
      </c>
    </row>
    <row r="19" spans="4:56" x14ac:dyDescent="0.2">
      <c r="D19" s="86" t="s">
        <v>1638</v>
      </c>
      <c r="E19" s="86" t="s">
        <v>1641</v>
      </c>
      <c r="I19" s="86" t="s">
        <v>110</v>
      </c>
    </row>
    <row r="20" spans="4:56" x14ac:dyDescent="0.2">
      <c r="D20" s="86" t="s">
        <v>1642</v>
      </c>
      <c r="E20" s="86" t="s">
        <v>1642</v>
      </c>
    </row>
    <row r="21" spans="4:56" x14ac:dyDescent="0.2">
      <c r="D21" s="86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698E-5FDE-419F-B35F-FA84BD81FC07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19763</v>
      </c>
      <c r="D4" s="94">
        <f>SUM(DatosViolenciaGénero!D63:D69)</f>
        <v>3501</v>
      </c>
    </row>
    <row r="5" spans="2:4" x14ac:dyDescent="0.2">
      <c r="B5" s="93" t="s">
        <v>1620</v>
      </c>
      <c r="C5" s="94">
        <f>SUM(DatosViolenciaGénero!C70:C73)</f>
        <v>268</v>
      </c>
      <c r="D5" s="94">
        <f>SUM(DatosViolenciaGénero!D70:D73)</f>
        <v>556</v>
      </c>
    </row>
    <row r="6" spans="2:4" ht="12.75" customHeight="1" x14ac:dyDescent="0.2">
      <c r="B6" s="93" t="s">
        <v>1666</v>
      </c>
      <c r="C6" s="94">
        <f>DatosViolenciaGénero!C74</f>
        <v>3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35</v>
      </c>
      <c r="D7" s="94">
        <f>SUM(DatosViolenciaGénero!D75:D77)</f>
        <v>35</v>
      </c>
    </row>
    <row r="8" spans="2:4" ht="12.75" customHeight="1" x14ac:dyDescent="0.2">
      <c r="B8" s="93" t="s">
        <v>1668</v>
      </c>
      <c r="C8" s="94">
        <f>DatosViolenciaGénero!C81</f>
        <v>8</v>
      </c>
      <c r="D8" s="94">
        <f>DatosViolenciaGénero!D81</f>
        <v>16</v>
      </c>
    </row>
    <row r="9" spans="2:4" ht="12.75" customHeight="1" x14ac:dyDescent="0.2">
      <c r="B9" s="93" t="s">
        <v>1669</v>
      </c>
      <c r="C9" s="94">
        <f>DatosViolenciaGénero!C78</f>
        <v>2</v>
      </c>
      <c r="D9" s="94">
        <f>DatosViolenciaGénero!D78</f>
        <v>1</v>
      </c>
    </row>
    <row r="10" spans="2:4" ht="12.75" customHeight="1" x14ac:dyDescent="0.2">
      <c r="B10" s="93" t="s">
        <v>1670</v>
      </c>
      <c r="C10" s="94">
        <f>SUM(DatosViolenciaGénero!C79:C80)</f>
        <v>2903</v>
      </c>
      <c r="D10" s="94">
        <f>SUM(DatosViolenciaGénero!D79:D80)</f>
        <v>1372</v>
      </c>
    </row>
    <row r="14" spans="2:4" ht="12.95" customHeight="1" thickTop="1" thickBot="1" x14ac:dyDescent="0.25">
      <c r="B14" s="212" t="s">
        <v>1674</v>
      </c>
      <c r="C14" s="212"/>
    </row>
    <row r="15" spans="2:4" ht="13.5" thickTop="1" x14ac:dyDescent="0.2">
      <c r="B15" s="95" t="s">
        <v>1672</v>
      </c>
      <c r="C15" s="96">
        <f>DatosViolenciaGénero!C38</f>
        <v>545</v>
      </c>
    </row>
    <row r="16" spans="2:4" ht="13.5" thickBot="1" x14ac:dyDescent="0.25">
      <c r="B16" s="97" t="s">
        <v>1673</v>
      </c>
      <c r="C16" s="98">
        <f>DatosViolenciaGénero!C39</f>
        <v>4743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D5DD-24F2-4739-9CE2-5B64CB9A8BE1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4094</v>
      </c>
      <c r="D4" s="94">
        <f>SUM(DatosViolenciaDoméstica!D48:D54)</f>
        <v>760</v>
      </c>
    </row>
    <row r="5" spans="2:4" x14ac:dyDescent="0.2">
      <c r="B5" s="93" t="s">
        <v>1620</v>
      </c>
      <c r="C5" s="94">
        <f>SUM(DatosViolenciaDoméstica!C55:C58)</f>
        <v>96</v>
      </c>
      <c r="D5" s="94">
        <f>SUM(DatosViolenciaDoméstica!D55:D58)</f>
        <v>54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4</v>
      </c>
    </row>
    <row r="7" spans="2:4" ht="12.75" customHeight="1" x14ac:dyDescent="0.2">
      <c r="B7" s="93" t="s">
        <v>1667</v>
      </c>
      <c r="C7" s="94">
        <f>SUM(DatosViolenciaDoméstica!C60:C62)</f>
        <v>5</v>
      </c>
      <c r="D7" s="94">
        <f>SUM(DatosViolenciaDoméstica!D60:D62)</f>
        <v>8</v>
      </c>
    </row>
    <row r="8" spans="2:4" ht="12.75" customHeight="1" x14ac:dyDescent="0.2">
      <c r="B8" s="93" t="s">
        <v>1668</v>
      </c>
      <c r="C8" s="94">
        <f>DatosViolenciaDoméstica!C66</f>
        <v>3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1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153</v>
      </c>
      <c r="D10" s="94">
        <f>SUM(DatosViolenciaDoméstica!D64:D65)</f>
        <v>80</v>
      </c>
    </row>
    <row r="14" spans="2:4" ht="12.95" customHeight="1" thickTop="1" thickBot="1" x14ac:dyDescent="0.25">
      <c r="B14" s="212" t="s">
        <v>1671</v>
      </c>
      <c r="C14" s="212"/>
    </row>
    <row r="15" spans="2:4" ht="13.5" thickTop="1" x14ac:dyDescent="0.2">
      <c r="B15" s="95" t="s">
        <v>1672</v>
      </c>
      <c r="C15" s="96">
        <f>DatosViolenciaDoméstica!C33</f>
        <v>256</v>
      </c>
    </row>
    <row r="16" spans="2:4" ht="13.5" thickBot="1" x14ac:dyDescent="0.25">
      <c r="B16" s="97" t="s">
        <v>1673</v>
      </c>
      <c r="C16" s="98">
        <f>DatosViolenciaDoméstica!C34</f>
        <v>315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454C-314D-4B56-8ECB-43BE2D93FEDC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3" t="s">
        <v>1655</v>
      </c>
      <c r="C3" s="213"/>
    </row>
    <row r="4" spans="2:3" x14ac:dyDescent="0.2">
      <c r="B4" s="87" t="s">
        <v>1656</v>
      </c>
      <c r="C4" s="88">
        <f>DatosMenores!C69</f>
        <v>658</v>
      </c>
    </row>
    <row r="5" spans="2:3" x14ac:dyDescent="0.2">
      <c r="B5" s="87" t="s">
        <v>1657</v>
      </c>
      <c r="C5" s="89">
        <f>DatosMenores!C70</f>
        <v>92</v>
      </c>
    </row>
    <row r="6" spans="2:3" x14ac:dyDescent="0.2">
      <c r="B6" s="87" t="s">
        <v>1658</v>
      </c>
      <c r="C6" s="89">
        <f>DatosMenores!C71</f>
        <v>3766</v>
      </c>
    </row>
    <row r="7" spans="2:3" ht="25.5" x14ac:dyDescent="0.2">
      <c r="B7" s="87" t="s">
        <v>1659</v>
      </c>
      <c r="C7" s="89">
        <f>DatosMenores!C74</f>
        <v>73</v>
      </c>
    </row>
    <row r="8" spans="2:3" ht="25.5" x14ac:dyDescent="0.2">
      <c r="B8" s="87" t="s">
        <v>1040</v>
      </c>
      <c r="C8" s="89">
        <f>DatosMenores!C75</f>
        <v>136</v>
      </c>
    </row>
    <row r="9" spans="2:3" ht="25.5" x14ac:dyDescent="0.2">
      <c r="B9" s="87" t="s">
        <v>1660</v>
      </c>
      <c r="C9" s="89">
        <f>DatosMenores!C76</f>
        <v>398</v>
      </c>
    </row>
    <row r="10" spans="2:3" ht="25.5" x14ac:dyDescent="0.2">
      <c r="B10" s="87" t="s">
        <v>272</v>
      </c>
      <c r="C10" s="89">
        <f>DatosMenores!C78</f>
        <v>5</v>
      </c>
    </row>
    <row r="11" spans="2:3" x14ac:dyDescent="0.2">
      <c r="B11" s="87" t="s">
        <v>1661</v>
      </c>
      <c r="C11" s="89">
        <f>DatosMenores!C77</f>
        <v>54</v>
      </c>
    </row>
    <row r="12" spans="2:3" x14ac:dyDescent="0.2">
      <c r="B12" s="87" t="s">
        <v>1662</v>
      </c>
      <c r="C12" s="89">
        <f>DatosMenores!C79</f>
        <v>0</v>
      </c>
    </row>
    <row r="13" spans="2:3" ht="25.5" x14ac:dyDescent="0.2">
      <c r="B13" s="87" t="s">
        <v>1663</v>
      </c>
      <c r="C13" s="89">
        <f>DatosMenores!C72</f>
        <v>0</v>
      </c>
    </row>
    <row r="14" spans="2:3" ht="25.5" x14ac:dyDescent="0.2">
      <c r="B14" s="87" t="s">
        <v>1664</v>
      </c>
      <c r="C14" s="89">
        <f>DatosMenores!C73</f>
        <v>85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4653A-0A5B-4DDB-9A6B-16AA77E67C5B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4" t="s">
        <v>1618</v>
      </c>
      <c r="C11" s="214"/>
      <c r="D11" s="71">
        <f>DatosDelitos!C5+DatosDelitos!C13-DatosDelitos!C17</f>
        <v>36392</v>
      </c>
      <c r="E11" s="72">
        <f>DatosDelitos!H5+DatosDelitos!H13-DatosDelitos!H17</f>
        <v>2132</v>
      </c>
      <c r="F11" s="72">
        <f>DatosDelitos!I5+DatosDelitos!I13-DatosDelitos!I17</f>
        <v>2672</v>
      </c>
      <c r="G11" s="72">
        <f>DatosDelitos!J5+DatosDelitos!J13-DatosDelitos!J17</f>
        <v>53</v>
      </c>
      <c r="H11" s="73">
        <f>DatosDelitos!K5+DatosDelitos!K13-DatosDelitos!K17</f>
        <v>92</v>
      </c>
      <c r="I11" s="73">
        <f>DatosDelitos!L5+DatosDelitos!L13-DatosDelitos!L17</f>
        <v>29</v>
      </c>
      <c r="J11" s="73">
        <f>DatosDelitos!M5+DatosDelitos!M13-DatosDelitos!M17</f>
        <v>18</v>
      </c>
      <c r="K11" s="73">
        <f>DatosDelitos!O5+DatosDelitos!O13-DatosDelitos!O17</f>
        <v>180</v>
      </c>
      <c r="L11" s="74">
        <f>DatosDelitos!P5+DatosDelitos!P13-DatosDelitos!P17</f>
        <v>3136</v>
      </c>
    </row>
    <row r="12" spans="2:13" ht="13.15" customHeight="1" x14ac:dyDescent="0.2">
      <c r="B12" s="215" t="s">
        <v>310</v>
      </c>
      <c r="C12" s="215"/>
      <c r="D12" s="75">
        <f>DatosDelitos!C10</f>
        <v>1</v>
      </c>
      <c r="E12" s="76">
        <f>DatosDelitos!H10</f>
        <v>0</v>
      </c>
      <c r="F12" s="76">
        <f>DatosDelitos!I10</f>
        <v>1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1</v>
      </c>
    </row>
    <row r="13" spans="2:13" ht="13.15" customHeight="1" x14ac:dyDescent="0.2">
      <c r="B13" s="215" t="s">
        <v>367</v>
      </c>
      <c r="C13" s="215"/>
      <c r="D13" s="75">
        <f>DatosDelitos!C20</f>
        <v>35</v>
      </c>
      <c r="E13" s="76">
        <f>DatosDelitos!H20</f>
        <v>0</v>
      </c>
      <c r="F13" s="76">
        <f>DatosDelitos!I20</f>
        <v>4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3</v>
      </c>
    </row>
    <row r="14" spans="2:13" ht="13.15" customHeight="1" x14ac:dyDescent="0.2">
      <c r="B14" s="215" t="s">
        <v>372</v>
      </c>
      <c r="C14" s="215"/>
      <c r="D14" s="75">
        <f>DatosDelitos!C23</f>
        <v>1</v>
      </c>
      <c r="E14" s="76">
        <f>DatosDelitos!H23</f>
        <v>0</v>
      </c>
      <c r="F14" s="76">
        <f>DatosDelitos!I23</f>
        <v>1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5" t="s">
        <v>1619</v>
      </c>
      <c r="C15" s="215"/>
      <c r="D15" s="75">
        <f>DatosDelitos!C17+DatosDelitos!C44</f>
        <v>16147</v>
      </c>
      <c r="E15" s="76">
        <f>DatosDelitos!H17+DatosDelitos!H44</f>
        <v>4360</v>
      </c>
      <c r="F15" s="76">
        <f>DatosDelitos!I16+DatosDelitos!I44</f>
        <v>363</v>
      </c>
      <c r="G15" s="76">
        <f>DatosDelitos!J17+DatosDelitos!J44</f>
        <v>45</v>
      </c>
      <c r="H15" s="76">
        <f>DatosDelitos!K17+DatosDelitos!K44</f>
        <v>7</v>
      </c>
      <c r="I15" s="76">
        <f>DatosDelitos!L17+DatosDelitos!L44</f>
        <v>1</v>
      </c>
      <c r="J15" s="76">
        <f>DatosDelitos!M17+DatosDelitos!M44</f>
        <v>0</v>
      </c>
      <c r="K15" s="76">
        <f>DatosDelitos!O17+DatosDelitos!O44</f>
        <v>103</v>
      </c>
      <c r="L15" s="77">
        <f>DatosDelitos!P17+DatosDelitos!P44</f>
        <v>2633</v>
      </c>
    </row>
    <row r="16" spans="2:13" ht="13.15" customHeight="1" x14ac:dyDescent="0.2">
      <c r="B16" s="215" t="s">
        <v>1620</v>
      </c>
      <c r="C16" s="215"/>
      <c r="D16" s="75">
        <f>DatosDelitos!C30</f>
        <v>5959</v>
      </c>
      <c r="E16" s="76">
        <f>DatosDelitos!H30</f>
        <v>857</v>
      </c>
      <c r="F16" s="76">
        <f>DatosDelitos!I30</f>
        <v>1120</v>
      </c>
      <c r="G16" s="76">
        <f>DatosDelitos!J30</f>
        <v>4</v>
      </c>
      <c r="H16" s="76">
        <f>DatosDelitos!K30</f>
        <v>5</v>
      </c>
      <c r="I16" s="76">
        <f>DatosDelitos!L30</f>
        <v>1</v>
      </c>
      <c r="J16" s="76">
        <f>DatosDelitos!M30</f>
        <v>4</v>
      </c>
      <c r="K16" s="76">
        <f>DatosDelitos!O30</f>
        <v>27</v>
      </c>
      <c r="L16" s="77">
        <f>DatosDelitos!P30</f>
        <v>1262</v>
      </c>
    </row>
    <row r="17" spans="2:12" ht="13.15" customHeight="1" x14ac:dyDescent="0.2">
      <c r="B17" s="216" t="s">
        <v>1621</v>
      </c>
      <c r="C17" s="216"/>
      <c r="D17" s="75">
        <f>DatosDelitos!C42-DatosDelitos!C44</f>
        <v>139</v>
      </c>
      <c r="E17" s="76">
        <f>DatosDelitos!H42-DatosDelitos!H44</f>
        <v>14</v>
      </c>
      <c r="F17" s="76">
        <f>DatosDelitos!I42-DatosDelitos!I44</f>
        <v>9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1</v>
      </c>
      <c r="L17" s="77">
        <f>DatosDelitos!P42-DatosDelitos!P44</f>
        <v>5</v>
      </c>
    </row>
    <row r="18" spans="2:12" ht="13.15" customHeight="1" x14ac:dyDescent="0.2">
      <c r="B18" s="215" t="s">
        <v>1622</v>
      </c>
      <c r="C18" s="215"/>
      <c r="D18" s="75">
        <f>DatosDelitos!C50</f>
        <v>2909</v>
      </c>
      <c r="E18" s="76">
        <f>DatosDelitos!H50</f>
        <v>587</v>
      </c>
      <c r="F18" s="76">
        <f>DatosDelitos!I50</f>
        <v>365</v>
      </c>
      <c r="G18" s="76">
        <f>DatosDelitos!J50</f>
        <v>195</v>
      </c>
      <c r="H18" s="76">
        <f>DatosDelitos!K50</f>
        <v>278</v>
      </c>
      <c r="I18" s="76">
        <f>DatosDelitos!L50</f>
        <v>0</v>
      </c>
      <c r="J18" s="76">
        <f>DatosDelitos!M50</f>
        <v>0</v>
      </c>
      <c r="K18" s="76">
        <f>DatosDelitos!O50</f>
        <v>133</v>
      </c>
      <c r="L18" s="77">
        <f>DatosDelitos!P50</f>
        <v>441</v>
      </c>
    </row>
    <row r="19" spans="2:12" ht="13.15" customHeight="1" x14ac:dyDescent="0.2">
      <c r="B19" s="215" t="s">
        <v>1623</v>
      </c>
      <c r="C19" s="215"/>
      <c r="D19" s="75">
        <f>DatosDelitos!C72</f>
        <v>34</v>
      </c>
      <c r="E19" s="76">
        <f>DatosDelitos!H72</f>
        <v>2</v>
      </c>
      <c r="F19" s="76">
        <f>DatosDelitos!I72</f>
        <v>8</v>
      </c>
      <c r="G19" s="76">
        <f>DatosDelitos!J72</f>
        <v>0</v>
      </c>
      <c r="H19" s="76">
        <f>DatosDelitos!K72</f>
        <v>0</v>
      </c>
      <c r="I19" s="76">
        <f>DatosDelitos!L72</f>
        <v>2</v>
      </c>
      <c r="J19" s="76">
        <f>DatosDelitos!M72</f>
        <v>1</v>
      </c>
      <c r="K19" s="76">
        <f>DatosDelitos!O72</f>
        <v>0</v>
      </c>
      <c r="L19" s="77">
        <f>DatosDelitos!P72</f>
        <v>6</v>
      </c>
    </row>
    <row r="20" spans="2:12" ht="27" customHeight="1" x14ac:dyDescent="0.2">
      <c r="B20" s="215" t="s">
        <v>1624</v>
      </c>
      <c r="C20" s="215"/>
      <c r="D20" s="75">
        <f>DatosDelitos!C74</f>
        <v>647</v>
      </c>
      <c r="E20" s="76">
        <f>DatosDelitos!H74</f>
        <v>106</v>
      </c>
      <c r="F20" s="76">
        <f>DatosDelitos!I74</f>
        <v>59</v>
      </c>
      <c r="G20" s="76">
        <f>DatosDelitos!J74</f>
        <v>2</v>
      </c>
      <c r="H20" s="76">
        <f>DatosDelitos!K74</f>
        <v>1</v>
      </c>
      <c r="I20" s="76">
        <f>DatosDelitos!L74</f>
        <v>8</v>
      </c>
      <c r="J20" s="76">
        <f>DatosDelitos!M74</f>
        <v>6</v>
      </c>
      <c r="K20" s="76">
        <f>DatosDelitos!O74</f>
        <v>0</v>
      </c>
      <c r="L20" s="77">
        <f>DatosDelitos!P74</f>
        <v>71</v>
      </c>
    </row>
    <row r="21" spans="2:12" ht="13.15" customHeight="1" x14ac:dyDescent="0.2">
      <c r="B21" s="216" t="s">
        <v>1625</v>
      </c>
      <c r="C21" s="216"/>
      <c r="D21" s="75">
        <f>DatosDelitos!C82</f>
        <v>510</v>
      </c>
      <c r="E21" s="76">
        <f>DatosDelitos!H82</f>
        <v>34</v>
      </c>
      <c r="F21" s="76">
        <f>DatosDelitos!I82</f>
        <v>33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50</v>
      </c>
    </row>
    <row r="22" spans="2:12" ht="13.15" customHeight="1" x14ac:dyDescent="0.2">
      <c r="B22" s="215" t="s">
        <v>1626</v>
      </c>
      <c r="C22" s="215"/>
      <c r="D22" s="75">
        <f>DatosDelitos!C85</f>
        <v>2472</v>
      </c>
      <c r="E22" s="76">
        <f>DatosDelitos!H85</f>
        <v>860</v>
      </c>
      <c r="F22" s="76">
        <f>DatosDelitos!I85</f>
        <v>451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427</v>
      </c>
    </row>
    <row r="23" spans="2:12" ht="13.15" customHeight="1" x14ac:dyDescent="0.2">
      <c r="B23" s="215" t="s">
        <v>995</v>
      </c>
      <c r="C23" s="215"/>
      <c r="D23" s="75">
        <f>DatosDelitos!C97</f>
        <v>34863</v>
      </c>
      <c r="E23" s="76">
        <f>DatosDelitos!H97</f>
        <v>10472</v>
      </c>
      <c r="F23" s="76">
        <f>DatosDelitos!I97</f>
        <v>6797</v>
      </c>
      <c r="G23" s="76">
        <f>DatosDelitos!J97</f>
        <v>7</v>
      </c>
      <c r="H23" s="76">
        <f>DatosDelitos!K97</f>
        <v>4</v>
      </c>
      <c r="I23" s="76">
        <f>DatosDelitos!L97</f>
        <v>1</v>
      </c>
      <c r="J23" s="76">
        <f>DatosDelitos!M97</f>
        <v>2</v>
      </c>
      <c r="K23" s="76">
        <f>DatosDelitos!O97</f>
        <v>882</v>
      </c>
      <c r="L23" s="77">
        <f>DatosDelitos!P97</f>
        <v>5143</v>
      </c>
    </row>
    <row r="24" spans="2:12" ht="27" customHeight="1" x14ac:dyDescent="0.2">
      <c r="B24" s="215" t="s">
        <v>1627</v>
      </c>
      <c r="C24" s="215"/>
      <c r="D24" s="75">
        <f>DatosDelitos!C131</f>
        <v>56</v>
      </c>
      <c r="E24" s="76">
        <f>DatosDelitos!H131</f>
        <v>62</v>
      </c>
      <c r="F24" s="76">
        <f>DatosDelitos!I131</f>
        <v>40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5</v>
      </c>
      <c r="L24" s="77">
        <f>DatosDelitos!P131</f>
        <v>51</v>
      </c>
    </row>
    <row r="25" spans="2:12" ht="13.15" customHeight="1" x14ac:dyDescent="0.2">
      <c r="B25" s="215" t="s">
        <v>1628</v>
      </c>
      <c r="C25" s="215"/>
      <c r="D25" s="75">
        <f>DatosDelitos!C137</f>
        <v>156</v>
      </c>
      <c r="E25" s="76">
        <f>DatosDelitos!H137</f>
        <v>60</v>
      </c>
      <c r="F25" s="76">
        <f>DatosDelitos!I137</f>
        <v>25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1</v>
      </c>
      <c r="L25" s="77">
        <f>DatosDelitos!P137</f>
        <v>16</v>
      </c>
    </row>
    <row r="26" spans="2:12" ht="13.15" customHeight="1" x14ac:dyDescent="0.2">
      <c r="B26" s="216" t="s">
        <v>1629</v>
      </c>
      <c r="C26" s="216"/>
      <c r="D26" s="75">
        <f>DatosDelitos!C144</f>
        <v>7</v>
      </c>
      <c r="E26" s="76">
        <f>DatosDelitos!H144</f>
        <v>0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2</v>
      </c>
      <c r="L26" s="77">
        <f>DatosDelitos!P144</f>
        <v>0</v>
      </c>
    </row>
    <row r="27" spans="2:12" ht="38.25" customHeight="1" x14ac:dyDescent="0.2">
      <c r="B27" s="215" t="s">
        <v>1630</v>
      </c>
      <c r="C27" s="215"/>
      <c r="D27" s="75">
        <f>DatosDelitos!C147</f>
        <v>206</v>
      </c>
      <c r="E27" s="76">
        <f>DatosDelitos!H147</f>
        <v>92</v>
      </c>
      <c r="F27" s="76">
        <f>DatosDelitos!I147</f>
        <v>69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42</v>
      </c>
    </row>
    <row r="28" spans="2:12" ht="13.15" customHeight="1" x14ac:dyDescent="0.2">
      <c r="B28" s="215" t="s">
        <v>1631</v>
      </c>
      <c r="C28" s="215"/>
      <c r="D28" s="75">
        <f>DatosDelitos!C156+SUM(DatosDelitos!C167:C172)</f>
        <v>115</v>
      </c>
      <c r="E28" s="76">
        <f>DatosDelitos!H156+SUM(DatosDelitos!H167:H172)</f>
        <v>37</v>
      </c>
      <c r="F28" s="76">
        <f>DatosDelitos!I156+SUM(DatosDelitos!I167:I172)</f>
        <v>11</v>
      </c>
      <c r="G28" s="76">
        <f>DatosDelitos!J156+SUM(DatosDelitos!J167:J172)</f>
        <v>0</v>
      </c>
      <c r="H28" s="76">
        <f>DatosDelitos!K156+SUM(DatosDelitos!K167:K172)</f>
        <v>4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4</v>
      </c>
      <c r="L28" s="76">
        <f>DatosDelitos!P156+SUM(DatosDelitos!P167:Q172)</f>
        <v>8</v>
      </c>
    </row>
    <row r="29" spans="2:12" ht="13.15" customHeight="1" x14ac:dyDescent="0.2">
      <c r="B29" s="215" t="s">
        <v>1632</v>
      </c>
      <c r="C29" s="215"/>
      <c r="D29" s="75">
        <f>SUM(DatosDelitos!C173:C177)</f>
        <v>2614</v>
      </c>
      <c r="E29" s="76">
        <f>SUM(DatosDelitos!H173:H177)</f>
        <v>2133</v>
      </c>
      <c r="F29" s="76">
        <f>SUM(DatosDelitos!I173:I177)</f>
        <v>1409</v>
      </c>
      <c r="G29" s="76">
        <f>SUM(DatosDelitos!J173:J177)</f>
        <v>3</v>
      </c>
      <c r="H29" s="76">
        <f>SUM(DatosDelitos!K173:K177)</f>
        <v>0</v>
      </c>
      <c r="I29" s="76">
        <f>SUM(DatosDelitos!L173:L177)</f>
        <v>1</v>
      </c>
      <c r="J29" s="76">
        <f>SUM(DatosDelitos!M173:M177)</f>
        <v>0</v>
      </c>
      <c r="K29" s="76">
        <f>SUM(DatosDelitos!O173:O177)</f>
        <v>445</v>
      </c>
      <c r="L29" s="76">
        <f>SUM(DatosDelitos!P173:P177)</f>
        <v>900</v>
      </c>
    </row>
    <row r="30" spans="2:12" ht="13.15" customHeight="1" x14ac:dyDescent="0.2">
      <c r="B30" s="215" t="s">
        <v>1633</v>
      </c>
      <c r="C30" s="215"/>
      <c r="D30" s="75">
        <f>DatosDelitos!C178</f>
        <v>3467</v>
      </c>
      <c r="E30" s="76">
        <f>DatosDelitos!H178</f>
        <v>2252</v>
      </c>
      <c r="F30" s="76">
        <f>DatosDelitos!I178</f>
        <v>2187</v>
      </c>
      <c r="G30" s="76">
        <f>DatosDelitos!J178</f>
        <v>0</v>
      </c>
      <c r="H30" s="76">
        <f>DatosDelitos!K178</f>
        <v>0</v>
      </c>
      <c r="I30" s="76">
        <f>DatosDelitos!L178</f>
        <v>1</v>
      </c>
      <c r="J30" s="76">
        <f>DatosDelitos!M178</f>
        <v>0</v>
      </c>
      <c r="K30" s="76">
        <f>DatosDelitos!O178</f>
        <v>4</v>
      </c>
      <c r="L30" s="76">
        <f>DatosDelitos!P178</f>
        <v>10631</v>
      </c>
    </row>
    <row r="31" spans="2:12" ht="13.15" customHeight="1" x14ac:dyDescent="0.2">
      <c r="B31" s="215" t="s">
        <v>1634</v>
      </c>
      <c r="C31" s="215"/>
      <c r="D31" s="75">
        <f>DatosDelitos!C186</f>
        <v>2979</v>
      </c>
      <c r="E31" s="76">
        <f>DatosDelitos!H186</f>
        <v>1211</v>
      </c>
      <c r="F31" s="76">
        <f>DatosDelitos!I186</f>
        <v>950</v>
      </c>
      <c r="G31" s="76">
        <f>DatosDelitos!J186</f>
        <v>2</v>
      </c>
      <c r="H31" s="76">
        <f>DatosDelitos!K186</f>
        <v>4</v>
      </c>
      <c r="I31" s="76">
        <f>DatosDelitos!L186</f>
        <v>1</v>
      </c>
      <c r="J31" s="76">
        <f>DatosDelitos!M186</f>
        <v>0</v>
      </c>
      <c r="K31" s="76">
        <f>DatosDelitos!O186</f>
        <v>7</v>
      </c>
      <c r="L31" s="76">
        <f>DatosDelitos!P186</f>
        <v>690</v>
      </c>
    </row>
    <row r="32" spans="2:12" ht="13.15" customHeight="1" x14ac:dyDescent="0.2">
      <c r="B32" s="215" t="s">
        <v>1635</v>
      </c>
      <c r="C32" s="215"/>
      <c r="D32" s="75">
        <f>DatosDelitos!C201</f>
        <v>429</v>
      </c>
      <c r="E32" s="76">
        <f>DatosDelitos!H201</f>
        <v>142</v>
      </c>
      <c r="F32" s="76">
        <f>DatosDelitos!I201</f>
        <v>105</v>
      </c>
      <c r="G32" s="76">
        <f>DatosDelitos!J201</f>
        <v>0</v>
      </c>
      <c r="H32" s="76">
        <f>DatosDelitos!K201</f>
        <v>0</v>
      </c>
      <c r="I32" s="76">
        <f>DatosDelitos!L201</f>
        <v>2</v>
      </c>
      <c r="J32" s="76">
        <f>DatosDelitos!M201</f>
        <v>7</v>
      </c>
      <c r="K32" s="76">
        <f>DatosDelitos!O201</f>
        <v>3</v>
      </c>
      <c r="L32" s="76">
        <f>DatosDelitos!P201</f>
        <v>102</v>
      </c>
    </row>
    <row r="33" spans="2:13" ht="13.15" customHeight="1" x14ac:dyDescent="0.2">
      <c r="B33" s="215" t="s">
        <v>1636</v>
      </c>
      <c r="C33" s="215"/>
      <c r="D33" s="75">
        <f>DatosDelitos!C223</f>
        <v>5979</v>
      </c>
      <c r="E33" s="76">
        <f>DatosDelitos!H223</f>
        <v>2221</v>
      </c>
      <c r="F33" s="76">
        <f>DatosDelitos!I223</f>
        <v>1827</v>
      </c>
      <c r="G33" s="76">
        <f>DatosDelitos!J223</f>
        <v>1</v>
      </c>
      <c r="H33" s="76">
        <f>DatosDelitos!K223</f>
        <v>2</v>
      </c>
      <c r="I33" s="76">
        <f>DatosDelitos!L223</f>
        <v>0</v>
      </c>
      <c r="J33" s="76">
        <f>DatosDelitos!M223</f>
        <v>0</v>
      </c>
      <c r="K33" s="76">
        <f>DatosDelitos!O223</f>
        <v>64</v>
      </c>
      <c r="L33" s="76">
        <f>DatosDelitos!P223</f>
        <v>1884</v>
      </c>
    </row>
    <row r="34" spans="2:13" ht="13.15" customHeight="1" x14ac:dyDescent="0.2">
      <c r="B34" s="215" t="s">
        <v>1637</v>
      </c>
      <c r="C34" s="215"/>
      <c r="D34" s="75">
        <f>DatosDelitos!C244</f>
        <v>74</v>
      </c>
      <c r="E34" s="76">
        <f>DatosDelitos!H244</f>
        <v>14</v>
      </c>
      <c r="F34" s="76">
        <f>DatosDelitos!I244</f>
        <v>26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4</v>
      </c>
      <c r="L34" s="76">
        <f>DatosDelitos!P244</f>
        <v>42</v>
      </c>
    </row>
    <row r="35" spans="2:13" ht="13.15" customHeight="1" x14ac:dyDescent="0.2">
      <c r="B35" s="215" t="s">
        <v>1638</v>
      </c>
      <c r="C35" s="215"/>
      <c r="D35" s="75">
        <f>DatosDelitos!C271</f>
        <v>3491</v>
      </c>
      <c r="E35" s="76">
        <f>DatosDelitos!H271</f>
        <v>2521</v>
      </c>
      <c r="F35" s="76">
        <f>DatosDelitos!I271</f>
        <v>2288</v>
      </c>
      <c r="G35" s="76">
        <f>DatosDelitos!J271</f>
        <v>0</v>
      </c>
      <c r="H35" s="76">
        <f>DatosDelitos!K271</f>
        <v>1</v>
      </c>
      <c r="I35" s="76">
        <f>DatosDelitos!L271</f>
        <v>0</v>
      </c>
      <c r="J35" s="76">
        <f>DatosDelitos!M271</f>
        <v>7</v>
      </c>
      <c r="K35" s="76">
        <f>DatosDelitos!O271</f>
        <v>43</v>
      </c>
      <c r="L35" s="76">
        <f>DatosDelitos!P271</f>
        <v>1755</v>
      </c>
    </row>
    <row r="36" spans="2:13" ht="38.25" customHeight="1" x14ac:dyDescent="0.2">
      <c r="B36" s="215" t="s">
        <v>1639</v>
      </c>
      <c r="C36" s="215"/>
      <c r="D36" s="75">
        <f>DatosDelitos!C301</f>
        <v>5</v>
      </c>
      <c r="E36" s="76">
        <f>DatosDelitos!H301</f>
        <v>1</v>
      </c>
      <c r="F36" s="76">
        <f>DatosDelitos!I301</f>
        <v>7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1</v>
      </c>
    </row>
    <row r="37" spans="2:13" ht="13.15" customHeight="1" x14ac:dyDescent="0.2">
      <c r="B37" s="215" t="s">
        <v>1640</v>
      </c>
      <c r="C37" s="215"/>
      <c r="D37" s="75">
        <f>DatosDelitos!C305</f>
        <v>24</v>
      </c>
      <c r="E37" s="76">
        <f>DatosDelitos!H305</f>
        <v>1</v>
      </c>
      <c r="F37" s="76">
        <f>DatosDelitos!I305</f>
        <v>4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5" t="s">
        <v>1641</v>
      </c>
      <c r="C38" s="215"/>
      <c r="D38" s="75">
        <f>DatosDelitos!C312+DatosDelitos!C318+DatosDelitos!C320</f>
        <v>34</v>
      </c>
      <c r="E38" s="76">
        <f>DatosDelitos!H312+DatosDelitos!H318+DatosDelitos!H320</f>
        <v>10</v>
      </c>
      <c r="F38" s="76">
        <f>DatosDelitos!I312+DatosDelitos!I318+DatosDelitos!I320</f>
        <v>6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2</v>
      </c>
      <c r="L38" s="76">
        <f>DatosDelitos!P312+DatosDelitos!P318+DatosDelitos!P320</f>
        <v>4</v>
      </c>
    </row>
    <row r="39" spans="2:13" ht="13.15" customHeight="1" x14ac:dyDescent="0.2">
      <c r="B39" s="215" t="s">
        <v>1642</v>
      </c>
      <c r="C39" s="215"/>
      <c r="D39" s="75">
        <f>DatosDelitos!C323</f>
        <v>33235</v>
      </c>
      <c r="E39" s="76">
        <f>DatosDelitos!H323</f>
        <v>694</v>
      </c>
      <c r="F39" s="76">
        <f>DatosDelitos!I323</f>
        <v>0</v>
      </c>
      <c r="G39" s="76">
        <f>DatosDelitos!J323</f>
        <v>6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10</v>
      </c>
      <c r="L39" s="76">
        <f>DatosDelitos!P323</f>
        <v>40</v>
      </c>
    </row>
    <row r="40" spans="2:13" ht="13.15" customHeight="1" x14ac:dyDescent="0.2">
      <c r="B40" s="215" t="s">
        <v>1643</v>
      </c>
      <c r="C40" s="215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1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5" t="s">
        <v>972</v>
      </c>
      <c r="C41" s="215"/>
      <c r="D41" s="75">
        <f>DatosDelitos!C337</f>
        <v>1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5" t="s">
        <v>1644</v>
      </c>
      <c r="C42" s="215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8" t="s">
        <v>976</v>
      </c>
      <c r="C43" s="218"/>
      <c r="D43" s="78">
        <f>SUM(D11:D42)</f>
        <v>152981</v>
      </c>
      <c r="E43" s="78">
        <f t="shared" ref="E43:L43" si="0">SUM(E11:E42)</f>
        <v>30875</v>
      </c>
      <c r="F43" s="78">
        <f t="shared" si="0"/>
        <v>20837</v>
      </c>
      <c r="G43" s="78">
        <f t="shared" si="0"/>
        <v>318</v>
      </c>
      <c r="H43" s="78">
        <f t="shared" si="0"/>
        <v>399</v>
      </c>
      <c r="I43" s="78">
        <f t="shared" si="0"/>
        <v>47</v>
      </c>
      <c r="J43" s="78">
        <f t="shared" si="0"/>
        <v>45</v>
      </c>
      <c r="K43" s="78">
        <f t="shared" si="0"/>
        <v>1920</v>
      </c>
      <c r="L43" s="78">
        <f t="shared" si="0"/>
        <v>29344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7" t="s">
        <v>1646</v>
      </c>
      <c r="C49" s="217"/>
      <c r="D49" s="81">
        <f>DatosDelitos!F5</f>
        <v>1</v>
      </c>
      <c r="E49" s="81">
        <f>DatosDelitos!G5</f>
        <v>0</v>
      </c>
    </row>
    <row r="50" spans="2:5" ht="13.15" customHeight="1" x14ac:dyDescent="0.25">
      <c r="B50" s="217" t="s">
        <v>1647</v>
      </c>
      <c r="C50" s="217"/>
      <c r="D50" s="81">
        <f>DatosDelitos!F13-DatosDelitos!F17</f>
        <v>366</v>
      </c>
      <c r="E50" s="81">
        <f>DatosDelitos!G13-DatosDelitos!G17</f>
        <v>307</v>
      </c>
    </row>
    <row r="51" spans="2:5" ht="13.15" customHeight="1" x14ac:dyDescent="0.25">
      <c r="B51" s="217" t="s">
        <v>310</v>
      </c>
      <c r="C51" s="217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7" t="s">
        <v>367</v>
      </c>
      <c r="C52" s="217"/>
      <c r="D52" s="81">
        <f>DatosDelitos!F20</f>
        <v>0</v>
      </c>
      <c r="E52" s="81">
        <f>DatosDelitos!G20</f>
        <v>1</v>
      </c>
    </row>
    <row r="53" spans="2:5" ht="13.15" customHeight="1" x14ac:dyDescent="0.25">
      <c r="B53" s="217" t="s">
        <v>372</v>
      </c>
      <c r="C53" s="217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7" t="s">
        <v>1619</v>
      </c>
      <c r="C54" s="217"/>
      <c r="D54" s="81">
        <f>DatosDelitos!F17+DatosDelitos!F44</f>
        <v>8650</v>
      </c>
      <c r="E54" s="81">
        <f>DatosDelitos!G17+DatosDelitos!G44</f>
        <v>1897</v>
      </c>
    </row>
    <row r="55" spans="2:5" ht="13.15" customHeight="1" x14ac:dyDescent="0.25">
      <c r="B55" s="217" t="s">
        <v>1620</v>
      </c>
      <c r="C55" s="217"/>
      <c r="D55" s="81">
        <f>DatosDelitos!F30</f>
        <v>1062</v>
      </c>
      <c r="E55" s="81">
        <f>DatosDelitos!G30</f>
        <v>594</v>
      </c>
    </row>
    <row r="56" spans="2:5" ht="13.15" customHeight="1" x14ac:dyDescent="0.25">
      <c r="B56" s="217" t="s">
        <v>1621</v>
      </c>
      <c r="C56" s="217"/>
      <c r="D56" s="81">
        <f>DatosDelitos!F42-DatosDelitos!F44</f>
        <v>4</v>
      </c>
      <c r="E56" s="81">
        <f>DatosDelitos!G42-DatosDelitos!G44</f>
        <v>0</v>
      </c>
    </row>
    <row r="57" spans="2:5" ht="13.15" customHeight="1" x14ac:dyDescent="0.25">
      <c r="B57" s="217" t="s">
        <v>1622</v>
      </c>
      <c r="C57" s="217"/>
      <c r="D57" s="81">
        <f>DatosDelitos!F50</f>
        <v>65</v>
      </c>
      <c r="E57" s="81">
        <f>DatosDelitos!G50</f>
        <v>31</v>
      </c>
    </row>
    <row r="58" spans="2:5" ht="13.15" customHeight="1" x14ac:dyDescent="0.25">
      <c r="B58" s="217" t="s">
        <v>1623</v>
      </c>
      <c r="C58" s="217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7" t="s">
        <v>1648</v>
      </c>
      <c r="C59" s="217"/>
      <c r="D59" s="81">
        <f>DatosDelitos!F74</f>
        <v>80</v>
      </c>
      <c r="E59" s="81">
        <f>DatosDelitos!G74</f>
        <v>7</v>
      </c>
    </row>
    <row r="60" spans="2:5" ht="13.15" customHeight="1" x14ac:dyDescent="0.25">
      <c r="B60" s="217" t="s">
        <v>1625</v>
      </c>
      <c r="C60" s="217"/>
      <c r="D60" s="81">
        <f>DatosDelitos!F82</f>
        <v>10</v>
      </c>
      <c r="E60" s="81">
        <f>DatosDelitos!G82</f>
        <v>32</v>
      </c>
    </row>
    <row r="61" spans="2:5" ht="13.15" customHeight="1" x14ac:dyDescent="0.25">
      <c r="B61" s="217" t="s">
        <v>1626</v>
      </c>
      <c r="C61" s="217"/>
      <c r="D61" s="81">
        <f>DatosDelitos!F85</f>
        <v>31</v>
      </c>
      <c r="E61" s="81">
        <f>DatosDelitos!G85</f>
        <v>8</v>
      </c>
    </row>
    <row r="62" spans="2:5" ht="13.15" customHeight="1" x14ac:dyDescent="0.25">
      <c r="B62" s="217" t="s">
        <v>995</v>
      </c>
      <c r="C62" s="217"/>
      <c r="D62" s="81">
        <f>DatosDelitos!F97</f>
        <v>1369</v>
      </c>
      <c r="E62" s="81">
        <f>DatosDelitos!G97</f>
        <v>862</v>
      </c>
    </row>
    <row r="63" spans="2:5" ht="27" customHeight="1" x14ac:dyDescent="0.25">
      <c r="B63" s="217" t="s">
        <v>1649</v>
      </c>
      <c r="C63" s="217"/>
      <c r="D63" s="81">
        <f>DatosDelitos!F131</f>
        <v>0</v>
      </c>
      <c r="E63" s="81">
        <f>DatosDelitos!G131</f>
        <v>0</v>
      </c>
    </row>
    <row r="64" spans="2:5" ht="13.15" customHeight="1" x14ac:dyDescent="0.25">
      <c r="B64" s="217" t="s">
        <v>1628</v>
      </c>
      <c r="C64" s="217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7" t="s">
        <v>1629</v>
      </c>
      <c r="C65" s="217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7" t="s">
        <v>1630</v>
      </c>
      <c r="C66" s="217"/>
      <c r="D66" s="81">
        <f>DatosDelitos!F147</f>
        <v>6</v>
      </c>
      <c r="E66" s="81">
        <f>DatosDelitos!G147</f>
        <v>4</v>
      </c>
    </row>
    <row r="67" spans="2:5" ht="13.15" customHeight="1" x14ac:dyDescent="0.25">
      <c r="B67" s="217" t="s">
        <v>1631</v>
      </c>
      <c r="C67" s="217"/>
      <c r="D67" s="81">
        <f>DatosDelitos!F156+SUM(DatosDelitos!F167:G172)</f>
        <v>0</v>
      </c>
      <c r="E67" s="81">
        <f>DatosDelitos!G156+SUM(DatosDelitos!G167:H172)</f>
        <v>12</v>
      </c>
    </row>
    <row r="68" spans="2:5" ht="13.15" customHeight="1" x14ac:dyDescent="0.25">
      <c r="B68" s="217" t="s">
        <v>1632</v>
      </c>
      <c r="C68" s="217"/>
      <c r="D68" s="81">
        <f>SUM(DatosDelitos!F173:G177)</f>
        <v>52</v>
      </c>
      <c r="E68" s="81">
        <f>SUM(DatosDelitos!G173:H177)</f>
        <v>2156</v>
      </c>
    </row>
    <row r="69" spans="2:5" ht="13.15" customHeight="1" x14ac:dyDescent="0.25">
      <c r="B69" s="217" t="s">
        <v>1633</v>
      </c>
      <c r="C69" s="217"/>
      <c r="D69" s="81">
        <f>DatosDelitos!F178</f>
        <v>9979</v>
      </c>
      <c r="E69" s="81">
        <f>DatosDelitos!G178</f>
        <v>8962</v>
      </c>
    </row>
    <row r="70" spans="2:5" ht="13.15" customHeight="1" x14ac:dyDescent="0.25">
      <c r="B70" s="217" t="s">
        <v>1634</v>
      </c>
      <c r="C70" s="217"/>
      <c r="D70" s="81">
        <f>DatosDelitos!F186</f>
        <v>79</v>
      </c>
      <c r="E70" s="81">
        <f>DatosDelitos!G186</f>
        <v>76</v>
      </c>
    </row>
    <row r="71" spans="2:5" ht="13.15" customHeight="1" x14ac:dyDescent="0.25">
      <c r="B71" s="217" t="s">
        <v>1635</v>
      </c>
      <c r="C71" s="217"/>
      <c r="D71" s="81">
        <f>DatosDelitos!F201</f>
        <v>53</v>
      </c>
      <c r="E71" s="81">
        <f>DatosDelitos!G201</f>
        <v>23</v>
      </c>
    </row>
    <row r="72" spans="2:5" ht="13.15" customHeight="1" x14ac:dyDescent="0.25">
      <c r="B72" s="217" t="s">
        <v>1636</v>
      </c>
      <c r="C72" s="217"/>
      <c r="D72" s="81">
        <f>DatosDelitos!F223</f>
        <v>931</v>
      </c>
      <c r="E72" s="81">
        <f>DatosDelitos!G223</f>
        <v>636</v>
      </c>
    </row>
    <row r="73" spans="2:5" ht="13.15" customHeight="1" x14ac:dyDescent="0.25">
      <c r="B73" s="217" t="s">
        <v>1637</v>
      </c>
      <c r="C73" s="217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7" t="s">
        <v>1638</v>
      </c>
      <c r="C74" s="217"/>
      <c r="D74" s="81">
        <f>DatosDelitos!F271</f>
        <v>544</v>
      </c>
      <c r="E74" s="81">
        <f>DatosDelitos!G271</f>
        <v>357</v>
      </c>
    </row>
    <row r="75" spans="2:5" ht="38.25" customHeight="1" x14ac:dyDescent="0.25">
      <c r="B75" s="217" t="s">
        <v>1639</v>
      </c>
      <c r="C75" s="217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7" t="s">
        <v>1640</v>
      </c>
      <c r="C76" s="217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7" t="s">
        <v>1641</v>
      </c>
      <c r="C77" s="217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7" t="s">
        <v>1642</v>
      </c>
      <c r="C78" s="217"/>
      <c r="D78" s="81">
        <f>DatosDelitos!F323</f>
        <v>130</v>
      </c>
      <c r="E78" s="81">
        <f>DatosDelitos!G323</f>
        <v>0</v>
      </c>
    </row>
    <row r="79" spans="2:5" ht="15" customHeight="1" x14ac:dyDescent="0.25">
      <c r="B79" s="219" t="s">
        <v>1643</v>
      </c>
      <c r="C79" s="219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19" t="s">
        <v>972</v>
      </c>
      <c r="C80" s="219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19" t="s">
        <v>1644</v>
      </c>
      <c r="C81" s="219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19" t="s">
        <v>1650</v>
      </c>
      <c r="C82" s="219"/>
      <c r="D82" s="81">
        <f>SUM(D49:D81)</f>
        <v>23412</v>
      </c>
      <c r="E82" s="81">
        <f>SUM(E49:E81)</f>
        <v>15965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7" t="s">
        <v>1618</v>
      </c>
      <c r="C87" s="217"/>
      <c r="D87" s="81">
        <f>DatosDelitos!N5+DatosDelitos!N13-DatosDelitos!N17</f>
        <v>8</v>
      </c>
    </row>
    <row r="88" spans="2:13" ht="13.15" customHeight="1" x14ac:dyDescent="0.25">
      <c r="B88" s="217" t="s">
        <v>310</v>
      </c>
      <c r="C88" s="217"/>
      <c r="D88" s="81">
        <f>DatosDelitos!N10</f>
        <v>0</v>
      </c>
    </row>
    <row r="89" spans="2:13" ht="13.15" customHeight="1" x14ac:dyDescent="0.25">
      <c r="B89" s="217" t="s">
        <v>367</v>
      </c>
      <c r="C89" s="217"/>
      <c r="D89" s="81">
        <f>DatosDelitos!N20</f>
        <v>0</v>
      </c>
    </row>
    <row r="90" spans="2:13" ht="13.15" customHeight="1" x14ac:dyDescent="0.25">
      <c r="B90" s="217" t="s">
        <v>372</v>
      </c>
      <c r="C90" s="217"/>
      <c r="D90" s="81">
        <f>DatosDelitos!N23</f>
        <v>0</v>
      </c>
    </row>
    <row r="91" spans="2:13" ht="13.15" customHeight="1" x14ac:dyDescent="0.25">
      <c r="B91" s="217" t="s">
        <v>1652</v>
      </c>
      <c r="C91" s="217"/>
      <c r="D91" s="81">
        <f>SUM(DatosDelitos!N17,DatosDelitos!N44)</f>
        <v>5</v>
      </c>
    </row>
    <row r="92" spans="2:13" ht="13.15" customHeight="1" x14ac:dyDescent="0.25">
      <c r="B92" s="217" t="s">
        <v>1620</v>
      </c>
      <c r="C92" s="217"/>
      <c r="D92" s="81">
        <f>DatosDelitos!N30</f>
        <v>17</v>
      </c>
    </row>
    <row r="93" spans="2:13" ht="13.15" customHeight="1" x14ac:dyDescent="0.25">
      <c r="B93" s="217" t="s">
        <v>1621</v>
      </c>
      <c r="C93" s="217"/>
      <c r="D93" s="81">
        <f>DatosDelitos!N42-DatosDelitos!N44</f>
        <v>0</v>
      </c>
    </row>
    <row r="94" spans="2:13" ht="13.15" customHeight="1" x14ac:dyDescent="0.25">
      <c r="B94" s="217" t="s">
        <v>1622</v>
      </c>
      <c r="C94" s="217"/>
      <c r="D94" s="81">
        <f>DatosDelitos!N50</f>
        <v>41</v>
      </c>
    </row>
    <row r="95" spans="2:13" ht="13.15" customHeight="1" x14ac:dyDescent="0.25">
      <c r="B95" s="217" t="s">
        <v>1623</v>
      </c>
      <c r="C95" s="217"/>
      <c r="D95" s="81">
        <f>DatosDelitos!N72</f>
        <v>1</v>
      </c>
    </row>
    <row r="96" spans="2:13" ht="27" customHeight="1" x14ac:dyDescent="0.25">
      <c r="B96" s="217" t="s">
        <v>1648</v>
      </c>
      <c r="C96" s="217"/>
      <c r="D96" s="81">
        <f>DatosDelitos!N74</f>
        <v>2</v>
      </c>
    </row>
    <row r="97" spans="2:4" ht="13.15" customHeight="1" x14ac:dyDescent="0.25">
      <c r="B97" s="217" t="s">
        <v>1625</v>
      </c>
      <c r="C97" s="217"/>
      <c r="D97" s="81">
        <f>DatosDelitos!N82</f>
        <v>3</v>
      </c>
    </row>
    <row r="98" spans="2:4" ht="13.15" customHeight="1" x14ac:dyDescent="0.25">
      <c r="B98" s="217" t="s">
        <v>1626</v>
      </c>
      <c r="C98" s="217"/>
      <c r="D98" s="81">
        <f>DatosDelitos!N85</f>
        <v>1</v>
      </c>
    </row>
    <row r="99" spans="2:4" ht="13.15" customHeight="1" x14ac:dyDescent="0.25">
      <c r="B99" s="217" t="s">
        <v>995</v>
      </c>
      <c r="C99" s="217"/>
      <c r="D99" s="81">
        <f>DatosDelitos!N97</f>
        <v>15</v>
      </c>
    </row>
    <row r="100" spans="2:4" ht="27" customHeight="1" x14ac:dyDescent="0.25">
      <c r="B100" s="217" t="s">
        <v>1649</v>
      </c>
      <c r="C100" s="217"/>
      <c r="D100" s="81">
        <f>DatosDelitos!N131</f>
        <v>12</v>
      </c>
    </row>
    <row r="101" spans="2:4" ht="13.15" customHeight="1" x14ac:dyDescent="0.25">
      <c r="B101" s="217" t="s">
        <v>1628</v>
      </c>
      <c r="C101" s="217"/>
      <c r="D101" s="81">
        <f>DatosDelitos!N137</f>
        <v>1</v>
      </c>
    </row>
    <row r="102" spans="2:4" ht="13.15" customHeight="1" x14ac:dyDescent="0.25">
      <c r="B102" s="217" t="s">
        <v>1629</v>
      </c>
      <c r="C102" s="217"/>
      <c r="D102" s="81">
        <f>DatosDelitos!N144</f>
        <v>0</v>
      </c>
    </row>
    <row r="103" spans="2:4" ht="13.15" customHeight="1" x14ac:dyDescent="0.25">
      <c r="B103" s="217" t="s">
        <v>1653</v>
      </c>
      <c r="C103" s="217"/>
      <c r="D103" s="81">
        <f>DatosDelitos!N148</f>
        <v>44</v>
      </c>
    </row>
    <row r="104" spans="2:4" ht="13.15" customHeight="1" x14ac:dyDescent="0.25">
      <c r="B104" s="217" t="s">
        <v>1205</v>
      </c>
      <c r="C104" s="217"/>
      <c r="D104" s="81">
        <f>SUM(DatosDelitos!N149,DatosDelitos!N150)</f>
        <v>0</v>
      </c>
    </row>
    <row r="105" spans="2:4" ht="13.15" customHeight="1" x14ac:dyDescent="0.25">
      <c r="B105" s="217" t="s">
        <v>1203</v>
      </c>
      <c r="C105" s="217"/>
      <c r="D105" s="81">
        <f>SUM(DatosDelitos!N151:N155)</f>
        <v>57</v>
      </c>
    </row>
    <row r="106" spans="2:4" ht="13.15" customHeight="1" x14ac:dyDescent="0.25">
      <c r="B106" s="217" t="s">
        <v>1631</v>
      </c>
      <c r="C106" s="217"/>
      <c r="D106" s="81">
        <f>SUM(SUM(DatosDelitos!N157:N160),SUM(DatosDelitos!N167:N172))</f>
        <v>2</v>
      </c>
    </row>
    <row r="107" spans="2:4" ht="13.15" customHeight="1" x14ac:dyDescent="0.25">
      <c r="B107" s="217" t="s">
        <v>1654</v>
      </c>
      <c r="C107" s="217"/>
      <c r="D107" s="81">
        <f>SUM(DatosDelitos!N161:N165)</f>
        <v>4</v>
      </c>
    </row>
    <row r="108" spans="2:4" ht="13.15" customHeight="1" x14ac:dyDescent="0.25">
      <c r="B108" s="217" t="s">
        <v>1632</v>
      </c>
      <c r="C108" s="217"/>
      <c r="D108" s="81">
        <f>SUM(DatosDelitos!N173:N177)</f>
        <v>5</v>
      </c>
    </row>
    <row r="109" spans="2:4" ht="13.15" customHeight="1" x14ac:dyDescent="0.25">
      <c r="B109" s="217" t="s">
        <v>1633</v>
      </c>
      <c r="C109" s="217"/>
      <c r="D109" s="81">
        <f>DatosDelitos!N178</f>
        <v>2</v>
      </c>
    </row>
    <row r="110" spans="2:4" ht="13.15" customHeight="1" x14ac:dyDescent="0.25">
      <c r="B110" s="217" t="s">
        <v>1634</v>
      </c>
      <c r="C110" s="217"/>
      <c r="D110" s="81">
        <f>DatosDelitos!N186</f>
        <v>17</v>
      </c>
    </row>
    <row r="111" spans="2:4" ht="13.15" customHeight="1" x14ac:dyDescent="0.25">
      <c r="B111" s="217" t="s">
        <v>1635</v>
      </c>
      <c r="C111" s="217"/>
      <c r="D111" s="81">
        <f>DatosDelitos!N201</f>
        <v>35</v>
      </c>
    </row>
    <row r="112" spans="2:4" ht="13.15" customHeight="1" x14ac:dyDescent="0.25">
      <c r="B112" s="217" t="s">
        <v>1636</v>
      </c>
      <c r="C112" s="217"/>
      <c r="D112" s="81">
        <f>DatosDelitos!N223</f>
        <v>3</v>
      </c>
    </row>
    <row r="113" spans="2:4" ht="13.15" customHeight="1" x14ac:dyDescent="0.25">
      <c r="B113" s="217" t="s">
        <v>1637</v>
      </c>
      <c r="C113" s="217"/>
      <c r="D113" s="81">
        <f>DatosDelitos!N244</f>
        <v>1</v>
      </c>
    </row>
    <row r="114" spans="2:4" ht="13.15" customHeight="1" x14ac:dyDescent="0.25">
      <c r="B114" s="217" t="s">
        <v>1638</v>
      </c>
      <c r="C114" s="217"/>
      <c r="D114" s="81">
        <f>DatosDelitos!N271</f>
        <v>5</v>
      </c>
    </row>
    <row r="115" spans="2:4" ht="38.25" customHeight="1" x14ac:dyDescent="0.25">
      <c r="B115" s="217" t="s">
        <v>1639</v>
      </c>
      <c r="C115" s="217"/>
      <c r="D115" s="81">
        <f>DatosDelitos!N301</f>
        <v>0</v>
      </c>
    </row>
    <row r="116" spans="2:4" ht="13.15" customHeight="1" x14ac:dyDescent="0.25">
      <c r="B116" s="217" t="s">
        <v>1640</v>
      </c>
      <c r="C116" s="217"/>
      <c r="D116" s="81">
        <f>DatosDelitos!N305</f>
        <v>0</v>
      </c>
    </row>
    <row r="117" spans="2:4" ht="13.15" customHeight="1" x14ac:dyDescent="0.25">
      <c r="B117" s="217" t="s">
        <v>1641</v>
      </c>
      <c r="C117" s="217"/>
      <c r="D117" s="81">
        <f>DatosDelitos!N312+DatosDelitos!N320</f>
        <v>0</v>
      </c>
    </row>
    <row r="118" spans="2:4" ht="13.15" customHeight="1" x14ac:dyDescent="0.25">
      <c r="B118" s="217" t="s">
        <v>938</v>
      </c>
      <c r="C118" s="217"/>
      <c r="D118" s="81">
        <f>DatosDelitos!N318</f>
        <v>1</v>
      </c>
    </row>
    <row r="119" spans="2:4" ht="13.9" customHeight="1" x14ac:dyDescent="0.25">
      <c r="B119" s="217" t="s">
        <v>1642</v>
      </c>
      <c r="C119" s="217"/>
      <c r="D119" s="81">
        <f>DatosDelitos!N323</f>
        <v>0</v>
      </c>
    </row>
    <row r="120" spans="2:4" ht="12.75" customHeight="1" x14ac:dyDescent="0.25">
      <c r="B120" s="219" t="s">
        <v>1643</v>
      </c>
      <c r="C120" s="219"/>
      <c r="D120" s="81">
        <f>DatosDelitos!N325</f>
        <v>2</v>
      </c>
    </row>
    <row r="121" spans="2:4" ht="15" customHeight="1" x14ac:dyDescent="0.25">
      <c r="B121" s="219" t="s">
        <v>972</v>
      </c>
      <c r="C121" s="219"/>
      <c r="D121" s="81">
        <f>DatosDelitos!N337</f>
        <v>0</v>
      </c>
    </row>
    <row r="122" spans="2:4" ht="15" customHeight="1" x14ac:dyDescent="0.25">
      <c r="B122" s="219" t="s">
        <v>1644</v>
      </c>
      <c r="C122" s="219"/>
      <c r="D122" s="81">
        <f>DatosDelitos!N339</f>
        <v>0</v>
      </c>
    </row>
    <row r="123" spans="2:4" ht="15" customHeight="1" x14ac:dyDescent="0.25">
      <c r="B123" s="217" t="s">
        <v>1650</v>
      </c>
      <c r="C123" s="217"/>
      <c r="D123" s="81">
        <f>SUM(D87:D122)</f>
        <v>284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2" t="s">
        <v>339</v>
      </c>
      <c r="B5" s="183"/>
      <c r="C5" s="27">
        <v>279</v>
      </c>
      <c r="D5" s="27">
        <v>253</v>
      </c>
      <c r="E5" s="28">
        <v>0.102766798418972</v>
      </c>
      <c r="F5" s="27">
        <v>1</v>
      </c>
      <c r="G5" s="27">
        <v>0</v>
      </c>
      <c r="H5" s="27">
        <v>78</v>
      </c>
      <c r="I5" s="27">
        <v>33</v>
      </c>
      <c r="J5" s="27">
        <v>29</v>
      </c>
      <c r="K5" s="27">
        <v>59</v>
      </c>
      <c r="L5" s="27">
        <v>25</v>
      </c>
      <c r="M5" s="27">
        <v>17</v>
      </c>
      <c r="N5" s="27">
        <v>3</v>
      </c>
      <c r="O5" s="27">
        <v>94</v>
      </c>
      <c r="P5" s="29">
        <v>75</v>
      </c>
    </row>
    <row r="6" spans="1:16" x14ac:dyDescent="0.25">
      <c r="A6" s="30" t="s">
        <v>340</v>
      </c>
      <c r="B6" s="30" t="s">
        <v>341</v>
      </c>
      <c r="C6" s="14">
        <v>174</v>
      </c>
      <c r="D6" s="14">
        <v>159</v>
      </c>
      <c r="E6" s="31">
        <v>9.4339622641509399E-2</v>
      </c>
      <c r="F6" s="14">
        <v>1</v>
      </c>
      <c r="G6" s="14">
        <v>0</v>
      </c>
      <c r="H6" s="14">
        <v>28</v>
      </c>
      <c r="I6" s="14">
        <v>0</v>
      </c>
      <c r="J6" s="14">
        <v>28</v>
      </c>
      <c r="K6" s="14">
        <v>54</v>
      </c>
      <c r="L6" s="14">
        <v>22</v>
      </c>
      <c r="M6" s="14">
        <v>8</v>
      </c>
      <c r="N6" s="14">
        <v>0</v>
      </c>
      <c r="O6" s="14">
        <v>91</v>
      </c>
      <c r="P6" s="24">
        <v>38</v>
      </c>
    </row>
    <row r="7" spans="1:16" x14ac:dyDescent="0.25">
      <c r="A7" s="30" t="s">
        <v>342</v>
      </c>
      <c r="B7" s="30" t="s">
        <v>343</v>
      </c>
      <c r="C7" s="14">
        <v>8</v>
      </c>
      <c r="D7" s="14">
        <v>30</v>
      </c>
      <c r="E7" s="31">
        <v>-0.73333333333333295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5</v>
      </c>
      <c r="L7" s="14">
        <v>2</v>
      </c>
      <c r="M7" s="14">
        <v>9</v>
      </c>
      <c r="N7" s="14">
        <v>0</v>
      </c>
      <c r="O7" s="14">
        <v>2</v>
      </c>
      <c r="P7" s="24">
        <v>16</v>
      </c>
    </row>
    <row r="8" spans="1:16" x14ac:dyDescent="0.25">
      <c r="A8" s="30" t="s">
        <v>344</v>
      </c>
      <c r="B8" s="30" t="s">
        <v>345</v>
      </c>
      <c r="C8" s="14">
        <v>92</v>
      </c>
      <c r="D8" s="14">
        <v>59</v>
      </c>
      <c r="E8" s="31">
        <v>0.55932203389830504</v>
      </c>
      <c r="F8" s="14">
        <v>0</v>
      </c>
      <c r="G8" s="14">
        <v>0</v>
      </c>
      <c r="H8" s="14">
        <v>50</v>
      </c>
      <c r="I8" s="14">
        <v>33</v>
      </c>
      <c r="J8" s="14">
        <v>1</v>
      </c>
      <c r="K8" s="14">
        <v>0</v>
      </c>
      <c r="L8" s="14">
        <v>1</v>
      </c>
      <c r="M8" s="14">
        <v>0</v>
      </c>
      <c r="N8" s="14">
        <v>3</v>
      </c>
      <c r="O8" s="14">
        <v>1</v>
      </c>
      <c r="P8" s="24">
        <v>21</v>
      </c>
    </row>
    <row r="9" spans="1:16" x14ac:dyDescent="0.25">
      <c r="A9" s="30" t="s">
        <v>346</v>
      </c>
      <c r="B9" s="30" t="s">
        <v>347</v>
      </c>
      <c r="C9" s="14">
        <v>5</v>
      </c>
      <c r="D9" s="14">
        <v>5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2" t="s">
        <v>348</v>
      </c>
      <c r="B10" s="183"/>
      <c r="C10" s="27">
        <v>1</v>
      </c>
      <c r="D10" s="27">
        <v>4</v>
      </c>
      <c r="E10" s="28">
        <v>-0.75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25">
      <c r="A11" s="30" t="s">
        <v>349</v>
      </c>
      <c r="B11" s="30" t="s">
        <v>310</v>
      </c>
      <c r="C11" s="14">
        <v>1</v>
      </c>
      <c r="D11" s="14">
        <v>3</v>
      </c>
      <c r="E11" s="31">
        <v>-0.66666666666666696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1</v>
      </c>
      <c r="E12" s="31">
        <v>-1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2" t="s">
        <v>352</v>
      </c>
      <c r="B13" s="183"/>
      <c r="C13" s="27">
        <v>51351</v>
      </c>
      <c r="D13" s="27">
        <v>46591</v>
      </c>
      <c r="E13" s="28">
        <v>0.10216565431091799</v>
      </c>
      <c r="F13" s="27">
        <v>8417</v>
      </c>
      <c r="G13" s="27">
        <v>2079</v>
      </c>
      <c r="H13" s="27">
        <v>6189</v>
      </c>
      <c r="I13" s="27">
        <v>4482</v>
      </c>
      <c r="J13" s="27">
        <v>69</v>
      </c>
      <c r="K13" s="27">
        <v>36</v>
      </c>
      <c r="L13" s="27">
        <v>5</v>
      </c>
      <c r="M13" s="27">
        <v>1</v>
      </c>
      <c r="N13" s="27">
        <v>10</v>
      </c>
      <c r="O13" s="27">
        <v>185</v>
      </c>
      <c r="P13" s="29">
        <v>5536</v>
      </c>
    </row>
    <row r="14" spans="1:16" x14ac:dyDescent="0.25">
      <c r="A14" s="30" t="s">
        <v>353</v>
      </c>
      <c r="B14" s="30" t="s">
        <v>354</v>
      </c>
      <c r="C14" s="14">
        <v>31491</v>
      </c>
      <c r="D14" s="14">
        <v>28756</v>
      </c>
      <c r="E14" s="31">
        <v>9.5110585616914697E-2</v>
      </c>
      <c r="F14" s="14">
        <v>352</v>
      </c>
      <c r="G14" s="14">
        <v>282</v>
      </c>
      <c r="H14" s="14">
        <v>1875</v>
      </c>
      <c r="I14" s="14">
        <v>2457</v>
      </c>
      <c r="J14" s="14">
        <v>20</v>
      </c>
      <c r="K14" s="14">
        <v>28</v>
      </c>
      <c r="L14" s="14">
        <v>3</v>
      </c>
      <c r="M14" s="14">
        <v>1</v>
      </c>
      <c r="N14" s="14">
        <v>4</v>
      </c>
      <c r="O14" s="14">
        <v>82</v>
      </c>
      <c r="P14" s="24">
        <v>2924</v>
      </c>
    </row>
    <row r="15" spans="1:16" x14ac:dyDescent="0.25">
      <c r="A15" s="30" t="s">
        <v>355</v>
      </c>
      <c r="B15" s="30" t="s">
        <v>356</v>
      </c>
      <c r="C15" s="14">
        <v>8</v>
      </c>
      <c r="D15" s="14">
        <v>9</v>
      </c>
      <c r="E15" s="31">
        <v>-0.11111111111111099</v>
      </c>
      <c r="F15" s="14">
        <v>0</v>
      </c>
      <c r="G15" s="14">
        <v>2</v>
      </c>
      <c r="H15" s="14">
        <v>1</v>
      </c>
      <c r="I15" s="14">
        <v>22</v>
      </c>
      <c r="J15" s="14">
        <v>3</v>
      </c>
      <c r="K15" s="14">
        <v>3</v>
      </c>
      <c r="L15" s="14">
        <v>0</v>
      </c>
      <c r="M15" s="14">
        <v>0</v>
      </c>
      <c r="N15" s="14">
        <v>0</v>
      </c>
      <c r="O15" s="14">
        <v>0</v>
      </c>
      <c r="P15" s="24">
        <v>4</v>
      </c>
    </row>
    <row r="16" spans="1:16" x14ac:dyDescent="0.25">
      <c r="A16" s="30" t="s">
        <v>357</v>
      </c>
      <c r="B16" s="30" t="s">
        <v>358</v>
      </c>
      <c r="C16" s="14">
        <v>4525</v>
      </c>
      <c r="D16" s="14">
        <v>3609</v>
      </c>
      <c r="E16" s="31">
        <v>0.25380991964533101</v>
      </c>
      <c r="F16" s="14">
        <v>11</v>
      </c>
      <c r="G16" s="14">
        <v>23</v>
      </c>
      <c r="H16" s="14">
        <v>155</v>
      </c>
      <c r="I16" s="14">
        <v>157</v>
      </c>
      <c r="J16" s="14">
        <v>0</v>
      </c>
      <c r="K16" s="14">
        <v>1</v>
      </c>
      <c r="L16" s="14">
        <v>1</v>
      </c>
      <c r="M16" s="14">
        <v>0</v>
      </c>
      <c r="N16" s="14">
        <v>1</v>
      </c>
      <c r="O16" s="14">
        <v>0</v>
      </c>
      <c r="P16" s="24">
        <v>128</v>
      </c>
    </row>
    <row r="17" spans="1:16" ht="33.75" x14ac:dyDescent="0.25">
      <c r="A17" s="30" t="s">
        <v>359</v>
      </c>
      <c r="B17" s="30" t="s">
        <v>360</v>
      </c>
      <c r="C17" s="14">
        <v>15238</v>
      </c>
      <c r="D17" s="14">
        <v>14146</v>
      </c>
      <c r="E17" s="31">
        <v>7.7194966775060103E-2</v>
      </c>
      <c r="F17" s="14">
        <v>8051</v>
      </c>
      <c r="G17" s="14">
        <v>1772</v>
      </c>
      <c r="H17" s="14">
        <v>4135</v>
      </c>
      <c r="I17" s="14">
        <v>1843</v>
      </c>
      <c r="J17" s="14">
        <v>45</v>
      </c>
      <c r="K17" s="14">
        <v>3</v>
      </c>
      <c r="L17" s="14">
        <v>1</v>
      </c>
      <c r="M17" s="14">
        <v>0</v>
      </c>
      <c r="N17" s="14">
        <v>5</v>
      </c>
      <c r="O17" s="14">
        <v>99</v>
      </c>
      <c r="P17" s="24">
        <v>2475</v>
      </c>
    </row>
    <row r="18" spans="1:16" x14ac:dyDescent="0.25">
      <c r="A18" s="30" t="s">
        <v>361</v>
      </c>
      <c r="B18" s="30" t="s">
        <v>362</v>
      </c>
      <c r="C18" s="14">
        <v>89</v>
      </c>
      <c r="D18" s="14">
        <v>71</v>
      </c>
      <c r="E18" s="31">
        <v>0.25352112676056299</v>
      </c>
      <c r="F18" s="14">
        <v>3</v>
      </c>
      <c r="G18" s="14">
        <v>0</v>
      </c>
      <c r="H18" s="14">
        <v>23</v>
      </c>
      <c r="I18" s="14">
        <v>3</v>
      </c>
      <c r="J18" s="14">
        <v>1</v>
      </c>
      <c r="K18" s="14">
        <v>1</v>
      </c>
      <c r="L18" s="14">
        <v>0</v>
      </c>
      <c r="M18" s="14">
        <v>0</v>
      </c>
      <c r="N18" s="14">
        <v>0</v>
      </c>
      <c r="O18" s="14">
        <v>4</v>
      </c>
      <c r="P18" s="24">
        <v>5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2" t="s">
        <v>365</v>
      </c>
      <c r="B20" s="183"/>
      <c r="C20" s="27">
        <v>35</v>
      </c>
      <c r="D20" s="27">
        <v>12</v>
      </c>
      <c r="E20" s="28">
        <v>1.9166666666666701</v>
      </c>
      <c r="F20" s="27">
        <v>0</v>
      </c>
      <c r="G20" s="27">
        <v>1</v>
      </c>
      <c r="H20" s="27">
        <v>0</v>
      </c>
      <c r="I20" s="27">
        <v>4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3</v>
      </c>
    </row>
    <row r="21" spans="1:16" x14ac:dyDescent="0.25">
      <c r="A21" s="30" t="s">
        <v>366</v>
      </c>
      <c r="B21" s="30" t="s">
        <v>367</v>
      </c>
      <c r="C21" s="14">
        <v>2</v>
      </c>
      <c r="D21" s="14">
        <v>1</v>
      </c>
      <c r="E21" s="31">
        <v>1</v>
      </c>
      <c r="F21" s="14">
        <v>0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33</v>
      </c>
      <c r="D22" s="14">
        <v>11</v>
      </c>
      <c r="E22" s="31">
        <v>2</v>
      </c>
      <c r="F22" s="14">
        <v>0</v>
      </c>
      <c r="G22" s="14">
        <v>1</v>
      </c>
      <c r="H22" s="14">
        <v>0</v>
      </c>
      <c r="I22" s="14">
        <v>3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3</v>
      </c>
    </row>
    <row r="23" spans="1:16" x14ac:dyDescent="0.25">
      <c r="A23" s="182" t="s">
        <v>370</v>
      </c>
      <c r="B23" s="183"/>
      <c r="C23" s="27">
        <v>1</v>
      </c>
      <c r="D23" s="27">
        <v>2</v>
      </c>
      <c r="E23" s="28">
        <v>-0.5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1</v>
      </c>
      <c r="D28" s="14">
        <v>1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1</v>
      </c>
      <c r="E29" s="31">
        <v>-1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2" t="s">
        <v>383</v>
      </c>
      <c r="B30" s="183"/>
      <c r="C30" s="27">
        <v>5959</v>
      </c>
      <c r="D30" s="27">
        <v>5646</v>
      </c>
      <c r="E30" s="28">
        <v>5.5437477860432197E-2</v>
      </c>
      <c r="F30" s="27">
        <v>1062</v>
      </c>
      <c r="G30" s="27">
        <v>594</v>
      </c>
      <c r="H30" s="27">
        <v>857</v>
      </c>
      <c r="I30" s="27">
        <v>1120</v>
      </c>
      <c r="J30" s="27">
        <v>4</v>
      </c>
      <c r="K30" s="27">
        <v>5</v>
      </c>
      <c r="L30" s="27">
        <v>1</v>
      </c>
      <c r="M30" s="27">
        <v>4</v>
      </c>
      <c r="N30" s="27">
        <v>17</v>
      </c>
      <c r="O30" s="27">
        <v>27</v>
      </c>
      <c r="P30" s="29">
        <v>1262</v>
      </c>
    </row>
    <row r="31" spans="1:16" x14ac:dyDescent="0.25">
      <c r="A31" s="30" t="s">
        <v>384</v>
      </c>
      <c r="B31" s="30" t="s">
        <v>385</v>
      </c>
      <c r="C31" s="14">
        <v>117</v>
      </c>
      <c r="D31" s="14">
        <v>100</v>
      </c>
      <c r="E31" s="31">
        <v>0.17</v>
      </c>
      <c r="F31" s="14">
        <v>4</v>
      </c>
      <c r="G31" s="14">
        <v>0</v>
      </c>
      <c r="H31" s="14">
        <v>16</v>
      </c>
      <c r="I31" s="14">
        <v>13</v>
      </c>
      <c r="J31" s="14">
        <v>1</v>
      </c>
      <c r="K31" s="14">
        <v>1</v>
      </c>
      <c r="L31" s="14">
        <v>0</v>
      </c>
      <c r="M31" s="14">
        <v>0</v>
      </c>
      <c r="N31" s="14">
        <v>2</v>
      </c>
      <c r="O31" s="14">
        <v>6</v>
      </c>
      <c r="P31" s="24">
        <v>7</v>
      </c>
    </row>
    <row r="32" spans="1:16" x14ac:dyDescent="0.25">
      <c r="A32" s="30" t="s">
        <v>386</v>
      </c>
      <c r="B32" s="30" t="s">
        <v>387</v>
      </c>
      <c r="C32" s="14">
        <v>19</v>
      </c>
      <c r="D32" s="14">
        <v>12</v>
      </c>
      <c r="E32" s="31">
        <v>0.58333333333333304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24">
        <v>1</v>
      </c>
    </row>
    <row r="33" spans="1:16" ht="22.5" x14ac:dyDescent="0.25">
      <c r="A33" s="30" t="s">
        <v>388</v>
      </c>
      <c r="B33" s="30" t="s">
        <v>389</v>
      </c>
      <c r="C33" s="14">
        <v>3501</v>
      </c>
      <c r="D33" s="14">
        <v>3186</v>
      </c>
      <c r="E33" s="31">
        <v>9.8870056497175104E-2</v>
      </c>
      <c r="F33" s="14">
        <v>626</v>
      </c>
      <c r="G33" s="14">
        <v>204</v>
      </c>
      <c r="H33" s="14">
        <v>488</v>
      </c>
      <c r="I33" s="14">
        <v>360</v>
      </c>
      <c r="J33" s="14">
        <v>3</v>
      </c>
      <c r="K33" s="14">
        <v>2</v>
      </c>
      <c r="L33" s="14">
        <v>1</v>
      </c>
      <c r="M33" s="14">
        <v>2</v>
      </c>
      <c r="N33" s="14">
        <v>4</v>
      </c>
      <c r="O33" s="14">
        <v>12</v>
      </c>
      <c r="P33" s="24">
        <v>405</v>
      </c>
    </row>
    <row r="34" spans="1:16" x14ac:dyDescent="0.25">
      <c r="A34" s="30" t="s">
        <v>390</v>
      </c>
      <c r="B34" s="30" t="s">
        <v>391</v>
      </c>
      <c r="C34" s="14">
        <v>144</v>
      </c>
      <c r="D34" s="14">
        <v>145</v>
      </c>
      <c r="E34" s="31">
        <v>-6.8965517241379301E-3</v>
      </c>
      <c r="F34" s="14">
        <v>29</v>
      </c>
      <c r="G34" s="14">
        <v>5</v>
      </c>
      <c r="H34" s="14">
        <v>27</v>
      </c>
      <c r="I34" s="14">
        <v>18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24">
        <v>16</v>
      </c>
    </row>
    <row r="35" spans="1:16" x14ac:dyDescent="0.25">
      <c r="A35" s="30" t="s">
        <v>392</v>
      </c>
      <c r="B35" s="30" t="s">
        <v>393</v>
      </c>
      <c r="C35" s="14">
        <v>1049</v>
      </c>
      <c r="D35" s="14">
        <v>1074</v>
      </c>
      <c r="E35" s="31">
        <v>-2.3277467411545599E-2</v>
      </c>
      <c r="F35" s="14">
        <v>75</v>
      </c>
      <c r="G35" s="14">
        <v>37</v>
      </c>
      <c r="H35" s="14">
        <v>103</v>
      </c>
      <c r="I35" s="14">
        <v>95</v>
      </c>
      <c r="J35" s="14">
        <v>0</v>
      </c>
      <c r="K35" s="14">
        <v>0</v>
      </c>
      <c r="L35" s="14">
        <v>0</v>
      </c>
      <c r="M35" s="14">
        <v>1</v>
      </c>
      <c r="N35" s="14">
        <v>11</v>
      </c>
      <c r="O35" s="14">
        <v>0</v>
      </c>
      <c r="P35" s="24">
        <v>88</v>
      </c>
    </row>
    <row r="36" spans="1:16" ht="22.5" x14ac:dyDescent="0.25">
      <c r="A36" s="30" t="s">
        <v>394</v>
      </c>
      <c r="B36" s="30" t="s">
        <v>395</v>
      </c>
      <c r="C36" s="14">
        <v>308</v>
      </c>
      <c r="D36" s="14">
        <v>433</v>
      </c>
      <c r="E36" s="31">
        <v>-0.28868360277136301</v>
      </c>
      <c r="F36" s="14">
        <v>245</v>
      </c>
      <c r="G36" s="14">
        <v>254</v>
      </c>
      <c r="H36" s="14">
        <v>107</v>
      </c>
      <c r="I36" s="14">
        <v>371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5</v>
      </c>
      <c r="P36" s="24">
        <v>477</v>
      </c>
    </row>
    <row r="37" spans="1:16" ht="22.5" x14ac:dyDescent="0.25">
      <c r="A37" s="30" t="s">
        <v>396</v>
      </c>
      <c r="B37" s="30" t="s">
        <v>397</v>
      </c>
      <c r="C37" s="14">
        <v>67</v>
      </c>
      <c r="D37" s="14">
        <v>73</v>
      </c>
      <c r="E37" s="31">
        <v>-8.2191780821917804E-2</v>
      </c>
      <c r="F37" s="14">
        <v>35</v>
      </c>
      <c r="G37" s="14">
        <v>76</v>
      </c>
      <c r="H37" s="14">
        <v>13</v>
      </c>
      <c r="I37" s="14">
        <v>172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161</v>
      </c>
    </row>
    <row r="38" spans="1:16" ht="22.5" x14ac:dyDescent="0.25">
      <c r="A38" s="30" t="s">
        <v>398</v>
      </c>
      <c r="B38" s="30" t="s">
        <v>399</v>
      </c>
      <c r="C38" s="14">
        <v>59</v>
      </c>
      <c r="D38" s="14">
        <v>36</v>
      </c>
      <c r="E38" s="31">
        <v>0.63888888888888895</v>
      </c>
      <c r="F38" s="14">
        <v>21</v>
      </c>
      <c r="G38" s="14">
        <v>9</v>
      </c>
      <c r="H38" s="14">
        <v>11</v>
      </c>
      <c r="I38" s="14">
        <v>36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69</v>
      </c>
    </row>
    <row r="39" spans="1:16" ht="33.75" x14ac:dyDescent="0.25">
      <c r="A39" s="30" t="s">
        <v>400</v>
      </c>
      <c r="B39" s="30" t="s">
        <v>401</v>
      </c>
      <c r="C39" s="14">
        <v>1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694</v>
      </c>
      <c r="D41" s="14">
        <v>587</v>
      </c>
      <c r="E41" s="31">
        <v>0.18228279386712101</v>
      </c>
      <c r="F41" s="14">
        <v>27</v>
      </c>
      <c r="G41" s="14">
        <v>9</v>
      </c>
      <c r="H41" s="14">
        <v>91</v>
      </c>
      <c r="I41" s="14">
        <v>55</v>
      </c>
      <c r="J41" s="14">
        <v>0</v>
      </c>
      <c r="K41" s="14">
        <v>1</v>
      </c>
      <c r="L41" s="14">
        <v>0</v>
      </c>
      <c r="M41" s="14">
        <v>1</v>
      </c>
      <c r="N41" s="14">
        <v>0</v>
      </c>
      <c r="O41" s="14">
        <v>1</v>
      </c>
      <c r="P41" s="24">
        <v>38</v>
      </c>
    </row>
    <row r="42" spans="1:16" x14ac:dyDescent="0.25">
      <c r="A42" s="182" t="s">
        <v>406</v>
      </c>
      <c r="B42" s="183"/>
      <c r="C42" s="27">
        <v>1048</v>
      </c>
      <c r="D42" s="27">
        <v>1075</v>
      </c>
      <c r="E42" s="28">
        <v>-2.5116279069767398E-2</v>
      </c>
      <c r="F42" s="27">
        <v>603</v>
      </c>
      <c r="G42" s="27">
        <v>125</v>
      </c>
      <c r="H42" s="27">
        <v>239</v>
      </c>
      <c r="I42" s="27">
        <v>215</v>
      </c>
      <c r="J42" s="27">
        <v>0</v>
      </c>
      <c r="K42" s="27">
        <v>4</v>
      </c>
      <c r="L42" s="27">
        <v>0</v>
      </c>
      <c r="M42" s="27">
        <v>0</v>
      </c>
      <c r="N42" s="27">
        <v>0</v>
      </c>
      <c r="O42" s="27">
        <v>5</v>
      </c>
      <c r="P42" s="29">
        <v>163</v>
      </c>
    </row>
    <row r="43" spans="1:16" x14ac:dyDescent="0.25">
      <c r="A43" s="30" t="s">
        <v>407</v>
      </c>
      <c r="B43" s="30" t="s">
        <v>408</v>
      </c>
      <c r="C43" s="14">
        <v>71</v>
      </c>
      <c r="D43" s="14">
        <v>68</v>
      </c>
      <c r="E43" s="31">
        <v>4.4117647058823498E-2</v>
      </c>
      <c r="F43" s="14">
        <v>2</v>
      </c>
      <c r="G43" s="14">
        <v>0</v>
      </c>
      <c r="H43" s="14">
        <v>5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909</v>
      </c>
      <c r="D44" s="14">
        <v>954</v>
      </c>
      <c r="E44" s="31">
        <v>-4.71698113207547E-2</v>
      </c>
      <c r="F44" s="14">
        <v>599</v>
      </c>
      <c r="G44" s="14">
        <v>125</v>
      </c>
      <c r="H44" s="14">
        <v>225</v>
      </c>
      <c r="I44" s="14">
        <v>206</v>
      </c>
      <c r="J44" s="14">
        <v>0</v>
      </c>
      <c r="K44" s="14">
        <v>4</v>
      </c>
      <c r="L44" s="14">
        <v>0</v>
      </c>
      <c r="M44" s="14">
        <v>0</v>
      </c>
      <c r="N44" s="14">
        <v>0</v>
      </c>
      <c r="O44" s="14">
        <v>4</v>
      </c>
      <c r="P44" s="24">
        <v>158</v>
      </c>
    </row>
    <row r="45" spans="1:16" x14ac:dyDescent="0.25">
      <c r="A45" s="30" t="s">
        <v>411</v>
      </c>
      <c r="B45" s="30" t="s">
        <v>412</v>
      </c>
      <c r="C45" s="14">
        <v>9</v>
      </c>
      <c r="D45" s="14">
        <v>7</v>
      </c>
      <c r="E45" s="31">
        <v>0.28571428571428598</v>
      </c>
      <c r="F45" s="14">
        <v>1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12</v>
      </c>
      <c r="D46" s="14">
        <v>14</v>
      </c>
      <c r="E46" s="31">
        <v>-0.14285714285714299</v>
      </c>
      <c r="F46" s="14">
        <v>0</v>
      </c>
      <c r="G46" s="14">
        <v>0</v>
      </c>
      <c r="H46" s="14">
        <v>3</v>
      </c>
      <c r="I46" s="14">
        <v>4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4</v>
      </c>
    </row>
    <row r="47" spans="1:16" ht="22.5" x14ac:dyDescent="0.25">
      <c r="A47" s="30" t="s">
        <v>415</v>
      </c>
      <c r="B47" s="30" t="s">
        <v>416</v>
      </c>
      <c r="C47" s="14">
        <v>1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36</v>
      </c>
      <c r="D48" s="14">
        <v>32</v>
      </c>
      <c r="E48" s="31">
        <v>0.125</v>
      </c>
      <c r="F48" s="14">
        <v>1</v>
      </c>
      <c r="G48" s="14">
        <v>0</v>
      </c>
      <c r="H48" s="14">
        <v>5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25">
      <c r="A49" s="30" t="s">
        <v>419</v>
      </c>
      <c r="B49" s="30" t="s">
        <v>420</v>
      </c>
      <c r="C49" s="14">
        <v>10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2" t="s">
        <v>421</v>
      </c>
      <c r="B50" s="183"/>
      <c r="C50" s="27">
        <v>2909</v>
      </c>
      <c r="D50" s="27">
        <v>2249</v>
      </c>
      <c r="E50" s="28">
        <v>0.29346376167185401</v>
      </c>
      <c r="F50" s="27">
        <v>65</v>
      </c>
      <c r="G50" s="27">
        <v>31</v>
      </c>
      <c r="H50" s="27">
        <v>587</v>
      </c>
      <c r="I50" s="27">
        <v>365</v>
      </c>
      <c r="J50" s="27">
        <v>195</v>
      </c>
      <c r="K50" s="27">
        <v>278</v>
      </c>
      <c r="L50" s="27">
        <v>0</v>
      </c>
      <c r="M50" s="27">
        <v>0</v>
      </c>
      <c r="N50" s="27">
        <v>41</v>
      </c>
      <c r="O50" s="27">
        <v>133</v>
      </c>
      <c r="P50" s="29">
        <v>441</v>
      </c>
    </row>
    <row r="51" spans="1:16" x14ac:dyDescent="0.25">
      <c r="A51" s="30" t="s">
        <v>422</v>
      </c>
      <c r="B51" s="30" t="s">
        <v>423</v>
      </c>
      <c r="C51" s="14">
        <v>763</v>
      </c>
      <c r="D51" s="14">
        <v>511</v>
      </c>
      <c r="E51" s="31">
        <v>0.49315068493150699</v>
      </c>
      <c r="F51" s="14">
        <v>6</v>
      </c>
      <c r="G51" s="14">
        <v>3</v>
      </c>
      <c r="H51" s="14">
        <v>79</v>
      </c>
      <c r="I51" s="14">
        <v>34</v>
      </c>
      <c r="J51" s="14">
        <v>66</v>
      </c>
      <c r="K51" s="14">
        <v>75</v>
      </c>
      <c r="L51" s="14">
        <v>0</v>
      </c>
      <c r="M51" s="14">
        <v>0</v>
      </c>
      <c r="N51" s="14">
        <v>0</v>
      </c>
      <c r="O51" s="14">
        <v>47</v>
      </c>
      <c r="P51" s="24">
        <v>70</v>
      </c>
    </row>
    <row r="52" spans="1:16" x14ac:dyDescent="0.25">
      <c r="A52" s="30" t="s">
        <v>424</v>
      </c>
      <c r="B52" s="30" t="s">
        <v>425</v>
      </c>
      <c r="C52" s="14">
        <v>66</v>
      </c>
      <c r="D52" s="14">
        <v>55</v>
      </c>
      <c r="E52" s="31">
        <v>0.2</v>
      </c>
      <c r="F52" s="14">
        <v>1</v>
      </c>
      <c r="G52" s="14">
        <v>0</v>
      </c>
      <c r="H52" s="14">
        <v>2</v>
      </c>
      <c r="I52" s="14">
        <v>0</v>
      </c>
      <c r="J52" s="14">
        <v>10</v>
      </c>
      <c r="K52" s="14">
        <v>6</v>
      </c>
      <c r="L52" s="14">
        <v>0</v>
      </c>
      <c r="M52" s="14">
        <v>0</v>
      </c>
      <c r="N52" s="14">
        <v>0</v>
      </c>
      <c r="O52" s="14">
        <v>11</v>
      </c>
      <c r="P52" s="24">
        <v>2</v>
      </c>
    </row>
    <row r="53" spans="1:16" x14ac:dyDescent="0.25">
      <c r="A53" s="30" t="s">
        <v>426</v>
      </c>
      <c r="B53" s="30" t="s">
        <v>427</v>
      </c>
      <c r="C53" s="14">
        <v>1135</v>
      </c>
      <c r="D53" s="14">
        <v>920</v>
      </c>
      <c r="E53" s="31">
        <v>0.233695652173913</v>
      </c>
      <c r="F53" s="14">
        <v>35</v>
      </c>
      <c r="G53" s="14">
        <v>21</v>
      </c>
      <c r="H53" s="14">
        <v>255</v>
      </c>
      <c r="I53" s="14">
        <v>174</v>
      </c>
      <c r="J53" s="14">
        <v>60</v>
      </c>
      <c r="K53" s="14">
        <v>80</v>
      </c>
      <c r="L53" s="14">
        <v>0</v>
      </c>
      <c r="M53" s="14">
        <v>0</v>
      </c>
      <c r="N53" s="14">
        <v>31</v>
      </c>
      <c r="O53" s="14">
        <v>15</v>
      </c>
      <c r="P53" s="24">
        <v>172</v>
      </c>
    </row>
    <row r="54" spans="1:16" ht="22.5" x14ac:dyDescent="0.25">
      <c r="A54" s="30" t="s">
        <v>428</v>
      </c>
      <c r="B54" s="30" t="s">
        <v>429</v>
      </c>
      <c r="C54" s="14">
        <v>61</v>
      </c>
      <c r="D54" s="14">
        <v>61</v>
      </c>
      <c r="E54" s="31">
        <v>0</v>
      </c>
      <c r="F54" s="14">
        <v>0</v>
      </c>
      <c r="G54" s="14">
        <v>0</v>
      </c>
      <c r="H54" s="14">
        <v>0</v>
      </c>
      <c r="I54" s="14">
        <v>1</v>
      </c>
      <c r="J54" s="14">
        <v>10</v>
      </c>
      <c r="K54" s="14">
        <v>14</v>
      </c>
      <c r="L54" s="14">
        <v>0</v>
      </c>
      <c r="M54" s="14">
        <v>0</v>
      </c>
      <c r="N54" s="14">
        <v>0</v>
      </c>
      <c r="O54" s="14">
        <v>4</v>
      </c>
      <c r="P54" s="24">
        <v>8</v>
      </c>
    </row>
    <row r="55" spans="1:16" x14ac:dyDescent="0.25">
      <c r="A55" s="30" t="s">
        <v>430</v>
      </c>
      <c r="B55" s="30" t="s">
        <v>431</v>
      </c>
      <c r="C55" s="14">
        <v>2</v>
      </c>
      <c r="D55" s="14">
        <v>3</v>
      </c>
      <c r="E55" s="31">
        <v>-0.33333333333333298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25">
      <c r="A56" s="30" t="s">
        <v>432</v>
      </c>
      <c r="B56" s="30" t="s">
        <v>433</v>
      </c>
      <c r="C56" s="14">
        <v>65</v>
      </c>
      <c r="D56" s="14">
        <v>70</v>
      </c>
      <c r="E56" s="31">
        <v>-7.1428571428571397E-2</v>
      </c>
      <c r="F56" s="14">
        <v>3</v>
      </c>
      <c r="G56" s="14">
        <v>0</v>
      </c>
      <c r="H56" s="14">
        <v>24</v>
      </c>
      <c r="I56" s="14">
        <v>8</v>
      </c>
      <c r="J56" s="14">
        <v>0</v>
      </c>
      <c r="K56" s="14">
        <v>4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132</v>
      </c>
      <c r="D57" s="14">
        <v>102</v>
      </c>
      <c r="E57" s="31">
        <v>0.29411764705882298</v>
      </c>
      <c r="F57" s="14">
        <v>15</v>
      </c>
      <c r="G57" s="14">
        <v>6</v>
      </c>
      <c r="H57" s="14">
        <v>44</v>
      </c>
      <c r="I57" s="14">
        <v>32</v>
      </c>
      <c r="J57" s="14">
        <v>1</v>
      </c>
      <c r="K57" s="14">
        <v>4</v>
      </c>
      <c r="L57" s="14">
        <v>0</v>
      </c>
      <c r="M57" s="14">
        <v>0</v>
      </c>
      <c r="N57" s="14">
        <v>0</v>
      </c>
      <c r="O57" s="14">
        <v>3</v>
      </c>
      <c r="P57" s="24">
        <v>38</v>
      </c>
    </row>
    <row r="58" spans="1:16" ht="22.5" x14ac:dyDescent="0.25">
      <c r="A58" s="30" t="s">
        <v>436</v>
      </c>
      <c r="B58" s="30" t="s">
        <v>437</v>
      </c>
      <c r="C58" s="14">
        <v>54</v>
      </c>
      <c r="D58" s="14">
        <v>29</v>
      </c>
      <c r="E58" s="31">
        <v>0.86206896551724099</v>
      </c>
      <c r="F58" s="14">
        <v>0</v>
      </c>
      <c r="G58" s="14">
        <v>0</v>
      </c>
      <c r="H58" s="14">
        <v>20</v>
      </c>
      <c r="I58" s="14">
        <v>2</v>
      </c>
      <c r="J58" s="14">
        <v>1</v>
      </c>
      <c r="K58" s="14">
        <v>2</v>
      </c>
      <c r="L58" s="14">
        <v>0</v>
      </c>
      <c r="M58" s="14">
        <v>0</v>
      </c>
      <c r="N58" s="14">
        <v>0</v>
      </c>
      <c r="O58" s="14">
        <v>8</v>
      </c>
      <c r="P58" s="24">
        <v>5</v>
      </c>
    </row>
    <row r="59" spans="1:16" ht="22.5" x14ac:dyDescent="0.25">
      <c r="A59" s="30" t="s">
        <v>438</v>
      </c>
      <c r="B59" s="30" t="s">
        <v>439</v>
      </c>
      <c r="C59" s="14">
        <v>4</v>
      </c>
      <c r="D59" s="14">
        <v>8</v>
      </c>
      <c r="E59" s="31">
        <v>-0.5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118</v>
      </c>
      <c r="D60" s="14">
        <v>80</v>
      </c>
      <c r="E60" s="31">
        <v>0.47499999999999998</v>
      </c>
      <c r="F60" s="14">
        <v>1</v>
      </c>
      <c r="G60" s="14">
        <v>0</v>
      </c>
      <c r="H60" s="14">
        <v>36</v>
      </c>
      <c r="I60" s="14">
        <v>16</v>
      </c>
      <c r="J60" s="14">
        <v>2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24">
        <v>8</v>
      </c>
    </row>
    <row r="61" spans="1:16" ht="33.75" x14ac:dyDescent="0.25">
      <c r="A61" s="30" t="s">
        <v>442</v>
      </c>
      <c r="B61" s="30" t="s">
        <v>443</v>
      </c>
      <c r="C61" s="14">
        <v>56</v>
      </c>
      <c r="D61" s="14">
        <v>54</v>
      </c>
      <c r="E61" s="31">
        <v>3.7037037037037E-2</v>
      </c>
      <c r="F61" s="14">
        <v>0</v>
      </c>
      <c r="G61" s="14">
        <v>0</v>
      </c>
      <c r="H61" s="14">
        <v>45</v>
      </c>
      <c r="I61" s="14">
        <v>39</v>
      </c>
      <c r="J61" s="14">
        <v>1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24">
        <v>44</v>
      </c>
    </row>
    <row r="62" spans="1:16" x14ac:dyDescent="0.25">
      <c r="A62" s="30" t="s">
        <v>444</v>
      </c>
      <c r="B62" s="30" t="s">
        <v>445</v>
      </c>
      <c r="C62" s="14">
        <v>19</v>
      </c>
      <c r="D62" s="14">
        <v>25</v>
      </c>
      <c r="E62" s="31">
        <v>-0.24</v>
      </c>
      <c r="F62" s="14">
        <v>0</v>
      </c>
      <c r="G62" s="14">
        <v>0</v>
      </c>
      <c r="H62" s="14">
        <v>3</v>
      </c>
      <c r="I62" s="14">
        <v>7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12</v>
      </c>
    </row>
    <row r="63" spans="1:16" ht="22.5" x14ac:dyDescent="0.25">
      <c r="A63" s="30" t="s">
        <v>446</v>
      </c>
      <c r="B63" s="30" t="s">
        <v>447</v>
      </c>
      <c r="C63" s="14">
        <v>294</v>
      </c>
      <c r="D63" s="14">
        <v>241</v>
      </c>
      <c r="E63" s="31">
        <v>0.219917012448133</v>
      </c>
      <c r="F63" s="14">
        <v>2</v>
      </c>
      <c r="G63" s="14">
        <v>0</v>
      </c>
      <c r="H63" s="14">
        <v>70</v>
      </c>
      <c r="I63" s="14">
        <v>47</v>
      </c>
      <c r="J63" s="14">
        <v>23</v>
      </c>
      <c r="K63" s="14">
        <v>77</v>
      </c>
      <c r="L63" s="14">
        <v>0</v>
      </c>
      <c r="M63" s="14">
        <v>0</v>
      </c>
      <c r="N63" s="14">
        <v>9</v>
      </c>
      <c r="O63" s="14">
        <v>32</v>
      </c>
      <c r="P63" s="24">
        <v>62</v>
      </c>
    </row>
    <row r="64" spans="1:16" ht="22.5" x14ac:dyDescent="0.25">
      <c r="A64" s="30" t="s">
        <v>448</v>
      </c>
      <c r="B64" s="30" t="s">
        <v>449</v>
      </c>
      <c r="C64" s="14">
        <v>88</v>
      </c>
      <c r="D64" s="14">
        <v>54</v>
      </c>
      <c r="E64" s="31">
        <v>0.62962962962962998</v>
      </c>
      <c r="F64" s="14">
        <v>2</v>
      </c>
      <c r="G64" s="14">
        <v>1</v>
      </c>
      <c r="H64" s="14">
        <v>2</v>
      </c>
      <c r="I64" s="14">
        <v>3</v>
      </c>
      <c r="J64" s="14">
        <v>19</v>
      </c>
      <c r="K64" s="14">
        <v>8</v>
      </c>
      <c r="L64" s="14">
        <v>0</v>
      </c>
      <c r="M64" s="14">
        <v>0</v>
      </c>
      <c r="N64" s="14">
        <v>0</v>
      </c>
      <c r="O64" s="14">
        <v>9</v>
      </c>
      <c r="P64" s="24">
        <v>7</v>
      </c>
    </row>
    <row r="65" spans="1:16" ht="33.75" x14ac:dyDescent="0.25">
      <c r="A65" s="30" t="s">
        <v>450</v>
      </c>
      <c r="B65" s="30" t="s">
        <v>451</v>
      </c>
      <c r="C65" s="14">
        <v>16</v>
      </c>
      <c r="D65" s="14">
        <v>6</v>
      </c>
      <c r="E65" s="31">
        <v>1.6666666666666701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2</v>
      </c>
      <c r="L65" s="14">
        <v>0</v>
      </c>
      <c r="M65" s="14">
        <v>0</v>
      </c>
      <c r="N65" s="14">
        <v>0</v>
      </c>
      <c r="O65" s="14">
        <v>0</v>
      </c>
      <c r="P65" s="24">
        <v>3</v>
      </c>
    </row>
    <row r="66" spans="1:16" ht="33.75" x14ac:dyDescent="0.25">
      <c r="A66" s="30" t="s">
        <v>452</v>
      </c>
      <c r="B66" s="30" t="s">
        <v>453</v>
      </c>
      <c r="C66" s="14">
        <v>2</v>
      </c>
      <c r="D66" s="14">
        <v>5</v>
      </c>
      <c r="E66" s="31">
        <v>-0.6</v>
      </c>
      <c r="F66" s="14">
        <v>0</v>
      </c>
      <c r="G66" s="14">
        <v>0</v>
      </c>
      <c r="H66" s="14">
        <v>2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2</v>
      </c>
    </row>
    <row r="67" spans="1:16" ht="33.75" x14ac:dyDescent="0.25">
      <c r="A67" s="30" t="s">
        <v>454</v>
      </c>
      <c r="B67" s="30" t="s">
        <v>455</v>
      </c>
      <c r="C67" s="14">
        <v>20</v>
      </c>
      <c r="D67" s="14">
        <v>8</v>
      </c>
      <c r="E67" s="31">
        <v>1.5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3</v>
      </c>
      <c r="L67" s="14">
        <v>0</v>
      </c>
      <c r="M67" s="14">
        <v>0</v>
      </c>
      <c r="N67" s="14">
        <v>0</v>
      </c>
      <c r="O67" s="14">
        <v>3</v>
      </c>
      <c r="P67" s="24">
        <v>3</v>
      </c>
    </row>
    <row r="68" spans="1:16" ht="33.75" x14ac:dyDescent="0.25">
      <c r="A68" s="30" t="s">
        <v>456</v>
      </c>
      <c r="B68" s="30" t="s">
        <v>457</v>
      </c>
      <c r="C68" s="14">
        <v>2</v>
      </c>
      <c r="D68" s="14">
        <v>5</v>
      </c>
      <c r="E68" s="31">
        <v>-0.6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2</v>
      </c>
      <c r="E69" s="31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10</v>
      </c>
      <c r="D70" s="14">
        <v>1</v>
      </c>
      <c r="E70" s="31">
        <v>9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2</v>
      </c>
      <c r="D71" s="14">
        <v>9</v>
      </c>
      <c r="E71" s="31">
        <v>-0.77777777777777801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2" t="s">
        <v>464</v>
      </c>
      <c r="B72" s="183"/>
      <c r="C72" s="27">
        <v>34</v>
      </c>
      <c r="D72" s="27">
        <v>24</v>
      </c>
      <c r="E72" s="28">
        <v>0.41666666666666702</v>
      </c>
      <c r="F72" s="27">
        <v>0</v>
      </c>
      <c r="G72" s="27">
        <v>0</v>
      </c>
      <c r="H72" s="27">
        <v>2</v>
      </c>
      <c r="I72" s="27">
        <v>8</v>
      </c>
      <c r="J72" s="27">
        <v>0</v>
      </c>
      <c r="K72" s="27">
        <v>0</v>
      </c>
      <c r="L72" s="27">
        <v>2</v>
      </c>
      <c r="M72" s="27">
        <v>1</v>
      </c>
      <c r="N72" s="27">
        <v>1</v>
      </c>
      <c r="O72" s="27">
        <v>0</v>
      </c>
      <c r="P72" s="29">
        <v>6</v>
      </c>
    </row>
    <row r="73" spans="1:16" x14ac:dyDescent="0.25">
      <c r="A73" s="30" t="s">
        <v>465</v>
      </c>
      <c r="B73" s="30" t="s">
        <v>466</v>
      </c>
      <c r="C73" s="14">
        <v>34</v>
      </c>
      <c r="D73" s="14">
        <v>24</v>
      </c>
      <c r="E73" s="31">
        <v>0.41666666666666702</v>
      </c>
      <c r="F73" s="14">
        <v>0</v>
      </c>
      <c r="G73" s="14">
        <v>0</v>
      </c>
      <c r="H73" s="14">
        <v>2</v>
      </c>
      <c r="I73" s="14">
        <v>8</v>
      </c>
      <c r="J73" s="14">
        <v>0</v>
      </c>
      <c r="K73" s="14">
        <v>0</v>
      </c>
      <c r="L73" s="14">
        <v>2</v>
      </c>
      <c r="M73" s="14">
        <v>1</v>
      </c>
      <c r="N73" s="14">
        <v>1</v>
      </c>
      <c r="O73" s="14">
        <v>0</v>
      </c>
      <c r="P73" s="24">
        <v>6</v>
      </c>
    </row>
    <row r="74" spans="1:16" x14ac:dyDescent="0.25">
      <c r="A74" s="182" t="s">
        <v>467</v>
      </c>
      <c r="B74" s="183"/>
      <c r="C74" s="27">
        <v>647</v>
      </c>
      <c r="D74" s="27">
        <v>496</v>
      </c>
      <c r="E74" s="28">
        <v>0.30443548387096803</v>
      </c>
      <c r="F74" s="27">
        <v>80</v>
      </c>
      <c r="G74" s="27">
        <v>7</v>
      </c>
      <c r="H74" s="27">
        <v>106</v>
      </c>
      <c r="I74" s="27">
        <v>59</v>
      </c>
      <c r="J74" s="27">
        <v>2</v>
      </c>
      <c r="K74" s="27">
        <v>1</v>
      </c>
      <c r="L74" s="27">
        <v>8</v>
      </c>
      <c r="M74" s="27">
        <v>6</v>
      </c>
      <c r="N74" s="27">
        <v>2</v>
      </c>
      <c r="O74" s="27">
        <v>0</v>
      </c>
      <c r="P74" s="29">
        <v>71</v>
      </c>
    </row>
    <row r="75" spans="1:16" x14ac:dyDescent="0.25">
      <c r="A75" s="30" t="s">
        <v>468</v>
      </c>
      <c r="B75" s="30" t="s">
        <v>469</v>
      </c>
      <c r="C75" s="14">
        <v>154</v>
      </c>
      <c r="D75" s="14">
        <v>116</v>
      </c>
      <c r="E75" s="31">
        <v>0.32758620689655199</v>
      </c>
      <c r="F75" s="14">
        <v>2</v>
      </c>
      <c r="G75" s="14">
        <v>2</v>
      </c>
      <c r="H75" s="14">
        <v>35</v>
      </c>
      <c r="I75" s="14">
        <v>27</v>
      </c>
      <c r="J75" s="14">
        <v>2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30</v>
      </c>
    </row>
    <row r="76" spans="1:16" ht="33.75" x14ac:dyDescent="0.25">
      <c r="A76" s="30" t="s">
        <v>470</v>
      </c>
      <c r="B76" s="30" t="s">
        <v>471</v>
      </c>
      <c r="C76" s="14">
        <v>4</v>
      </c>
      <c r="D76" s="14">
        <v>11</v>
      </c>
      <c r="E76" s="31">
        <v>-0.63636363636363602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261</v>
      </c>
      <c r="D77" s="14">
        <v>205</v>
      </c>
      <c r="E77" s="31">
        <v>0.27317073170731698</v>
      </c>
      <c r="F77" s="14">
        <v>61</v>
      </c>
      <c r="G77" s="14">
        <v>1</v>
      </c>
      <c r="H77" s="14">
        <v>32</v>
      </c>
      <c r="I77" s="14">
        <v>1</v>
      </c>
      <c r="J77" s="14">
        <v>0</v>
      </c>
      <c r="K77" s="14">
        <v>0</v>
      </c>
      <c r="L77" s="14">
        <v>8</v>
      </c>
      <c r="M77" s="14">
        <v>6</v>
      </c>
      <c r="N77" s="14">
        <v>0</v>
      </c>
      <c r="O77" s="14">
        <v>0</v>
      </c>
      <c r="P77" s="24">
        <v>8</v>
      </c>
    </row>
    <row r="78" spans="1:16" x14ac:dyDescent="0.25">
      <c r="A78" s="30" t="s">
        <v>474</v>
      </c>
      <c r="B78" s="30" t="s">
        <v>475</v>
      </c>
      <c r="C78" s="14">
        <v>24</v>
      </c>
      <c r="D78" s="14">
        <v>15</v>
      </c>
      <c r="E78" s="31">
        <v>0.6</v>
      </c>
      <c r="F78" s="14">
        <v>11</v>
      </c>
      <c r="G78" s="14">
        <v>0</v>
      </c>
      <c r="H78" s="14">
        <v>4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179</v>
      </c>
      <c r="D79" s="14">
        <v>126</v>
      </c>
      <c r="E79" s="31">
        <v>0.42063492063492097</v>
      </c>
      <c r="F79" s="14">
        <v>1</v>
      </c>
      <c r="G79" s="14">
        <v>2</v>
      </c>
      <c r="H79" s="14">
        <v>31</v>
      </c>
      <c r="I79" s="14">
        <v>21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  <c r="P79" s="24">
        <v>25</v>
      </c>
    </row>
    <row r="80" spans="1:16" ht="33.75" x14ac:dyDescent="0.25">
      <c r="A80" s="30" t="s">
        <v>478</v>
      </c>
      <c r="B80" s="30" t="s">
        <v>479</v>
      </c>
      <c r="C80" s="14">
        <v>12</v>
      </c>
      <c r="D80" s="14">
        <v>14</v>
      </c>
      <c r="E80" s="31">
        <v>-0.14285714285714299</v>
      </c>
      <c r="F80" s="14">
        <v>2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13</v>
      </c>
      <c r="D81" s="14">
        <v>9</v>
      </c>
      <c r="E81" s="31">
        <v>0.44444444444444398</v>
      </c>
      <c r="F81" s="14">
        <v>3</v>
      </c>
      <c r="G81" s="14">
        <v>2</v>
      </c>
      <c r="H81" s="14">
        <v>2</v>
      </c>
      <c r="I81" s="14">
        <v>8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4">
        <v>8</v>
      </c>
    </row>
    <row r="82" spans="1:16" x14ac:dyDescent="0.25">
      <c r="A82" s="182" t="s">
        <v>482</v>
      </c>
      <c r="B82" s="183"/>
      <c r="C82" s="27">
        <v>510</v>
      </c>
      <c r="D82" s="27">
        <v>456</v>
      </c>
      <c r="E82" s="28">
        <v>0.118421052631579</v>
      </c>
      <c r="F82" s="27">
        <v>10</v>
      </c>
      <c r="G82" s="27">
        <v>32</v>
      </c>
      <c r="H82" s="27">
        <v>34</v>
      </c>
      <c r="I82" s="27">
        <v>33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50</v>
      </c>
    </row>
    <row r="83" spans="1:16" x14ac:dyDescent="0.25">
      <c r="A83" s="30" t="s">
        <v>483</v>
      </c>
      <c r="B83" s="30" t="s">
        <v>484</v>
      </c>
      <c r="C83" s="14">
        <v>139</v>
      </c>
      <c r="D83" s="14">
        <v>117</v>
      </c>
      <c r="E83" s="31">
        <v>0.188034188034188</v>
      </c>
      <c r="F83" s="14">
        <v>0</v>
      </c>
      <c r="G83" s="14">
        <v>0</v>
      </c>
      <c r="H83" s="14">
        <v>19</v>
      </c>
      <c r="I83" s="14">
        <v>6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2</v>
      </c>
    </row>
    <row r="84" spans="1:16" x14ac:dyDescent="0.25">
      <c r="A84" s="30" t="s">
        <v>485</v>
      </c>
      <c r="B84" s="30" t="s">
        <v>486</v>
      </c>
      <c r="C84" s="14">
        <v>371</v>
      </c>
      <c r="D84" s="14">
        <v>339</v>
      </c>
      <c r="E84" s="31">
        <v>9.4395280235988199E-2</v>
      </c>
      <c r="F84" s="14">
        <v>10</v>
      </c>
      <c r="G84" s="14">
        <v>32</v>
      </c>
      <c r="H84" s="14">
        <v>15</v>
      </c>
      <c r="I84" s="14">
        <v>27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48</v>
      </c>
    </row>
    <row r="85" spans="1:16" x14ac:dyDescent="0.25">
      <c r="A85" s="182" t="s">
        <v>487</v>
      </c>
      <c r="B85" s="183"/>
      <c r="C85" s="27">
        <v>2472</v>
      </c>
      <c r="D85" s="27">
        <v>2353</v>
      </c>
      <c r="E85" s="28">
        <v>5.0573735656608602E-2</v>
      </c>
      <c r="F85" s="27">
        <v>31</v>
      </c>
      <c r="G85" s="27">
        <v>8</v>
      </c>
      <c r="H85" s="27">
        <v>860</v>
      </c>
      <c r="I85" s="27">
        <v>451</v>
      </c>
      <c r="J85" s="27">
        <v>0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9">
        <v>427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2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25">
      <c r="A87" s="30" t="s">
        <v>490</v>
      </c>
      <c r="B87" s="30" t="s">
        <v>491</v>
      </c>
      <c r="C87" s="14">
        <v>1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2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790</v>
      </c>
      <c r="D89" s="14">
        <v>689</v>
      </c>
      <c r="E89" s="31">
        <v>0.14658925979680701</v>
      </c>
      <c r="F89" s="14">
        <v>2</v>
      </c>
      <c r="G89" s="14">
        <v>1</v>
      </c>
      <c r="H89" s="14">
        <v>25</v>
      </c>
      <c r="I89" s="14">
        <v>4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19</v>
      </c>
    </row>
    <row r="90" spans="1:16" ht="22.5" x14ac:dyDescent="0.25">
      <c r="A90" s="30" t="s">
        <v>496</v>
      </c>
      <c r="B90" s="30" t="s">
        <v>497</v>
      </c>
      <c r="C90" s="14">
        <v>3</v>
      </c>
      <c r="D90" s="14">
        <v>4</v>
      </c>
      <c r="E90" s="31">
        <v>-0.25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1</v>
      </c>
    </row>
    <row r="91" spans="1:16" x14ac:dyDescent="0.25">
      <c r="A91" s="30" t="s">
        <v>498</v>
      </c>
      <c r="B91" s="30" t="s">
        <v>499</v>
      </c>
      <c r="C91" s="14">
        <v>132</v>
      </c>
      <c r="D91" s="14">
        <v>83</v>
      </c>
      <c r="E91" s="31">
        <v>0.59036144578313299</v>
      </c>
      <c r="F91" s="14">
        <v>0</v>
      </c>
      <c r="G91" s="14">
        <v>1</v>
      </c>
      <c r="H91" s="14">
        <v>15</v>
      </c>
      <c r="I91" s="14">
        <v>6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4</v>
      </c>
    </row>
    <row r="92" spans="1:16" x14ac:dyDescent="0.25">
      <c r="A92" s="30" t="s">
        <v>500</v>
      </c>
      <c r="B92" s="30" t="s">
        <v>501</v>
      </c>
      <c r="C92" s="14">
        <v>419</v>
      </c>
      <c r="D92" s="14">
        <v>572</v>
      </c>
      <c r="E92" s="31">
        <v>-0.267482517482517</v>
      </c>
      <c r="F92" s="14">
        <v>3</v>
      </c>
      <c r="G92" s="14">
        <v>1</v>
      </c>
      <c r="H92" s="14">
        <v>155</v>
      </c>
      <c r="I92" s="14">
        <v>252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218</v>
      </c>
    </row>
    <row r="93" spans="1:16" x14ac:dyDescent="0.25">
      <c r="A93" s="30" t="s">
        <v>502</v>
      </c>
      <c r="B93" s="30" t="s">
        <v>503</v>
      </c>
      <c r="C93" s="14">
        <v>129</v>
      </c>
      <c r="D93" s="14">
        <v>96</v>
      </c>
      <c r="E93" s="31">
        <v>0.34375</v>
      </c>
      <c r="F93" s="14">
        <v>9</v>
      </c>
      <c r="G93" s="14">
        <v>2</v>
      </c>
      <c r="H93" s="14">
        <v>24</v>
      </c>
      <c r="I93" s="14">
        <v>9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12</v>
      </c>
    </row>
    <row r="94" spans="1:16" x14ac:dyDescent="0.25">
      <c r="A94" s="30" t="s">
        <v>504</v>
      </c>
      <c r="B94" s="30" t="s">
        <v>505</v>
      </c>
      <c r="C94" s="14">
        <v>976</v>
      </c>
      <c r="D94" s="14">
        <v>885</v>
      </c>
      <c r="E94" s="31">
        <v>0.102824858757062</v>
      </c>
      <c r="F94" s="14">
        <v>1</v>
      </c>
      <c r="G94" s="14">
        <v>1</v>
      </c>
      <c r="H94" s="14">
        <v>635</v>
      </c>
      <c r="I94" s="14">
        <v>176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172</v>
      </c>
    </row>
    <row r="95" spans="1:16" ht="22.5" x14ac:dyDescent="0.25">
      <c r="A95" s="30" t="s">
        <v>506</v>
      </c>
      <c r="B95" s="30" t="s">
        <v>507</v>
      </c>
      <c r="C95" s="14">
        <v>19</v>
      </c>
      <c r="D95" s="14">
        <v>19</v>
      </c>
      <c r="E95" s="31">
        <v>0</v>
      </c>
      <c r="F95" s="14">
        <v>16</v>
      </c>
      <c r="G95" s="14">
        <v>2</v>
      </c>
      <c r="H95" s="14">
        <v>4</v>
      </c>
      <c r="I95" s="14">
        <v>3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2</v>
      </c>
      <c r="D96" s="14">
        <v>2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2" t="s">
        <v>510</v>
      </c>
      <c r="B97" s="183"/>
      <c r="C97" s="27">
        <v>34863</v>
      </c>
      <c r="D97" s="27">
        <v>31439</v>
      </c>
      <c r="E97" s="28">
        <v>0.108909316454086</v>
      </c>
      <c r="F97" s="27">
        <v>1369</v>
      </c>
      <c r="G97" s="27">
        <v>862</v>
      </c>
      <c r="H97" s="27">
        <v>10472</v>
      </c>
      <c r="I97" s="27">
        <v>6797</v>
      </c>
      <c r="J97" s="27">
        <v>7</v>
      </c>
      <c r="K97" s="27">
        <v>4</v>
      </c>
      <c r="L97" s="27">
        <v>1</v>
      </c>
      <c r="M97" s="27">
        <v>2</v>
      </c>
      <c r="N97" s="27">
        <v>15</v>
      </c>
      <c r="O97" s="27">
        <v>882</v>
      </c>
      <c r="P97" s="29">
        <v>5143</v>
      </c>
    </row>
    <row r="98" spans="1:16" x14ac:dyDescent="0.25">
      <c r="A98" s="30" t="s">
        <v>511</v>
      </c>
      <c r="B98" s="30" t="s">
        <v>512</v>
      </c>
      <c r="C98" s="14">
        <v>5515</v>
      </c>
      <c r="D98" s="14">
        <v>5844</v>
      </c>
      <c r="E98" s="31">
        <v>-5.6297056810403798E-2</v>
      </c>
      <c r="F98" s="14">
        <v>554</v>
      </c>
      <c r="G98" s="14">
        <v>369</v>
      </c>
      <c r="H98" s="14">
        <v>2120</v>
      </c>
      <c r="I98" s="14">
        <v>1401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6</v>
      </c>
      <c r="P98" s="24">
        <v>1272</v>
      </c>
    </row>
    <row r="99" spans="1:16" x14ac:dyDescent="0.25">
      <c r="A99" s="30" t="s">
        <v>513</v>
      </c>
      <c r="B99" s="30" t="s">
        <v>514</v>
      </c>
      <c r="C99" s="14">
        <v>3451</v>
      </c>
      <c r="D99" s="14">
        <v>3458</v>
      </c>
      <c r="E99" s="31">
        <v>-2.0242914979757098E-3</v>
      </c>
      <c r="F99" s="14">
        <v>248</v>
      </c>
      <c r="G99" s="14">
        <v>135</v>
      </c>
      <c r="H99" s="14">
        <v>1933</v>
      </c>
      <c r="I99" s="14">
        <v>972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89</v>
      </c>
      <c r="P99" s="24">
        <v>799</v>
      </c>
    </row>
    <row r="100" spans="1:16" ht="33.75" x14ac:dyDescent="0.25">
      <c r="A100" s="30" t="s">
        <v>515</v>
      </c>
      <c r="B100" s="30" t="s">
        <v>516</v>
      </c>
      <c r="C100" s="14">
        <v>300</v>
      </c>
      <c r="D100" s="14">
        <v>321</v>
      </c>
      <c r="E100" s="31">
        <v>-6.54205607476636E-2</v>
      </c>
      <c r="F100" s="14">
        <v>38</v>
      </c>
      <c r="G100" s="14">
        <v>28</v>
      </c>
      <c r="H100" s="14">
        <v>231</v>
      </c>
      <c r="I100" s="14">
        <v>377</v>
      </c>
      <c r="J100" s="14">
        <v>0</v>
      </c>
      <c r="K100" s="14">
        <v>0</v>
      </c>
      <c r="L100" s="14">
        <v>0</v>
      </c>
      <c r="M100" s="14">
        <v>1</v>
      </c>
      <c r="N100" s="14">
        <v>0</v>
      </c>
      <c r="O100" s="14">
        <v>58</v>
      </c>
      <c r="P100" s="24">
        <v>243</v>
      </c>
    </row>
    <row r="101" spans="1:16" ht="22.5" x14ac:dyDescent="0.25">
      <c r="A101" s="30" t="s">
        <v>517</v>
      </c>
      <c r="B101" s="30" t="s">
        <v>518</v>
      </c>
      <c r="C101" s="14">
        <v>6559</v>
      </c>
      <c r="D101" s="14">
        <v>5821</v>
      </c>
      <c r="E101" s="31">
        <v>0.12678233980415701</v>
      </c>
      <c r="F101" s="14">
        <v>279</v>
      </c>
      <c r="G101" s="14">
        <v>117</v>
      </c>
      <c r="H101" s="14">
        <v>1525</v>
      </c>
      <c r="I101" s="14">
        <v>948</v>
      </c>
      <c r="J101" s="14">
        <v>5</v>
      </c>
      <c r="K101" s="14">
        <v>2</v>
      </c>
      <c r="L101" s="14">
        <v>0</v>
      </c>
      <c r="M101" s="14">
        <v>0</v>
      </c>
      <c r="N101" s="14">
        <v>0</v>
      </c>
      <c r="O101" s="14">
        <v>708</v>
      </c>
      <c r="P101" s="24">
        <v>637</v>
      </c>
    </row>
    <row r="102" spans="1:16" x14ac:dyDescent="0.25">
      <c r="A102" s="30" t="s">
        <v>519</v>
      </c>
      <c r="B102" s="30" t="s">
        <v>520</v>
      </c>
      <c r="C102" s="14">
        <v>139</v>
      </c>
      <c r="D102" s="14">
        <v>109</v>
      </c>
      <c r="E102" s="31">
        <v>0.27522935779816499</v>
      </c>
      <c r="F102" s="14">
        <v>2</v>
      </c>
      <c r="G102" s="14">
        <v>0</v>
      </c>
      <c r="H102" s="14">
        <v>21</v>
      </c>
      <c r="I102" s="14">
        <v>18</v>
      </c>
      <c r="J102" s="14">
        <v>0</v>
      </c>
      <c r="K102" s="14">
        <v>1</v>
      </c>
      <c r="L102" s="14">
        <v>0</v>
      </c>
      <c r="M102" s="14">
        <v>0</v>
      </c>
      <c r="N102" s="14">
        <v>0</v>
      </c>
      <c r="O102" s="14">
        <v>2</v>
      </c>
      <c r="P102" s="24">
        <v>15</v>
      </c>
    </row>
    <row r="103" spans="1:16" ht="22.5" x14ac:dyDescent="0.25">
      <c r="A103" s="30" t="s">
        <v>521</v>
      </c>
      <c r="B103" s="30" t="s">
        <v>522</v>
      </c>
      <c r="C103" s="14">
        <v>547</v>
      </c>
      <c r="D103" s="14">
        <v>619</v>
      </c>
      <c r="E103" s="31">
        <v>-0.116316639741519</v>
      </c>
      <c r="F103" s="14">
        <v>22</v>
      </c>
      <c r="G103" s="14">
        <v>15</v>
      </c>
      <c r="H103" s="14">
        <v>239</v>
      </c>
      <c r="I103" s="14">
        <v>167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152</v>
      </c>
    </row>
    <row r="104" spans="1:16" x14ac:dyDescent="0.25">
      <c r="A104" s="30" t="s">
        <v>523</v>
      </c>
      <c r="B104" s="30" t="s">
        <v>524</v>
      </c>
      <c r="C104" s="14">
        <v>563</v>
      </c>
      <c r="D104" s="14">
        <v>590</v>
      </c>
      <c r="E104" s="31">
        <v>-4.5762711864406801E-2</v>
      </c>
      <c r="F104" s="14">
        <v>13</v>
      </c>
      <c r="G104" s="14">
        <v>2</v>
      </c>
      <c r="H104" s="14">
        <v>50</v>
      </c>
      <c r="I104" s="14">
        <v>16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23</v>
      </c>
    </row>
    <row r="105" spans="1:16" x14ac:dyDescent="0.25">
      <c r="A105" s="30" t="s">
        <v>525</v>
      </c>
      <c r="B105" s="30" t="s">
        <v>526</v>
      </c>
      <c r="C105" s="14">
        <v>8793</v>
      </c>
      <c r="D105" s="14">
        <v>7493</v>
      </c>
      <c r="E105" s="31">
        <v>0.173495262244762</v>
      </c>
      <c r="F105" s="14">
        <v>77</v>
      </c>
      <c r="G105" s="14">
        <v>80</v>
      </c>
      <c r="H105" s="14">
        <v>2582</v>
      </c>
      <c r="I105" s="14">
        <v>1456</v>
      </c>
      <c r="J105" s="14">
        <v>1</v>
      </c>
      <c r="K105" s="14">
        <v>1</v>
      </c>
      <c r="L105" s="14">
        <v>0</v>
      </c>
      <c r="M105" s="14">
        <v>0</v>
      </c>
      <c r="N105" s="14">
        <v>10</v>
      </c>
      <c r="O105" s="14">
        <v>12</v>
      </c>
      <c r="P105" s="24">
        <v>864</v>
      </c>
    </row>
    <row r="106" spans="1:16" ht="22.5" x14ac:dyDescent="0.25">
      <c r="A106" s="30" t="s">
        <v>527</v>
      </c>
      <c r="B106" s="30" t="s">
        <v>528</v>
      </c>
      <c r="C106" s="14">
        <v>4410</v>
      </c>
      <c r="D106" s="14">
        <v>3153</v>
      </c>
      <c r="E106" s="31">
        <v>0.398667935299715</v>
      </c>
      <c r="F106" s="14">
        <v>30</v>
      </c>
      <c r="G106" s="14">
        <v>19</v>
      </c>
      <c r="H106" s="14">
        <v>624</v>
      </c>
      <c r="I106" s="14">
        <v>392</v>
      </c>
      <c r="J106" s="14">
        <v>0</v>
      </c>
      <c r="K106" s="14">
        <v>0</v>
      </c>
      <c r="L106" s="14">
        <v>1</v>
      </c>
      <c r="M106" s="14">
        <v>0</v>
      </c>
      <c r="N106" s="14">
        <v>4</v>
      </c>
      <c r="O106" s="14">
        <v>0</v>
      </c>
      <c r="P106" s="24">
        <v>287</v>
      </c>
    </row>
    <row r="107" spans="1:16" ht="22.5" x14ac:dyDescent="0.25">
      <c r="A107" s="30" t="s">
        <v>529</v>
      </c>
      <c r="B107" s="30" t="s">
        <v>530</v>
      </c>
      <c r="C107" s="14">
        <v>89</v>
      </c>
      <c r="D107" s="14">
        <v>97</v>
      </c>
      <c r="E107" s="31">
        <v>-8.2474226804123696E-2</v>
      </c>
      <c r="F107" s="14">
        <v>0</v>
      </c>
      <c r="G107" s="14">
        <v>0</v>
      </c>
      <c r="H107" s="14">
        <v>15</v>
      </c>
      <c r="I107" s="14">
        <v>24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12</v>
      </c>
    </row>
    <row r="108" spans="1:16" x14ac:dyDescent="0.25">
      <c r="A108" s="30" t="s">
        <v>531</v>
      </c>
      <c r="B108" s="30" t="s">
        <v>532</v>
      </c>
      <c r="C108" s="14">
        <v>48</v>
      </c>
      <c r="D108" s="14">
        <v>45</v>
      </c>
      <c r="E108" s="31">
        <v>6.6666666666666693E-2</v>
      </c>
      <c r="F108" s="14">
        <v>0</v>
      </c>
      <c r="G108" s="14">
        <v>0</v>
      </c>
      <c r="H108" s="14">
        <v>31</v>
      </c>
      <c r="I108" s="14">
        <v>17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5</v>
      </c>
    </row>
    <row r="109" spans="1:16" x14ac:dyDescent="0.25">
      <c r="A109" s="30" t="s">
        <v>533</v>
      </c>
      <c r="B109" s="30" t="s">
        <v>534</v>
      </c>
      <c r="C109" s="14">
        <v>47</v>
      </c>
      <c r="D109" s="14">
        <v>55</v>
      </c>
      <c r="E109" s="31">
        <v>-0.145454545454545</v>
      </c>
      <c r="F109" s="14">
        <v>0</v>
      </c>
      <c r="G109" s="14">
        <v>0</v>
      </c>
      <c r="H109" s="14">
        <v>45</v>
      </c>
      <c r="I109" s="14">
        <v>26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27</v>
      </c>
    </row>
    <row r="110" spans="1:16" ht="33.75" x14ac:dyDescent="0.25">
      <c r="A110" s="30" t="s">
        <v>535</v>
      </c>
      <c r="B110" s="30" t="s">
        <v>536</v>
      </c>
      <c r="C110" s="14">
        <v>3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3632</v>
      </c>
      <c r="D111" s="14">
        <v>3095</v>
      </c>
      <c r="E111" s="31">
        <v>0.17350565428109799</v>
      </c>
      <c r="F111" s="14">
        <v>89</v>
      </c>
      <c r="G111" s="14">
        <v>86</v>
      </c>
      <c r="H111" s="14">
        <v>594</v>
      </c>
      <c r="I111" s="14">
        <v>554</v>
      </c>
      <c r="J111" s="14">
        <v>0</v>
      </c>
      <c r="K111" s="14">
        <v>0</v>
      </c>
      <c r="L111" s="14">
        <v>0</v>
      </c>
      <c r="M111" s="14">
        <v>1</v>
      </c>
      <c r="N111" s="14">
        <v>0</v>
      </c>
      <c r="O111" s="14">
        <v>3</v>
      </c>
      <c r="P111" s="24">
        <v>477</v>
      </c>
    </row>
    <row r="112" spans="1:16" ht="22.5" x14ac:dyDescent="0.25">
      <c r="A112" s="30" t="s">
        <v>539</v>
      </c>
      <c r="B112" s="30" t="s">
        <v>540</v>
      </c>
      <c r="C112" s="14">
        <v>2</v>
      </c>
      <c r="D112" s="14">
        <v>1</v>
      </c>
      <c r="E112" s="31">
        <v>1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3</v>
      </c>
      <c r="D113" s="14">
        <v>3</v>
      </c>
      <c r="E113" s="31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24">
        <v>1</v>
      </c>
    </row>
    <row r="114" spans="1:16" x14ac:dyDescent="0.25">
      <c r="A114" s="30" t="s">
        <v>543</v>
      </c>
      <c r="B114" s="30" t="s">
        <v>544</v>
      </c>
      <c r="C114" s="14">
        <v>42</v>
      </c>
      <c r="D114" s="14">
        <v>27</v>
      </c>
      <c r="E114" s="31">
        <v>0.55555555555555503</v>
      </c>
      <c r="F114" s="14">
        <v>1</v>
      </c>
      <c r="G114" s="14">
        <v>0</v>
      </c>
      <c r="H114" s="14">
        <v>4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65</v>
      </c>
      <c r="D115" s="14">
        <v>57</v>
      </c>
      <c r="E115" s="31">
        <v>0.140350877192982</v>
      </c>
      <c r="F115" s="14">
        <v>1</v>
      </c>
      <c r="G115" s="14">
        <v>0</v>
      </c>
      <c r="H115" s="14">
        <v>43</v>
      </c>
      <c r="I115" s="14">
        <v>31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22</v>
      </c>
    </row>
    <row r="116" spans="1:16" ht="33.75" x14ac:dyDescent="0.25">
      <c r="A116" s="30" t="s">
        <v>547</v>
      </c>
      <c r="B116" s="30" t="s">
        <v>548</v>
      </c>
      <c r="C116" s="14">
        <v>45</v>
      </c>
      <c r="D116" s="14">
        <v>88</v>
      </c>
      <c r="E116" s="31">
        <v>-0.48863636363636398</v>
      </c>
      <c r="F116" s="14">
        <v>4</v>
      </c>
      <c r="G116" s="14">
        <v>3</v>
      </c>
      <c r="H116" s="14">
        <v>82</v>
      </c>
      <c r="I116" s="14">
        <v>18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24">
        <v>17</v>
      </c>
    </row>
    <row r="117" spans="1:16" ht="22.5" x14ac:dyDescent="0.25">
      <c r="A117" s="30" t="s">
        <v>549</v>
      </c>
      <c r="B117" s="30" t="s">
        <v>550</v>
      </c>
      <c r="C117" s="14">
        <v>12</v>
      </c>
      <c r="D117" s="14">
        <v>8</v>
      </c>
      <c r="E117" s="31">
        <v>0.5</v>
      </c>
      <c r="F117" s="14">
        <v>0</v>
      </c>
      <c r="G117" s="14">
        <v>0</v>
      </c>
      <c r="H117" s="14">
        <v>8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9</v>
      </c>
      <c r="D118" s="14">
        <v>8</v>
      </c>
      <c r="E118" s="31">
        <v>0.125</v>
      </c>
      <c r="F118" s="14">
        <v>0</v>
      </c>
      <c r="G118" s="14">
        <v>0</v>
      </c>
      <c r="H118" s="14">
        <v>3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6</v>
      </c>
    </row>
    <row r="119" spans="1:16" ht="22.5" x14ac:dyDescent="0.25">
      <c r="A119" s="30" t="s">
        <v>553</v>
      </c>
      <c r="B119" s="30" t="s">
        <v>554</v>
      </c>
      <c r="C119" s="14">
        <v>1</v>
      </c>
      <c r="D119" s="14">
        <v>2</v>
      </c>
      <c r="E119" s="31">
        <v>-0.5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43</v>
      </c>
      <c r="D120" s="14">
        <v>28</v>
      </c>
      <c r="E120" s="31">
        <v>0.53571428571428603</v>
      </c>
      <c r="F120" s="14">
        <v>0</v>
      </c>
      <c r="G120" s="14">
        <v>0</v>
      </c>
      <c r="H120" s="14">
        <v>14</v>
      </c>
      <c r="I120" s="14">
        <v>8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3</v>
      </c>
    </row>
    <row r="121" spans="1:16" ht="22.5" x14ac:dyDescent="0.25">
      <c r="A121" s="30" t="s">
        <v>557</v>
      </c>
      <c r="B121" s="30" t="s">
        <v>558</v>
      </c>
      <c r="C121" s="14">
        <v>301</v>
      </c>
      <c r="D121" s="14">
        <v>283</v>
      </c>
      <c r="E121" s="31">
        <v>6.3604240282685506E-2</v>
      </c>
      <c r="F121" s="14">
        <v>9</v>
      </c>
      <c r="G121" s="14">
        <v>4</v>
      </c>
      <c r="H121" s="14">
        <v>128</v>
      </c>
      <c r="I121" s="14">
        <v>201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150</v>
      </c>
    </row>
    <row r="122" spans="1:16" x14ac:dyDescent="0.25">
      <c r="A122" s="30" t="s">
        <v>559</v>
      </c>
      <c r="B122" s="30" t="s">
        <v>560</v>
      </c>
      <c r="C122" s="14">
        <v>46</v>
      </c>
      <c r="D122" s="14">
        <v>62</v>
      </c>
      <c r="E122" s="31">
        <v>-0.25806451612903197</v>
      </c>
      <c r="F122" s="14">
        <v>0</v>
      </c>
      <c r="G122" s="14">
        <v>0</v>
      </c>
      <c r="H122" s="14">
        <v>32</v>
      </c>
      <c r="I122" s="14">
        <v>42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2</v>
      </c>
      <c r="P122" s="24">
        <v>11</v>
      </c>
    </row>
    <row r="123" spans="1:16" x14ac:dyDescent="0.25">
      <c r="A123" s="30" t="s">
        <v>561</v>
      </c>
      <c r="B123" s="30" t="s">
        <v>562</v>
      </c>
      <c r="C123" s="14">
        <v>33</v>
      </c>
      <c r="D123" s="14">
        <v>12</v>
      </c>
      <c r="E123" s="31">
        <v>1.75</v>
      </c>
      <c r="F123" s="14">
        <v>0</v>
      </c>
      <c r="G123" s="14">
        <v>0</v>
      </c>
      <c r="H123" s="14">
        <v>7</v>
      </c>
      <c r="I123" s="14">
        <v>4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4</v>
      </c>
    </row>
    <row r="124" spans="1:16" ht="22.5" x14ac:dyDescent="0.25">
      <c r="A124" s="30" t="s">
        <v>563</v>
      </c>
      <c r="B124" s="30" t="s">
        <v>564</v>
      </c>
      <c r="C124" s="14">
        <v>3</v>
      </c>
      <c r="D124" s="14">
        <v>2</v>
      </c>
      <c r="E124" s="31">
        <v>0.5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75</v>
      </c>
      <c r="D126" s="14">
        <v>51</v>
      </c>
      <c r="E126" s="31">
        <v>0.47058823529411797</v>
      </c>
      <c r="F126" s="14">
        <v>0</v>
      </c>
      <c r="G126" s="14">
        <v>0</v>
      </c>
      <c r="H126" s="14">
        <v>27</v>
      </c>
      <c r="I126" s="14">
        <v>8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4</v>
      </c>
    </row>
    <row r="127" spans="1:16" ht="22.5" x14ac:dyDescent="0.25">
      <c r="A127" s="30" t="s">
        <v>569</v>
      </c>
      <c r="B127" s="30" t="s">
        <v>570</v>
      </c>
      <c r="C127" s="14">
        <v>9</v>
      </c>
      <c r="D127" s="14">
        <v>16</v>
      </c>
      <c r="E127" s="31">
        <v>-0.4375</v>
      </c>
      <c r="F127" s="14">
        <v>0</v>
      </c>
      <c r="G127" s="14">
        <v>0</v>
      </c>
      <c r="H127" s="14">
        <v>27</v>
      </c>
      <c r="I127" s="14">
        <v>7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3</v>
      </c>
    </row>
    <row r="128" spans="1:16" ht="22.5" x14ac:dyDescent="0.25">
      <c r="A128" s="30" t="s">
        <v>571</v>
      </c>
      <c r="B128" s="30" t="s">
        <v>572</v>
      </c>
      <c r="C128" s="14">
        <v>69</v>
      </c>
      <c r="D128" s="14">
        <v>85</v>
      </c>
      <c r="E128" s="31">
        <v>-0.188235294117647</v>
      </c>
      <c r="F128" s="14">
        <v>1</v>
      </c>
      <c r="G128" s="14">
        <v>4</v>
      </c>
      <c r="H128" s="14">
        <v>70</v>
      </c>
      <c r="I128" s="14">
        <v>92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89</v>
      </c>
    </row>
    <row r="129" spans="1:16" ht="22.5" x14ac:dyDescent="0.25">
      <c r="A129" s="30" t="s">
        <v>573</v>
      </c>
      <c r="B129" s="30" t="s">
        <v>574</v>
      </c>
      <c r="C129" s="14">
        <v>1</v>
      </c>
      <c r="D129" s="14">
        <v>1</v>
      </c>
      <c r="E129" s="31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8</v>
      </c>
      <c r="D130" s="14">
        <v>5</v>
      </c>
      <c r="E130" s="31">
        <v>0.6</v>
      </c>
      <c r="F130" s="14">
        <v>1</v>
      </c>
      <c r="G130" s="14">
        <v>0</v>
      </c>
      <c r="H130" s="14">
        <v>12</v>
      </c>
      <c r="I130" s="14">
        <v>11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20</v>
      </c>
    </row>
    <row r="131" spans="1:16" x14ac:dyDescent="0.25">
      <c r="A131" s="182" t="s">
        <v>577</v>
      </c>
      <c r="B131" s="183"/>
      <c r="C131" s="27">
        <v>56</v>
      </c>
      <c r="D131" s="27">
        <v>63</v>
      </c>
      <c r="E131" s="28">
        <v>-0.11111111111111099</v>
      </c>
      <c r="F131" s="27">
        <v>0</v>
      </c>
      <c r="G131" s="27">
        <v>0</v>
      </c>
      <c r="H131" s="27">
        <v>62</v>
      </c>
      <c r="I131" s="27">
        <v>40</v>
      </c>
      <c r="J131" s="27">
        <v>0</v>
      </c>
      <c r="K131" s="27">
        <v>0</v>
      </c>
      <c r="L131" s="27">
        <v>0</v>
      </c>
      <c r="M131" s="27">
        <v>0</v>
      </c>
      <c r="N131" s="27">
        <v>12</v>
      </c>
      <c r="O131" s="27">
        <v>5</v>
      </c>
      <c r="P131" s="29">
        <v>51</v>
      </c>
    </row>
    <row r="132" spans="1:16" x14ac:dyDescent="0.25">
      <c r="A132" s="30" t="s">
        <v>578</v>
      </c>
      <c r="B132" s="30" t="s">
        <v>579</v>
      </c>
      <c r="C132" s="14">
        <v>34</v>
      </c>
      <c r="D132" s="14">
        <v>47</v>
      </c>
      <c r="E132" s="31">
        <v>-0.27659574468085102</v>
      </c>
      <c r="F132" s="14">
        <v>0</v>
      </c>
      <c r="G132" s="14">
        <v>0</v>
      </c>
      <c r="H132" s="14">
        <v>43</v>
      </c>
      <c r="I132" s="14">
        <v>34</v>
      </c>
      <c r="J132" s="14">
        <v>0</v>
      </c>
      <c r="K132" s="14">
        <v>0</v>
      </c>
      <c r="L132" s="14">
        <v>0</v>
      </c>
      <c r="M132" s="14">
        <v>0</v>
      </c>
      <c r="N132" s="14">
        <v>12</v>
      </c>
      <c r="O132" s="14">
        <v>5</v>
      </c>
      <c r="P132" s="24">
        <v>50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15</v>
      </c>
      <c r="D134" s="14">
        <v>12</v>
      </c>
      <c r="E134" s="31">
        <v>0.25</v>
      </c>
      <c r="F134" s="14">
        <v>0</v>
      </c>
      <c r="G134" s="14">
        <v>0</v>
      </c>
      <c r="H134" s="14">
        <v>12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2</v>
      </c>
      <c r="D135" s="14">
        <v>4</v>
      </c>
      <c r="E135" s="31">
        <v>-0.5</v>
      </c>
      <c r="F135" s="14">
        <v>0</v>
      </c>
      <c r="G135" s="14">
        <v>0</v>
      </c>
      <c r="H135" s="14">
        <v>5</v>
      </c>
      <c r="I135" s="14">
        <v>3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1</v>
      </c>
    </row>
    <row r="136" spans="1:16" x14ac:dyDescent="0.25">
      <c r="A136" s="30" t="s">
        <v>586</v>
      </c>
      <c r="B136" s="30" t="s">
        <v>587</v>
      </c>
      <c r="C136" s="14">
        <v>5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2" t="s">
        <v>588</v>
      </c>
      <c r="B137" s="183"/>
      <c r="C137" s="27">
        <v>156</v>
      </c>
      <c r="D137" s="27">
        <v>165</v>
      </c>
      <c r="E137" s="28">
        <v>-5.4545454545454501E-2</v>
      </c>
      <c r="F137" s="27">
        <v>0</v>
      </c>
      <c r="G137" s="27">
        <v>0</v>
      </c>
      <c r="H137" s="27">
        <v>60</v>
      </c>
      <c r="I137" s="27">
        <v>25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1</v>
      </c>
      <c r="P137" s="29">
        <v>16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2</v>
      </c>
      <c r="D139" s="14">
        <v>2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1</v>
      </c>
      <c r="D140" s="14">
        <v>4</v>
      </c>
      <c r="E140" s="31">
        <v>-0.75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117</v>
      </c>
      <c r="D142" s="14">
        <v>145</v>
      </c>
      <c r="E142" s="31">
        <v>-0.19310344827586201</v>
      </c>
      <c r="F142" s="14">
        <v>0</v>
      </c>
      <c r="G142" s="14">
        <v>0</v>
      </c>
      <c r="H142" s="14">
        <v>49</v>
      </c>
      <c r="I142" s="14">
        <v>19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1</v>
      </c>
      <c r="P142" s="24">
        <v>11</v>
      </c>
    </row>
    <row r="143" spans="1:16" ht="33.75" x14ac:dyDescent="0.25">
      <c r="A143" s="30" t="s">
        <v>599</v>
      </c>
      <c r="B143" s="30" t="s">
        <v>600</v>
      </c>
      <c r="C143" s="14">
        <v>36</v>
      </c>
      <c r="D143" s="14">
        <v>14</v>
      </c>
      <c r="E143" s="31">
        <v>1.5714285714285701</v>
      </c>
      <c r="F143" s="14">
        <v>0</v>
      </c>
      <c r="G143" s="14">
        <v>0</v>
      </c>
      <c r="H143" s="14">
        <v>11</v>
      </c>
      <c r="I143" s="14">
        <v>6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5</v>
      </c>
    </row>
    <row r="144" spans="1:16" x14ac:dyDescent="0.25">
      <c r="A144" s="182" t="s">
        <v>601</v>
      </c>
      <c r="B144" s="183"/>
      <c r="C144" s="27">
        <v>7</v>
      </c>
      <c r="D144" s="27">
        <v>4</v>
      </c>
      <c r="E144" s="28">
        <v>0.75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7</v>
      </c>
      <c r="D146" s="14">
        <v>4</v>
      </c>
      <c r="E146" s="31">
        <v>0.75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4">
        <v>0</v>
      </c>
    </row>
    <row r="147" spans="1:16" x14ac:dyDescent="0.25">
      <c r="A147" s="182" t="s">
        <v>606</v>
      </c>
      <c r="B147" s="183"/>
      <c r="C147" s="27">
        <v>206</v>
      </c>
      <c r="D147" s="27">
        <v>157</v>
      </c>
      <c r="E147" s="28">
        <v>0.31210191082802502</v>
      </c>
      <c r="F147" s="27">
        <v>6</v>
      </c>
      <c r="G147" s="27">
        <v>4</v>
      </c>
      <c r="H147" s="27">
        <v>92</v>
      </c>
      <c r="I147" s="27">
        <v>69</v>
      </c>
      <c r="J147" s="27">
        <v>0</v>
      </c>
      <c r="K147" s="27">
        <v>0</v>
      </c>
      <c r="L147" s="27">
        <v>0</v>
      </c>
      <c r="M147" s="27">
        <v>0</v>
      </c>
      <c r="N147" s="27">
        <v>101</v>
      </c>
      <c r="O147" s="27">
        <v>0</v>
      </c>
      <c r="P147" s="29">
        <v>42</v>
      </c>
    </row>
    <row r="148" spans="1:16" ht="22.5" x14ac:dyDescent="0.25">
      <c r="A148" s="30" t="s">
        <v>607</v>
      </c>
      <c r="B148" s="30" t="s">
        <v>608</v>
      </c>
      <c r="C148" s="14">
        <v>48</v>
      </c>
      <c r="D148" s="14">
        <v>37</v>
      </c>
      <c r="E148" s="31">
        <v>0.29729729729729698</v>
      </c>
      <c r="F148" s="14">
        <v>0</v>
      </c>
      <c r="G148" s="14">
        <v>0</v>
      </c>
      <c r="H148" s="14">
        <v>32</v>
      </c>
      <c r="I148" s="14">
        <v>22</v>
      </c>
      <c r="J148" s="14">
        <v>0</v>
      </c>
      <c r="K148" s="14">
        <v>0</v>
      </c>
      <c r="L148" s="14">
        <v>0</v>
      </c>
      <c r="M148" s="14">
        <v>0</v>
      </c>
      <c r="N148" s="14">
        <v>44</v>
      </c>
      <c r="O148" s="14">
        <v>0</v>
      </c>
      <c r="P148" s="24">
        <v>4</v>
      </c>
    </row>
    <row r="149" spans="1:16" ht="22.5" x14ac:dyDescent="0.25">
      <c r="A149" s="30" t="s">
        <v>609</v>
      </c>
      <c r="B149" s="30" t="s">
        <v>610</v>
      </c>
      <c r="C149" s="14">
        <v>23</v>
      </c>
      <c r="D149" s="14">
        <v>16</v>
      </c>
      <c r="E149" s="31">
        <v>0.4375</v>
      </c>
      <c r="F149" s="14">
        <v>1</v>
      </c>
      <c r="G149" s="14">
        <v>0</v>
      </c>
      <c r="H149" s="14">
        <v>5</v>
      </c>
      <c r="I149" s="14">
        <v>4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12</v>
      </c>
      <c r="D151" s="14">
        <v>17</v>
      </c>
      <c r="E151" s="31">
        <v>-0.29411764705882298</v>
      </c>
      <c r="F151" s="14">
        <v>0</v>
      </c>
      <c r="G151" s="14">
        <v>0</v>
      </c>
      <c r="H151" s="14">
        <v>7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13</v>
      </c>
      <c r="O151" s="14">
        <v>0</v>
      </c>
      <c r="P151" s="24">
        <v>5</v>
      </c>
    </row>
    <row r="152" spans="1:16" ht="33.75" x14ac:dyDescent="0.25">
      <c r="A152" s="30" t="s">
        <v>615</v>
      </c>
      <c r="B152" s="30" t="s">
        <v>616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617</v>
      </c>
      <c r="B153" s="30" t="s">
        <v>618</v>
      </c>
      <c r="C153" s="14">
        <v>7</v>
      </c>
      <c r="D153" s="14">
        <v>6</v>
      </c>
      <c r="E153" s="31">
        <v>0.16666666666666699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7</v>
      </c>
      <c r="O153" s="14">
        <v>0</v>
      </c>
      <c r="P153" s="24">
        <v>1</v>
      </c>
    </row>
    <row r="154" spans="1:16" x14ac:dyDescent="0.25">
      <c r="A154" s="30" t="s">
        <v>619</v>
      </c>
      <c r="B154" s="30" t="s">
        <v>620</v>
      </c>
      <c r="C154" s="14">
        <v>96</v>
      </c>
      <c r="D154" s="14">
        <v>72</v>
      </c>
      <c r="E154" s="31">
        <v>0.33333333333333298</v>
      </c>
      <c r="F154" s="14">
        <v>3</v>
      </c>
      <c r="G154" s="14">
        <v>2</v>
      </c>
      <c r="H154" s="14">
        <v>34</v>
      </c>
      <c r="I154" s="14">
        <v>25</v>
      </c>
      <c r="J154" s="14">
        <v>0</v>
      </c>
      <c r="K154" s="14">
        <v>0</v>
      </c>
      <c r="L154" s="14">
        <v>0</v>
      </c>
      <c r="M154" s="14">
        <v>0</v>
      </c>
      <c r="N154" s="14">
        <v>29</v>
      </c>
      <c r="O154" s="14">
        <v>0</v>
      </c>
      <c r="P154" s="24">
        <v>22</v>
      </c>
    </row>
    <row r="155" spans="1:16" ht="22.5" x14ac:dyDescent="0.25">
      <c r="A155" s="30" t="s">
        <v>621</v>
      </c>
      <c r="B155" s="30" t="s">
        <v>622</v>
      </c>
      <c r="C155" s="14">
        <v>19</v>
      </c>
      <c r="D155" s="14">
        <v>8</v>
      </c>
      <c r="E155" s="31">
        <v>1.375</v>
      </c>
      <c r="F155" s="14">
        <v>2</v>
      </c>
      <c r="G155" s="14">
        <v>2</v>
      </c>
      <c r="H155" s="14">
        <v>13</v>
      </c>
      <c r="I155" s="14">
        <v>14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4">
        <v>8</v>
      </c>
    </row>
    <row r="156" spans="1:16" x14ac:dyDescent="0.25">
      <c r="A156" s="182" t="s">
        <v>623</v>
      </c>
      <c r="B156" s="183"/>
      <c r="C156" s="27">
        <v>103</v>
      </c>
      <c r="D156" s="27">
        <v>109</v>
      </c>
      <c r="E156" s="28">
        <v>-5.5045871559633003E-2</v>
      </c>
      <c r="F156" s="27">
        <v>0</v>
      </c>
      <c r="G156" s="27">
        <v>0</v>
      </c>
      <c r="H156" s="27">
        <v>25</v>
      </c>
      <c r="I156" s="27">
        <v>10</v>
      </c>
      <c r="J156" s="27">
        <v>0</v>
      </c>
      <c r="K156" s="27">
        <v>4</v>
      </c>
      <c r="L156" s="27">
        <v>0</v>
      </c>
      <c r="M156" s="27">
        <v>0</v>
      </c>
      <c r="N156" s="27">
        <v>4</v>
      </c>
      <c r="O156" s="27">
        <v>4</v>
      </c>
      <c r="P156" s="29">
        <v>7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1</v>
      </c>
      <c r="E157" s="31">
        <v>-1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2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28</v>
      </c>
      <c r="D161" s="14">
        <v>39</v>
      </c>
      <c r="E161" s="31">
        <v>-0.28205128205128199</v>
      </c>
      <c r="F161" s="14">
        <v>0</v>
      </c>
      <c r="G161" s="14">
        <v>0</v>
      </c>
      <c r="H161" s="14">
        <v>9</v>
      </c>
      <c r="I161" s="14">
        <v>1</v>
      </c>
      <c r="J161" s="14">
        <v>0</v>
      </c>
      <c r="K161" s="14">
        <v>2</v>
      </c>
      <c r="L161" s="14">
        <v>0</v>
      </c>
      <c r="M161" s="14">
        <v>0</v>
      </c>
      <c r="N161" s="14">
        <v>0</v>
      </c>
      <c r="O161" s="14">
        <v>4</v>
      </c>
      <c r="P161" s="24">
        <v>2</v>
      </c>
    </row>
    <row r="162" spans="1:16" x14ac:dyDescent="0.25">
      <c r="A162" s="30" t="s">
        <v>634</v>
      </c>
      <c r="B162" s="30" t="s">
        <v>635</v>
      </c>
      <c r="C162" s="14">
        <v>27</v>
      </c>
      <c r="D162" s="14">
        <v>22</v>
      </c>
      <c r="E162" s="31">
        <v>0.22727272727272699</v>
      </c>
      <c r="F162" s="14">
        <v>0</v>
      </c>
      <c r="G162" s="14">
        <v>0</v>
      </c>
      <c r="H162" s="14">
        <v>10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4">
        <v>4</v>
      </c>
    </row>
    <row r="163" spans="1:16" ht="22.5" x14ac:dyDescent="0.25">
      <c r="A163" s="30" t="s">
        <v>636</v>
      </c>
      <c r="B163" s="30" t="s">
        <v>637</v>
      </c>
      <c r="C163" s="14">
        <v>5</v>
      </c>
      <c r="D163" s="14">
        <v>6</v>
      </c>
      <c r="E163" s="31">
        <v>-0.16666666666666699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18</v>
      </c>
      <c r="D164" s="14">
        <v>16</v>
      </c>
      <c r="E164" s="31">
        <v>0.125</v>
      </c>
      <c r="F164" s="14">
        <v>0</v>
      </c>
      <c r="G164" s="14">
        <v>0</v>
      </c>
      <c r="H164" s="14">
        <v>3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1</v>
      </c>
    </row>
    <row r="165" spans="1:16" x14ac:dyDescent="0.25">
      <c r="A165" s="30" t="s">
        <v>640</v>
      </c>
      <c r="B165" s="30" t="s">
        <v>641</v>
      </c>
      <c r="C165" s="14">
        <v>23</v>
      </c>
      <c r="D165" s="14">
        <v>25</v>
      </c>
      <c r="E165" s="31">
        <v>-0.08</v>
      </c>
      <c r="F165" s="14">
        <v>0</v>
      </c>
      <c r="G165" s="14">
        <v>0</v>
      </c>
      <c r="H165" s="14">
        <v>2</v>
      </c>
      <c r="I165" s="14">
        <v>4</v>
      </c>
      <c r="J165" s="14">
        <v>0</v>
      </c>
      <c r="K165" s="14">
        <v>2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2" t="s">
        <v>642</v>
      </c>
      <c r="B166" s="183"/>
      <c r="C166" s="27">
        <v>2626</v>
      </c>
      <c r="D166" s="27">
        <v>2389</v>
      </c>
      <c r="E166" s="28">
        <v>9.9204688154039294E-2</v>
      </c>
      <c r="F166" s="27">
        <v>29</v>
      </c>
      <c r="G166" s="27">
        <v>23</v>
      </c>
      <c r="H166" s="27">
        <v>2145</v>
      </c>
      <c r="I166" s="27">
        <v>1410</v>
      </c>
      <c r="J166" s="27">
        <v>3</v>
      </c>
      <c r="K166" s="27">
        <v>0</v>
      </c>
      <c r="L166" s="27">
        <v>1</v>
      </c>
      <c r="M166" s="27">
        <v>0</v>
      </c>
      <c r="N166" s="27">
        <v>7</v>
      </c>
      <c r="O166" s="27">
        <v>445</v>
      </c>
      <c r="P166" s="29">
        <v>901</v>
      </c>
    </row>
    <row r="167" spans="1:16" ht="22.5" x14ac:dyDescent="0.25">
      <c r="A167" s="30" t="s">
        <v>643</v>
      </c>
      <c r="B167" s="30" t="s">
        <v>644</v>
      </c>
      <c r="C167" s="14">
        <v>8</v>
      </c>
      <c r="D167" s="14">
        <v>5</v>
      </c>
      <c r="E167" s="31">
        <v>0.6</v>
      </c>
      <c r="F167" s="14">
        <v>0</v>
      </c>
      <c r="G167" s="14">
        <v>0</v>
      </c>
      <c r="H167" s="14">
        <v>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0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2</v>
      </c>
      <c r="D169" s="14">
        <v>3</v>
      </c>
      <c r="E169" s="31">
        <v>-0.33333333333333298</v>
      </c>
      <c r="F169" s="14">
        <v>0</v>
      </c>
      <c r="G169" s="14">
        <v>0</v>
      </c>
      <c r="H169" s="14">
        <v>3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2</v>
      </c>
      <c r="D171" s="14">
        <v>1</v>
      </c>
      <c r="E171" s="31">
        <v>1</v>
      </c>
      <c r="F171" s="14">
        <v>0</v>
      </c>
      <c r="G171" s="14">
        <v>0</v>
      </c>
      <c r="H171" s="14">
        <v>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1</v>
      </c>
    </row>
    <row r="173" spans="1:16" ht="22.5" x14ac:dyDescent="0.25">
      <c r="A173" s="30" t="s">
        <v>655</v>
      </c>
      <c r="B173" s="30" t="s">
        <v>656</v>
      </c>
      <c r="C173" s="14">
        <v>1030</v>
      </c>
      <c r="D173" s="14">
        <v>809</v>
      </c>
      <c r="E173" s="31">
        <v>0.27317676143386899</v>
      </c>
      <c r="F173" s="14">
        <v>4</v>
      </c>
      <c r="G173" s="14">
        <v>4</v>
      </c>
      <c r="H173" s="14">
        <v>888</v>
      </c>
      <c r="I173" s="14">
        <v>759</v>
      </c>
      <c r="J173" s="14">
        <v>3</v>
      </c>
      <c r="K173" s="14">
        <v>0</v>
      </c>
      <c r="L173" s="14">
        <v>0</v>
      </c>
      <c r="M173" s="14">
        <v>0</v>
      </c>
      <c r="N173" s="14">
        <v>0</v>
      </c>
      <c r="O173" s="14">
        <v>337</v>
      </c>
      <c r="P173" s="24">
        <v>448</v>
      </c>
    </row>
    <row r="174" spans="1:16" ht="22.5" x14ac:dyDescent="0.25">
      <c r="A174" s="30" t="s">
        <v>657</v>
      </c>
      <c r="B174" s="30" t="s">
        <v>658</v>
      </c>
      <c r="C174" s="14">
        <v>1542</v>
      </c>
      <c r="D174" s="14">
        <v>1520</v>
      </c>
      <c r="E174" s="31">
        <v>1.44736842105263E-2</v>
      </c>
      <c r="F174" s="14">
        <v>25</v>
      </c>
      <c r="G174" s="14">
        <v>19</v>
      </c>
      <c r="H174" s="14">
        <v>1204</v>
      </c>
      <c r="I174" s="14">
        <v>639</v>
      </c>
      <c r="J174" s="14">
        <v>0</v>
      </c>
      <c r="K174" s="14">
        <v>0</v>
      </c>
      <c r="L174" s="14">
        <v>0</v>
      </c>
      <c r="M174" s="14">
        <v>0</v>
      </c>
      <c r="N174" s="14">
        <v>5</v>
      </c>
      <c r="O174" s="14">
        <v>93</v>
      </c>
      <c r="P174" s="24">
        <v>441</v>
      </c>
    </row>
    <row r="175" spans="1:16" x14ac:dyDescent="0.25">
      <c r="A175" s="30" t="s">
        <v>659</v>
      </c>
      <c r="B175" s="30" t="s">
        <v>660</v>
      </c>
      <c r="C175" s="14">
        <v>39</v>
      </c>
      <c r="D175" s="14">
        <v>48</v>
      </c>
      <c r="E175" s="31">
        <v>-0.1875</v>
      </c>
      <c r="F175" s="14">
        <v>0</v>
      </c>
      <c r="G175" s="14">
        <v>0</v>
      </c>
      <c r="H175" s="14">
        <v>40</v>
      </c>
      <c r="I175" s="14">
        <v>10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15</v>
      </c>
      <c r="P175" s="24">
        <v>11</v>
      </c>
    </row>
    <row r="176" spans="1:16" ht="22.5" x14ac:dyDescent="0.25">
      <c r="A176" s="30" t="s">
        <v>661</v>
      </c>
      <c r="B176" s="30" t="s">
        <v>662</v>
      </c>
      <c r="C176" s="14">
        <v>3</v>
      </c>
      <c r="D176" s="14">
        <v>1</v>
      </c>
      <c r="E176" s="31">
        <v>2</v>
      </c>
      <c r="F176" s="14">
        <v>0</v>
      </c>
      <c r="G176" s="14">
        <v>0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1</v>
      </c>
      <c r="E177" s="31">
        <v>-1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2" t="s">
        <v>665</v>
      </c>
      <c r="B178" s="183"/>
      <c r="C178" s="27">
        <v>3467</v>
      </c>
      <c r="D178" s="27">
        <v>4604</v>
      </c>
      <c r="E178" s="28">
        <v>-0.24695916594265799</v>
      </c>
      <c r="F178" s="27">
        <v>9979</v>
      </c>
      <c r="G178" s="27">
        <v>8962</v>
      </c>
      <c r="H178" s="27">
        <v>2252</v>
      </c>
      <c r="I178" s="27">
        <v>2187</v>
      </c>
      <c r="J178" s="27">
        <v>0</v>
      </c>
      <c r="K178" s="27">
        <v>0</v>
      </c>
      <c r="L178" s="27">
        <v>1</v>
      </c>
      <c r="M178" s="27">
        <v>0</v>
      </c>
      <c r="N178" s="27">
        <v>2</v>
      </c>
      <c r="O178" s="27">
        <v>4</v>
      </c>
      <c r="P178" s="29">
        <v>10631</v>
      </c>
    </row>
    <row r="179" spans="1:16" ht="22.5" x14ac:dyDescent="0.25">
      <c r="A179" s="30" t="s">
        <v>666</v>
      </c>
      <c r="B179" s="30" t="s">
        <v>667</v>
      </c>
      <c r="C179" s="14">
        <v>46</v>
      </c>
      <c r="D179" s="14">
        <v>81</v>
      </c>
      <c r="E179" s="31">
        <v>-0.43209876543209902</v>
      </c>
      <c r="F179" s="14">
        <v>60</v>
      </c>
      <c r="G179" s="14">
        <v>59</v>
      </c>
      <c r="H179" s="14">
        <v>33</v>
      </c>
      <c r="I179" s="14">
        <v>15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75</v>
      </c>
    </row>
    <row r="180" spans="1:16" ht="22.5" x14ac:dyDescent="0.25">
      <c r="A180" s="30" t="s">
        <v>668</v>
      </c>
      <c r="B180" s="30" t="s">
        <v>669</v>
      </c>
      <c r="C180" s="14">
        <v>1930</v>
      </c>
      <c r="D180" s="14">
        <v>2786</v>
      </c>
      <c r="E180" s="31">
        <v>-0.307250538406317</v>
      </c>
      <c r="F180" s="14">
        <v>6375</v>
      </c>
      <c r="G180" s="14">
        <v>5927</v>
      </c>
      <c r="H180" s="14">
        <v>1208</v>
      </c>
      <c r="I180" s="14">
        <v>1075</v>
      </c>
      <c r="J180" s="14">
        <v>0</v>
      </c>
      <c r="K180" s="14">
        <v>0</v>
      </c>
      <c r="L180" s="14">
        <v>1</v>
      </c>
      <c r="M180" s="14">
        <v>0</v>
      </c>
      <c r="N180" s="14">
        <v>0</v>
      </c>
      <c r="O180" s="14">
        <v>1</v>
      </c>
      <c r="P180" s="24">
        <v>6772</v>
      </c>
    </row>
    <row r="181" spans="1:16" x14ac:dyDescent="0.25">
      <c r="A181" s="30" t="s">
        <v>670</v>
      </c>
      <c r="B181" s="30" t="s">
        <v>671</v>
      </c>
      <c r="C181" s="14">
        <v>190</v>
      </c>
      <c r="D181" s="14">
        <v>253</v>
      </c>
      <c r="E181" s="31">
        <v>-0.24901185770751</v>
      </c>
      <c r="F181" s="14">
        <v>83</v>
      </c>
      <c r="G181" s="14">
        <v>44</v>
      </c>
      <c r="H181" s="14">
        <v>136</v>
      </c>
      <c r="I181" s="14">
        <v>128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2</v>
      </c>
      <c r="P181" s="24">
        <v>115</v>
      </c>
    </row>
    <row r="182" spans="1:16" ht="22.5" x14ac:dyDescent="0.25">
      <c r="A182" s="30" t="s">
        <v>672</v>
      </c>
      <c r="B182" s="30" t="s">
        <v>673</v>
      </c>
      <c r="C182" s="14">
        <v>17</v>
      </c>
      <c r="D182" s="14">
        <v>26</v>
      </c>
      <c r="E182" s="31">
        <v>-0.34615384615384598</v>
      </c>
      <c r="F182" s="14">
        <v>7</v>
      </c>
      <c r="G182" s="14">
        <v>5</v>
      </c>
      <c r="H182" s="14">
        <v>13</v>
      </c>
      <c r="I182" s="14">
        <v>6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15</v>
      </c>
    </row>
    <row r="183" spans="1:16" ht="22.5" x14ac:dyDescent="0.25">
      <c r="A183" s="30" t="s">
        <v>674</v>
      </c>
      <c r="B183" s="30" t="s">
        <v>675</v>
      </c>
      <c r="C183" s="14">
        <v>44</v>
      </c>
      <c r="D183" s="14">
        <v>53</v>
      </c>
      <c r="E183" s="31">
        <v>-0.169811320754717</v>
      </c>
      <c r="F183" s="14">
        <v>79</v>
      </c>
      <c r="G183" s="14">
        <v>217</v>
      </c>
      <c r="H183" s="14">
        <v>41</v>
      </c>
      <c r="I183" s="14">
        <v>136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4">
        <v>366</v>
      </c>
    </row>
    <row r="184" spans="1:16" ht="22.5" x14ac:dyDescent="0.25">
      <c r="A184" s="30" t="s">
        <v>676</v>
      </c>
      <c r="B184" s="30" t="s">
        <v>677</v>
      </c>
      <c r="C184" s="14">
        <v>1235</v>
      </c>
      <c r="D184" s="14">
        <v>1398</v>
      </c>
      <c r="E184" s="31">
        <v>-0.11659513590844101</v>
      </c>
      <c r="F184" s="14">
        <v>3375</v>
      </c>
      <c r="G184" s="14">
        <v>2710</v>
      </c>
      <c r="H184" s="14">
        <v>820</v>
      </c>
      <c r="I184" s="14">
        <v>826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3288</v>
      </c>
    </row>
    <row r="185" spans="1:16" ht="22.5" x14ac:dyDescent="0.25">
      <c r="A185" s="30" t="s">
        <v>678</v>
      </c>
      <c r="B185" s="30" t="s">
        <v>679</v>
      </c>
      <c r="C185" s="14">
        <v>5</v>
      </c>
      <c r="D185" s="14">
        <v>7</v>
      </c>
      <c r="E185" s="31">
        <v>-0.28571428571428598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2" t="s">
        <v>680</v>
      </c>
      <c r="B186" s="183"/>
      <c r="C186" s="27">
        <v>2979</v>
      </c>
      <c r="D186" s="27">
        <v>2050</v>
      </c>
      <c r="E186" s="28">
        <v>0.45317073170731698</v>
      </c>
      <c r="F186" s="27">
        <v>79</v>
      </c>
      <c r="G186" s="27">
        <v>76</v>
      </c>
      <c r="H186" s="27">
        <v>1211</v>
      </c>
      <c r="I186" s="27">
        <v>950</v>
      </c>
      <c r="J186" s="27">
        <v>2</v>
      </c>
      <c r="K186" s="27">
        <v>4</v>
      </c>
      <c r="L186" s="27">
        <v>1</v>
      </c>
      <c r="M186" s="27">
        <v>0</v>
      </c>
      <c r="N186" s="27">
        <v>17</v>
      </c>
      <c r="O186" s="27">
        <v>7</v>
      </c>
      <c r="P186" s="29">
        <v>690</v>
      </c>
    </row>
    <row r="187" spans="1:16" x14ac:dyDescent="0.25">
      <c r="A187" s="30" t="s">
        <v>681</v>
      </c>
      <c r="B187" s="30" t="s">
        <v>682</v>
      </c>
      <c r="C187" s="14">
        <v>118</v>
      </c>
      <c r="D187" s="14">
        <v>130</v>
      </c>
      <c r="E187" s="31">
        <v>-9.2307692307692299E-2</v>
      </c>
      <c r="F187" s="14">
        <v>0</v>
      </c>
      <c r="G187" s="14">
        <v>0</v>
      </c>
      <c r="H187" s="14">
        <v>9</v>
      </c>
      <c r="I187" s="14">
        <v>4</v>
      </c>
      <c r="J187" s="14">
        <v>2</v>
      </c>
      <c r="K187" s="14">
        <v>4</v>
      </c>
      <c r="L187" s="14">
        <v>0</v>
      </c>
      <c r="M187" s="14">
        <v>0</v>
      </c>
      <c r="N187" s="14">
        <v>0</v>
      </c>
      <c r="O187" s="14">
        <v>2</v>
      </c>
      <c r="P187" s="24">
        <v>6</v>
      </c>
    </row>
    <row r="188" spans="1:16" ht="22.5" x14ac:dyDescent="0.25">
      <c r="A188" s="30" t="s">
        <v>683</v>
      </c>
      <c r="B188" s="30" t="s">
        <v>684</v>
      </c>
      <c r="C188" s="14">
        <v>4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1314</v>
      </c>
      <c r="D189" s="14">
        <v>967</v>
      </c>
      <c r="E189" s="31">
        <v>0.35884177869700101</v>
      </c>
      <c r="F189" s="14">
        <v>57</v>
      </c>
      <c r="G189" s="14">
        <v>47</v>
      </c>
      <c r="H189" s="14">
        <v>719</v>
      </c>
      <c r="I189" s="14">
        <v>499</v>
      </c>
      <c r="J189" s="14">
        <v>0</v>
      </c>
      <c r="K189" s="14">
        <v>0</v>
      </c>
      <c r="L189" s="14">
        <v>0</v>
      </c>
      <c r="M189" s="14">
        <v>0</v>
      </c>
      <c r="N189" s="14">
        <v>14</v>
      </c>
      <c r="O189" s="14">
        <v>4</v>
      </c>
      <c r="P189" s="24">
        <v>266</v>
      </c>
    </row>
    <row r="190" spans="1:16" ht="22.5" x14ac:dyDescent="0.25">
      <c r="A190" s="30" t="s">
        <v>687</v>
      </c>
      <c r="B190" s="30" t="s">
        <v>688</v>
      </c>
      <c r="C190" s="14">
        <v>14</v>
      </c>
      <c r="D190" s="14">
        <v>1</v>
      </c>
      <c r="E190" s="31">
        <v>13</v>
      </c>
      <c r="F190" s="14">
        <v>0</v>
      </c>
      <c r="G190" s="14">
        <v>0</v>
      </c>
      <c r="H190" s="14">
        <v>3</v>
      </c>
      <c r="I190" s="14">
        <v>6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25</v>
      </c>
    </row>
    <row r="191" spans="1:16" ht="33.75" x14ac:dyDescent="0.25">
      <c r="A191" s="30" t="s">
        <v>689</v>
      </c>
      <c r="B191" s="30" t="s">
        <v>690</v>
      </c>
      <c r="C191" s="14">
        <v>316</v>
      </c>
      <c r="D191" s="14">
        <v>214</v>
      </c>
      <c r="E191" s="31">
        <v>0.47663551401869197</v>
      </c>
      <c r="F191" s="14">
        <v>12</v>
      </c>
      <c r="G191" s="14">
        <v>20</v>
      </c>
      <c r="H191" s="14">
        <v>219</v>
      </c>
      <c r="I191" s="14">
        <v>350</v>
      </c>
      <c r="J191" s="14">
        <v>0</v>
      </c>
      <c r="K191" s="14">
        <v>0</v>
      </c>
      <c r="L191" s="14">
        <v>1</v>
      </c>
      <c r="M191" s="14">
        <v>0</v>
      </c>
      <c r="N191" s="14">
        <v>0</v>
      </c>
      <c r="O191" s="14">
        <v>1</v>
      </c>
      <c r="P191" s="24">
        <v>294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165</v>
      </c>
      <c r="D193" s="14">
        <v>163</v>
      </c>
      <c r="E193" s="31">
        <v>1.22699386503067E-2</v>
      </c>
      <c r="F193" s="14">
        <v>2</v>
      </c>
      <c r="G193" s="14">
        <v>3</v>
      </c>
      <c r="H193" s="14">
        <v>77</v>
      </c>
      <c r="I193" s="14">
        <v>50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64</v>
      </c>
    </row>
    <row r="194" spans="1:16" x14ac:dyDescent="0.25">
      <c r="A194" s="30" t="s">
        <v>695</v>
      </c>
      <c r="B194" s="30" t="s">
        <v>696</v>
      </c>
      <c r="C194" s="14">
        <v>10</v>
      </c>
      <c r="D194" s="14">
        <v>6</v>
      </c>
      <c r="E194" s="31">
        <v>0.66666666666666696</v>
      </c>
      <c r="F194" s="14">
        <v>0</v>
      </c>
      <c r="G194" s="14">
        <v>0</v>
      </c>
      <c r="H194" s="14">
        <v>3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1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1</v>
      </c>
    </row>
    <row r="196" spans="1:16" ht="22.5" x14ac:dyDescent="0.25">
      <c r="A196" s="30" t="s">
        <v>699</v>
      </c>
      <c r="B196" s="30" t="s">
        <v>700</v>
      </c>
      <c r="C196" s="14">
        <v>110</v>
      </c>
      <c r="D196" s="14">
        <v>7</v>
      </c>
      <c r="E196" s="31">
        <v>14.714285714285699</v>
      </c>
      <c r="F196" s="14">
        <v>1</v>
      </c>
      <c r="G196" s="14">
        <v>2</v>
      </c>
      <c r="H196" s="14">
        <v>12</v>
      </c>
      <c r="I196" s="14">
        <v>20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19</v>
      </c>
    </row>
    <row r="197" spans="1:16" x14ac:dyDescent="0.25">
      <c r="A197" s="30" t="s">
        <v>701</v>
      </c>
      <c r="B197" s="30" t="s">
        <v>702</v>
      </c>
      <c r="C197" s="14">
        <v>881</v>
      </c>
      <c r="D197" s="14">
        <v>534</v>
      </c>
      <c r="E197" s="31">
        <v>0.64981273408239704</v>
      </c>
      <c r="F197" s="14">
        <v>6</v>
      </c>
      <c r="G197" s="14">
        <v>4</v>
      </c>
      <c r="H197" s="14">
        <v>150</v>
      </c>
      <c r="I197" s="14">
        <v>6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6</v>
      </c>
    </row>
    <row r="198" spans="1:16" ht="22.5" x14ac:dyDescent="0.25">
      <c r="A198" s="30" t="s">
        <v>703</v>
      </c>
      <c r="B198" s="30" t="s">
        <v>704</v>
      </c>
      <c r="C198" s="14">
        <v>21</v>
      </c>
      <c r="D198" s="14">
        <v>12</v>
      </c>
      <c r="E198" s="31">
        <v>0.75</v>
      </c>
      <c r="F198" s="14">
        <v>1</v>
      </c>
      <c r="G198" s="14">
        <v>0</v>
      </c>
      <c r="H198" s="14">
        <v>9</v>
      </c>
      <c r="I198" s="14">
        <v>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2</v>
      </c>
    </row>
    <row r="199" spans="1:16" x14ac:dyDescent="0.25">
      <c r="A199" s="30" t="s">
        <v>705</v>
      </c>
      <c r="B199" s="30" t="s">
        <v>706</v>
      </c>
      <c r="C199" s="14">
        <v>19</v>
      </c>
      <c r="D199" s="14">
        <v>12</v>
      </c>
      <c r="E199" s="31">
        <v>0.58333333333333304</v>
      </c>
      <c r="F199" s="14">
        <v>0</v>
      </c>
      <c r="G199" s="14">
        <v>0</v>
      </c>
      <c r="H199" s="14">
        <v>7</v>
      </c>
      <c r="I199" s="14">
        <v>10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5</v>
      </c>
    </row>
    <row r="200" spans="1:16" ht="22.5" x14ac:dyDescent="0.25">
      <c r="A200" s="30" t="s">
        <v>707</v>
      </c>
      <c r="B200" s="30" t="s">
        <v>708</v>
      </c>
      <c r="C200" s="14">
        <v>6</v>
      </c>
      <c r="D200" s="14">
        <v>4</v>
      </c>
      <c r="E200" s="31">
        <v>0.5</v>
      </c>
      <c r="F200" s="14">
        <v>0</v>
      </c>
      <c r="G200" s="14">
        <v>0</v>
      </c>
      <c r="H200" s="14">
        <v>3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82" t="s">
        <v>709</v>
      </c>
      <c r="B201" s="183"/>
      <c r="C201" s="27">
        <v>429</v>
      </c>
      <c r="D201" s="27">
        <v>403</v>
      </c>
      <c r="E201" s="28">
        <v>6.4516129032258104E-2</v>
      </c>
      <c r="F201" s="27">
        <v>53</v>
      </c>
      <c r="G201" s="27">
        <v>23</v>
      </c>
      <c r="H201" s="27">
        <v>142</v>
      </c>
      <c r="I201" s="27">
        <v>105</v>
      </c>
      <c r="J201" s="27">
        <v>0</v>
      </c>
      <c r="K201" s="27">
        <v>0</v>
      </c>
      <c r="L201" s="27">
        <v>2</v>
      </c>
      <c r="M201" s="27">
        <v>7</v>
      </c>
      <c r="N201" s="27">
        <v>35</v>
      </c>
      <c r="O201" s="27">
        <v>3</v>
      </c>
      <c r="P201" s="29">
        <v>102</v>
      </c>
    </row>
    <row r="202" spans="1:16" x14ac:dyDescent="0.25">
      <c r="A202" s="30" t="s">
        <v>710</v>
      </c>
      <c r="B202" s="30" t="s">
        <v>711</v>
      </c>
      <c r="C202" s="14">
        <v>147</v>
      </c>
      <c r="D202" s="14">
        <v>91</v>
      </c>
      <c r="E202" s="31">
        <v>0.61538461538461497</v>
      </c>
      <c r="F202" s="14">
        <v>0</v>
      </c>
      <c r="G202" s="14">
        <v>0</v>
      </c>
      <c r="H202" s="14">
        <v>19</v>
      </c>
      <c r="I202" s="14">
        <v>10</v>
      </c>
      <c r="J202" s="14">
        <v>0</v>
      </c>
      <c r="K202" s="14">
        <v>0</v>
      </c>
      <c r="L202" s="14">
        <v>0</v>
      </c>
      <c r="M202" s="14">
        <v>0</v>
      </c>
      <c r="N202" s="14">
        <v>33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2</v>
      </c>
      <c r="D204" s="14">
        <v>1</v>
      </c>
      <c r="E204" s="31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3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227</v>
      </c>
      <c r="D206" s="14">
        <v>272</v>
      </c>
      <c r="E206" s="31">
        <v>-0.16544117647058801</v>
      </c>
      <c r="F206" s="14">
        <v>53</v>
      </c>
      <c r="G206" s="14">
        <v>22</v>
      </c>
      <c r="H206" s="14">
        <v>111</v>
      </c>
      <c r="I206" s="14">
        <v>81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2</v>
      </c>
      <c r="P206" s="24">
        <v>81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1</v>
      </c>
      <c r="E207" s="31">
        <v>-1</v>
      </c>
      <c r="F207" s="14">
        <v>0</v>
      </c>
      <c r="G207" s="14">
        <v>0</v>
      </c>
      <c r="H207" s="14">
        <v>1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1</v>
      </c>
      <c r="D208" s="14">
        <v>3</v>
      </c>
      <c r="E208" s="31">
        <v>-0.66666666666666696</v>
      </c>
      <c r="F208" s="14">
        <v>0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1</v>
      </c>
      <c r="M208" s="14">
        <v>0</v>
      </c>
      <c r="N208" s="14">
        <v>0</v>
      </c>
      <c r="O208" s="14">
        <v>0</v>
      </c>
      <c r="P208" s="24">
        <v>1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1</v>
      </c>
      <c r="E209" s="31">
        <v>-1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1</v>
      </c>
      <c r="D210" s="14">
        <v>1</v>
      </c>
      <c r="E210" s="31">
        <v>0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2</v>
      </c>
      <c r="D211" s="14">
        <v>2</v>
      </c>
      <c r="E211" s="31">
        <v>0</v>
      </c>
      <c r="F211" s="14">
        <v>0</v>
      </c>
      <c r="G211" s="14">
        <v>0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7</v>
      </c>
      <c r="D212" s="14">
        <v>6</v>
      </c>
      <c r="E212" s="31">
        <v>0.16666666666666699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2</v>
      </c>
      <c r="N212" s="14">
        <v>0</v>
      </c>
      <c r="O212" s="14">
        <v>0</v>
      </c>
      <c r="P212" s="24">
        <v>1</v>
      </c>
    </row>
    <row r="213" spans="1:16" x14ac:dyDescent="0.25">
      <c r="A213" s="30" t="s">
        <v>732</v>
      </c>
      <c r="B213" s="30" t="s">
        <v>733</v>
      </c>
      <c r="C213" s="14">
        <v>6</v>
      </c>
      <c r="D213" s="14">
        <v>2</v>
      </c>
      <c r="E213" s="31">
        <v>2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11</v>
      </c>
      <c r="D214" s="14">
        <v>6</v>
      </c>
      <c r="E214" s="31">
        <v>0.83333333333333304</v>
      </c>
      <c r="F214" s="14">
        <v>0</v>
      </c>
      <c r="G214" s="14">
        <v>0</v>
      </c>
      <c r="H214" s="14">
        <v>6</v>
      </c>
      <c r="I214" s="14">
        <v>3</v>
      </c>
      <c r="J214" s="14">
        <v>0</v>
      </c>
      <c r="K214" s="14">
        <v>0</v>
      </c>
      <c r="L214" s="14">
        <v>0</v>
      </c>
      <c r="M214" s="14">
        <v>4</v>
      </c>
      <c r="N214" s="14">
        <v>2</v>
      </c>
      <c r="O214" s="14">
        <v>0</v>
      </c>
      <c r="P214" s="24">
        <v>5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3</v>
      </c>
      <c r="D217" s="14">
        <v>0</v>
      </c>
      <c r="E217" s="31">
        <v>0</v>
      </c>
      <c r="F217" s="14">
        <v>0</v>
      </c>
      <c r="G217" s="14">
        <v>0</v>
      </c>
      <c r="H217" s="14">
        <v>1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742</v>
      </c>
      <c r="B218" s="30" t="s">
        <v>743</v>
      </c>
      <c r="C218" s="14">
        <v>16</v>
      </c>
      <c r="D218" s="14">
        <v>10</v>
      </c>
      <c r="E218" s="31">
        <v>0.6</v>
      </c>
      <c r="F218" s="14">
        <v>0</v>
      </c>
      <c r="G218" s="14">
        <v>0</v>
      </c>
      <c r="H218" s="14">
        <v>1</v>
      </c>
      <c r="I218" s="14">
        <v>3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1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6</v>
      </c>
      <c r="D222" s="14">
        <v>4</v>
      </c>
      <c r="E222" s="31">
        <v>0.5</v>
      </c>
      <c r="F222" s="14">
        <v>0</v>
      </c>
      <c r="G222" s="14">
        <v>0</v>
      </c>
      <c r="H222" s="14">
        <v>1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1</v>
      </c>
    </row>
    <row r="223" spans="1:16" x14ac:dyDescent="0.25">
      <c r="A223" s="182" t="s">
        <v>752</v>
      </c>
      <c r="B223" s="183"/>
      <c r="C223" s="27">
        <v>5979</v>
      </c>
      <c r="D223" s="27">
        <v>4824</v>
      </c>
      <c r="E223" s="28">
        <v>0.239427860696517</v>
      </c>
      <c r="F223" s="27">
        <v>931</v>
      </c>
      <c r="G223" s="27">
        <v>636</v>
      </c>
      <c r="H223" s="27">
        <v>2221</v>
      </c>
      <c r="I223" s="27">
        <v>1827</v>
      </c>
      <c r="J223" s="27">
        <v>1</v>
      </c>
      <c r="K223" s="27">
        <v>2</v>
      </c>
      <c r="L223" s="27">
        <v>0</v>
      </c>
      <c r="M223" s="27">
        <v>0</v>
      </c>
      <c r="N223" s="27">
        <v>3</v>
      </c>
      <c r="O223" s="27">
        <v>64</v>
      </c>
      <c r="P223" s="29">
        <v>1884</v>
      </c>
    </row>
    <row r="224" spans="1:16" x14ac:dyDescent="0.25">
      <c r="A224" s="30" t="s">
        <v>753</v>
      </c>
      <c r="B224" s="30" t="s">
        <v>754</v>
      </c>
      <c r="C224" s="14">
        <v>15</v>
      </c>
      <c r="D224" s="14">
        <v>11</v>
      </c>
      <c r="E224" s="31">
        <v>0.36363636363636398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1</v>
      </c>
      <c r="E225" s="31">
        <v>-1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2</v>
      </c>
    </row>
    <row r="227" spans="1:16" ht="22.5" x14ac:dyDescent="0.25">
      <c r="A227" s="30" t="s">
        <v>759</v>
      </c>
      <c r="B227" s="30" t="s">
        <v>760</v>
      </c>
      <c r="C227" s="14">
        <v>1</v>
      </c>
      <c r="D227" s="14">
        <v>2</v>
      </c>
      <c r="E227" s="31">
        <v>-0.5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2</v>
      </c>
      <c r="D228" s="14">
        <v>1</v>
      </c>
      <c r="E228" s="31">
        <v>1</v>
      </c>
      <c r="F228" s="14">
        <v>0</v>
      </c>
      <c r="G228" s="14">
        <v>0</v>
      </c>
      <c r="H228" s="14">
        <v>1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25">
      <c r="A229" s="30" t="s">
        <v>763</v>
      </c>
      <c r="B229" s="30" t="s">
        <v>764</v>
      </c>
      <c r="C229" s="14">
        <v>4</v>
      </c>
      <c r="D229" s="14">
        <v>6</v>
      </c>
      <c r="E229" s="31">
        <v>-0.33333333333333298</v>
      </c>
      <c r="F229" s="14">
        <v>0</v>
      </c>
      <c r="G229" s="14">
        <v>0</v>
      </c>
      <c r="H229" s="14">
        <v>0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2</v>
      </c>
    </row>
    <row r="230" spans="1:16" ht="22.5" x14ac:dyDescent="0.25">
      <c r="A230" s="30" t="s">
        <v>765</v>
      </c>
      <c r="B230" s="30" t="s">
        <v>766</v>
      </c>
      <c r="C230" s="14">
        <v>6</v>
      </c>
      <c r="D230" s="14">
        <v>8</v>
      </c>
      <c r="E230" s="31">
        <v>-0.25</v>
      </c>
      <c r="F230" s="14">
        <v>0</v>
      </c>
      <c r="G230" s="14">
        <v>1</v>
      </c>
      <c r="H230" s="14">
        <v>3</v>
      </c>
      <c r="I230" s="14">
        <v>11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9</v>
      </c>
    </row>
    <row r="231" spans="1:16" x14ac:dyDescent="0.25">
      <c r="A231" s="30" t="s">
        <v>767</v>
      </c>
      <c r="B231" s="30" t="s">
        <v>768</v>
      </c>
      <c r="C231" s="14">
        <v>246</v>
      </c>
      <c r="D231" s="14">
        <v>238</v>
      </c>
      <c r="E231" s="31">
        <v>3.3613445378151301E-2</v>
      </c>
      <c r="F231" s="14">
        <v>3</v>
      </c>
      <c r="G231" s="14">
        <v>0</v>
      </c>
      <c r="H231" s="14">
        <v>49</v>
      </c>
      <c r="I231" s="14">
        <v>16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12</v>
      </c>
    </row>
    <row r="232" spans="1:16" x14ac:dyDescent="0.25">
      <c r="A232" s="30" t="s">
        <v>769</v>
      </c>
      <c r="B232" s="30" t="s">
        <v>770</v>
      </c>
      <c r="C232" s="14">
        <v>435</v>
      </c>
      <c r="D232" s="14">
        <v>404</v>
      </c>
      <c r="E232" s="31">
        <v>7.6732673267326704E-2</v>
      </c>
      <c r="F232" s="14">
        <v>39</v>
      </c>
      <c r="G232" s="14">
        <v>22</v>
      </c>
      <c r="H232" s="14">
        <v>105</v>
      </c>
      <c r="I232" s="14">
        <v>20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71</v>
      </c>
    </row>
    <row r="233" spans="1:16" x14ac:dyDescent="0.25">
      <c r="A233" s="30" t="s">
        <v>771</v>
      </c>
      <c r="B233" s="30" t="s">
        <v>772</v>
      </c>
      <c r="C233" s="14">
        <v>122</v>
      </c>
      <c r="D233" s="14">
        <v>75</v>
      </c>
      <c r="E233" s="31">
        <v>0.62666666666666704</v>
      </c>
      <c r="F233" s="14">
        <v>5</v>
      </c>
      <c r="G233" s="14">
        <v>4</v>
      </c>
      <c r="H233" s="14">
        <v>50</v>
      </c>
      <c r="I233" s="14">
        <v>19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28</v>
      </c>
    </row>
    <row r="234" spans="1:16" ht="22.5" x14ac:dyDescent="0.25">
      <c r="A234" s="30" t="s">
        <v>773</v>
      </c>
      <c r="B234" s="30" t="s">
        <v>774</v>
      </c>
      <c r="C234" s="14">
        <v>16</v>
      </c>
      <c r="D234" s="14">
        <v>13</v>
      </c>
      <c r="E234" s="31">
        <v>0.230769230769231</v>
      </c>
      <c r="F234" s="14">
        <v>0</v>
      </c>
      <c r="G234" s="14">
        <v>0</v>
      </c>
      <c r="H234" s="14">
        <v>12</v>
      </c>
      <c r="I234" s="14">
        <v>8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24">
        <v>3</v>
      </c>
    </row>
    <row r="235" spans="1:16" ht="33.75" x14ac:dyDescent="0.25">
      <c r="A235" s="30" t="s">
        <v>775</v>
      </c>
      <c r="B235" s="30" t="s">
        <v>776</v>
      </c>
      <c r="C235" s="14">
        <v>15</v>
      </c>
      <c r="D235" s="14">
        <v>14</v>
      </c>
      <c r="E235" s="31">
        <v>7.1428571428571397E-2</v>
      </c>
      <c r="F235" s="14">
        <v>1</v>
      </c>
      <c r="G235" s="14">
        <v>1</v>
      </c>
      <c r="H235" s="14">
        <v>6</v>
      </c>
      <c r="I235" s="14">
        <v>6</v>
      </c>
      <c r="J235" s="14">
        <v>0</v>
      </c>
      <c r="K235" s="14">
        <v>0</v>
      </c>
      <c r="L235" s="14">
        <v>0</v>
      </c>
      <c r="M235" s="14">
        <v>0</v>
      </c>
      <c r="N235" s="14">
        <v>2</v>
      </c>
      <c r="O235" s="14">
        <v>0</v>
      </c>
      <c r="P235" s="24">
        <v>2</v>
      </c>
    </row>
    <row r="236" spans="1:16" x14ac:dyDescent="0.25">
      <c r="A236" s="30" t="s">
        <v>777</v>
      </c>
      <c r="B236" s="30" t="s">
        <v>778</v>
      </c>
      <c r="C236" s="14">
        <v>24</v>
      </c>
      <c r="D236" s="14">
        <v>16</v>
      </c>
      <c r="E236" s="31">
        <v>0.5</v>
      </c>
      <c r="F236" s="14">
        <v>0</v>
      </c>
      <c r="G236" s="14">
        <v>0</v>
      </c>
      <c r="H236" s="14">
        <v>8</v>
      </c>
      <c r="I236" s="14">
        <v>9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5</v>
      </c>
    </row>
    <row r="237" spans="1:16" ht="22.5" x14ac:dyDescent="0.25">
      <c r="A237" s="30" t="s">
        <v>779</v>
      </c>
      <c r="B237" s="30" t="s">
        <v>780</v>
      </c>
      <c r="C237" s="14">
        <v>1</v>
      </c>
      <c r="D237" s="14">
        <v>1</v>
      </c>
      <c r="E237" s="31">
        <v>0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5086</v>
      </c>
      <c r="D238" s="14">
        <v>4030</v>
      </c>
      <c r="E238" s="31">
        <v>0.262034739454094</v>
      </c>
      <c r="F238" s="14">
        <v>882</v>
      </c>
      <c r="G238" s="14">
        <v>608</v>
      </c>
      <c r="H238" s="14">
        <v>1985</v>
      </c>
      <c r="I238" s="14">
        <v>1730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64</v>
      </c>
      <c r="P238" s="24">
        <v>1744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2</v>
      </c>
      <c r="D241" s="14">
        <v>0</v>
      </c>
      <c r="E241" s="31">
        <v>0</v>
      </c>
      <c r="F241" s="14">
        <v>1</v>
      </c>
      <c r="G241" s="14">
        <v>0</v>
      </c>
      <c r="H241" s="14">
        <v>2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3</v>
      </c>
      <c r="D242" s="14">
        <v>2</v>
      </c>
      <c r="E242" s="31">
        <v>0.5</v>
      </c>
      <c r="F242" s="14">
        <v>0</v>
      </c>
      <c r="G242" s="14">
        <v>0</v>
      </c>
      <c r="H242" s="14">
        <v>0</v>
      </c>
      <c r="I242" s="14">
        <v>3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3</v>
      </c>
    </row>
    <row r="243" spans="1:16" ht="33.75" x14ac:dyDescent="0.25">
      <c r="A243" s="30" t="s">
        <v>791</v>
      </c>
      <c r="B243" s="30" t="s">
        <v>792</v>
      </c>
      <c r="C243" s="14">
        <v>1</v>
      </c>
      <c r="D243" s="14">
        <v>2</v>
      </c>
      <c r="E243" s="31">
        <v>-0.5</v>
      </c>
      <c r="F243" s="14">
        <v>0</v>
      </c>
      <c r="G243" s="14">
        <v>0</v>
      </c>
      <c r="H243" s="14">
        <v>0</v>
      </c>
      <c r="I243" s="14">
        <v>2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2</v>
      </c>
    </row>
    <row r="244" spans="1:16" x14ac:dyDescent="0.25">
      <c r="A244" s="182" t="s">
        <v>793</v>
      </c>
      <c r="B244" s="183"/>
      <c r="C244" s="27">
        <v>74</v>
      </c>
      <c r="D244" s="27">
        <v>44</v>
      </c>
      <c r="E244" s="28">
        <v>0.68181818181818199</v>
      </c>
      <c r="F244" s="27">
        <v>0</v>
      </c>
      <c r="G244" s="27">
        <v>0</v>
      </c>
      <c r="H244" s="27">
        <v>14</v>
      </c>
      <c r="I244" s="27">
        <v>26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4</v>
      </c>
      <c r="P244" s="29">
        <v>42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2</v>
      </c>
      <c r="D247" s="14">
        <v>3</v>
      </c>
      <c r="E247" s="31">
        <v>-0.33333333333333298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1</v>
      </c>
    </row>
    <row r="248" spans="1:16" x14ac:dyDescent="0.25">
      <c r="A248" s="30" t="s">
        <v>800</v>
      </c>
      <c r="B248" s="30" t="s">
        <v>801</v>
      </c>
      <c r="C248" s="14">
        <v>1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53</v>
      </c>
      <c r="D249" s="14">
        <v>24</v>
      </c>
      <c r="E249" s="31">
        <v>1.2083333333333299</v>
      </c>
      <c r="F249" s="14">
        <v>0</v>
      </c>
      <c r="G249" s="14">
        <v>0</v>
      </c>
      <c r="H249" s="14">
        <v>12</v>
      </c>
      <c r="I249" s="14">
        <v>8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10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1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1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1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13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12</v>
      </c>
    </row>
    <row r="253" spans="1:16" ht="22.5" x14ac:dyDescent="0.25">
      <c r="A253" s="30" t="s">
        <v>810</v>
      </c>
      <c r="B253" s="30" t="s">
        <v>811</v>
      </c>
      <c r="C253" s="14">
        <v>5</v>
      </c>
      <c r="D253" s="14">
        <v>7</v>
      </c>
      <c r="E253" s="31">
        <v>-0.28571428571428598</v>
      </c>
      <c r="F253" s="14">
        <v>0</v>
      </c>
      <c r="G253" s="14">
        <v>0</v>
      </c>
      <c r="H253" s="14">
        <v>0</v>
      </c>
      <c r="I253" s="14">
        <v>3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4</v>
      </c>
      <c r="P253" s="24">
        <v>19</v>
      </c>
    </row>
    <row r="254" spans="1:16" ht="22.5" x14ac:dyDescent="0.25">
      <c r="A254" s="30" t="s">
        <v>812</v>
      </c>
      <c r="B254" s="30" t="s">
        <v>813</v>
      </c>
      <c r="C254" s="14">
        <v>1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7</v>
      </c>
      <c r="D255" s="14">
        <v>5</v>
      </c>
      <c r="E255" s="31">
        <v>0.4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1</v>
      </c>
      <c r="E260" s="31">
        <v>-1</v>
      </c>
      <c r="F260" s="14">
        <v>0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1</v>
      </c>
      <c r="D261" s="14">
        <v>1</v>
      </c>
      <c r="E261" s="31">
        <v>0</v>
      </c>
      <c r="F261" s="14">
        <v>0</v>
      </c>
      <c r="G261" s="14">
        <v>0</v>
      </c>
      <c r="H261" s="14">
        <v>0</v>
      </c>
      <c r="I261" s="14">
        <v>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1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1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3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2" t="s">
        <v>846</v>
      </c>
      <c r="B271" s="183"/>
      <c r="C271" s="27">
        <v>3491</v>
      </c>
      <c r="D271" s="27">
        <v>3297</v>
      </c>
      <c r="E271" s="28">
        <v>5.8841370943281797E-2</v>
      </c>
      <c r="F271" s="27">
        <v>544</v>
      </c>
      <c r="G271" s="27">
        <v>357</v>
      </c>
      <c r="H271" s="27">
        <v>2521</v>
      </c>
      <c r="I271" s="27">
        <v>2288</v>
      </c>
      <c r="J271" s="27">
        <v>0</v>
      </c>
      <c r="K271" s="27">
        <v>1</v>
      </c>
      <c r="L271" s="27">
        <v>0</v>
      </c>
      <c r="M271" s="27">
        <v>7</v>
      </c>
      <c r="N271" s="27">
        <v>5</v>
      </c>
      <c r="O271" s="27">
        <v>43</v>
      </c>
      <c r="P271" s="29">
        <v>1755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1792</v>
      </c>
      <c r="D273" s="14">
        <v>1594</v>
      </c>
      <c r="E273" s="31">
        <v>0.124215809284818</v>
      </c>
      <c r="F273" s="14">
        <v>255</v>
      </c>
      <c r="G273" s="14">
        <v>155</v>
      </c>
      <c r="H273" s="14">
        <v>1697</v>
      </c>
      <c r="I273" s="14">
        <v>1416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2</v>
      </c>
      <c r="P273" s="24">
        <v>871</v>
      </c>
    </row>
    <row r="274" spans="1:16" ht="33.75" x14ac:dyDescent="0.25">
      <c r="A274" s="30" t="s">
        <v>851</v>
      </c>
      <c r="B274" s="30" t="s">
        <v>852</v>
      </c>
      <c r="C274" s="14">
        <v>1464</v>
      </c>
      <c r="D274" s="14">
        <v>1514</v>
      </c>
      <c r="E274" s="31">
        <v>-3.3025099075297201E-2</v>
      </c>
      <c r="F274" s="14">
        <v>270</v>
      </c>
      <c r="G274" s="14">
        <v>192</v>
      </c>
      <c r="H274" s="14">
        <v>699</v>
      </c>
      <c r="I274" s="14">
        <v>762</v>
      </c>
      <c r="J274" s="14">
        <v>0</v>
      </c>
      <c r="K274" s="14">
        <v>0</v>
      </c>
      <c r="L274" s="14">
        <v>0</v>
      </c>
      <c r="M274" s="14">
        <v>3</v>
      </c>
      <c r="N274" s="14">
        <v>5</v>
      </c>
      <c r="O274" s="14">
        <v>2</v>
      </c>
      <c r="P274" s="24">
        <v>768</v>
      </c>
    </row>
    <row r="275" spans="1:16" ht="22.5" x14ac:dyDescent="0.25">
      <c r="A275" s="30" t="s">
        <v>853</v>
      </c>
      <c r="B275" s="30" t="s">
        <v>854</v>
      </c>
      <c r="C275" s="14">
        <v>11</v>
      </c>
      <c r="D275" s="14">
        <v>9</v>
      </c>
      <c r="E275" s="31">
        <v>0.22222222222222199</v>
      </c>
      <c r="F275" s="14">
        <v>1</v>
      </c>
      <c r="G275" s="14">
        <v>1</v>
      </c>
      <c r="H275" s="14">
        <v>2</v>
      </c>
      <c r="I275" s="14">
        <v>11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33</v>
      </c>
    </row>
    <row r="276" spans="1:16" x14ac:dyDescent="0.25">
      <c r="A276" s="30" t="s">
        <v>855</v>
      </c>
      <c r="B276" s="30" t="s">
        <v>856</v>
      </c>
      <c r="C276" s="14">
        <v>48</v>
      </c>
      <c r="D276" s="14">
        <v>36</v>
      </c>
      <c r="E276" s="31">
        <v>0.33333333333333298</v>
      </c>
      <c r="F276" s="14">
        <v>5</v>
      </c>
      <c r="G276" s="14">
        <v>2</v>
      </c>
      <c r="H276" s="14">
        <v>29</v>
      </c>
      <c r="I276" s="14">
        <v>9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24">
        <v>9</v>
      </c>
    </row>
    <row r="277" spans="1:16" ht="22.5" x14ac:dyDescent="0.25">
      <c r="A277" s="30" t="s">
        <v>857</v>
      </c>
      <c r="B277" s="30" t="s">
        <v>858</v>
      </c>
      <c r="C277" s="14">
        <v>52</v>
      </c>
      <c r="D277" s="14">
        <v>46</v>
      </c>
      <c r="E277" s="31">
        <v>0.13043478260869601</v>
      </c>
      <c r="F277" s="14">
        <v>8</v>
      </c>
      <c r="G277" s="14">
        <v>4</v>
      </c>
      <c r="H277" s="14">
        <v>34</v>
      </c>
      <c r="I277" s="14">
        <v>34</v>
      </c>
      <c r="J277" s="14">
        <v>0</v>
      </c>
      <c r="K277" s="14">
        <v>0</v>
      </c>
      <c r="L277" s="14">
        <v>0</v>
      </c>
      <c r="M277" s="14">
        <v>2</v>
      </c>
      <c r="N277" s="14">
        <v>0</v>
      </c>
      <c r="O277" s="14">
        <v>0</v>
      </c>
      <c r="P277" s="24">
        <v>30</v>
      </c>
    </row>
    <row r="278" spans="1:16" ht="22.5" x14ac:dyDescent="0.25">
      <c r="A278" s="30" t="s">
        <v>859</v>
      </c>
      <c r="B278" s="30" t="s">
        <v>860</v>
      </c>
      <c r="C278" s="14">
        <v>71</v>
      </c>
      <c r="D278" s="14">
        <v>53</v>
      </c>
      <c r="E278" s="31">
        <v>0.339622641509434</v>
      </c>
      <c r="F278" s="14">
        <v>5</v>
      </c>
      <c r="G278" s="14">
        <v>1</v>
      </c>
      <c r="H278" s="14">
        <v>41</v>
      </c>
      <c r="I278" s="14">
        <v>26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3</v>
      </c>
      <c r="P278" s="24">
        <v>35</v>
      </c>
    </row>
    <row r="279" spans="1:16" ht="22.5" x14ac:dyDescent="0.25">
      <c r="A279" s="30" t="s">
        <v>861</v>
      </c>
      <c r="B279" s="30" t="s">
        <v>862</v>
      </c>
      <c r="C279" s="14">
        <v>2</v>
      </c>
      <c r="D279" s="14">
        <v>1</v>
      </c>
      <c r="E279" s="31">
        <v>1</v>
      </c>
      <c r="F279" s="14">
        <v>0</v>
      </c>
      <c r="G279" s="14">
        <v>0</v>
      </c>
      <c r="H279" s="14">
        <v>0</v>
      </c>
      <c r="I279" s="14">
        <v>2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2</v>
      </c>
      <c r="E280" s="31">
        <v>-1</v>
      </c>
      <c r="F280" s="14">
        <v>0</v>
      </c>
      <c r="G280" s="14">
        <v>0</v>
      </c>
      <c r="H280" s="14">
        <v>2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2</v>
      </c>
      <c r="E285" s="31">
        <v>-1</v>
      </c>
      <c r="F285" s="14">
        <v>0</v>
      </c>
      <c r="G285" s="14">
        <v>0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1</v>
      </c>
      <c r="E286" s="31">
        <v>-1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2</v>
      </c>
      <c r="D288" s="14">
        <v>3</v>
      </c>
      <c r="E288" s="31">
        <v>-0.33333333333333298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6</v>
      </c>
      <c r="D289" s="14">
        <v>5</v>
      </c>
      <c r="E289" s="31">
        <v>0.2</v>
      </c>
      <c r="F289" s="14">
        <v>0</v>
      </c>
      <c r="G289" s="14">
        <v>2</v>
      </c>
      <c r="H289" s="14">
        <v>1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1</v>
      </c>
      <c r="E290" s="31">
        <v>-1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7</v>
      </c>
      <c r="D291" s="14">
        <v>1</v>
      </c>
      <c r="E291" s="31">
        <v>6</v>
      </c>
      <c r="F291" s="14">
        <v>0</v>
      </c>
      <c r="G291" s="14">
        <v>0</v>
      </c>
      <c r="H291" s="14">
        <v>4</v>
      </c>
      <c r="I291" s="14">
        <v>3</v>
      </c>
      <c r="J291" s="14">
        <v>0</v>
      </c>
      <c r="K291" s="14">
        <v>0</v>
      </c>
      <c r="L291" s="14">
        <v>0</v>
      </c>
      <c r="M291" s="14">
        <v>1</v>
      </c>
      <c r="N291" s="14">
        <v>0</v>
      </c>
      <c r="O291" s="14">
        <v>2</v>
      </c>
      <c r="P291" s="24">
        <v>7</v>
      </c>
    </row>
    <row r="292" spans="1:16" ht="22.5" x14ac:dyDescent="0.25">
      <c r="A292" s="30" t="s">
        <v>887</v>
      </c>
      <c r="B292" s="30" t="s">
        <v>888</v>
      </c>
      <c r="C292" s="14">
        <v>1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1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24</v>
      </c>
      <c r="D294" s="14">
        <v>18</v>
      </c>
      <c r="E294" s="31">
        <v>0.33333333333333298</v>
      </c>
      <c r="F294" s="14">
        <v>0</v>
      </c>
      <c r="G294" s="14">
        <v>0</v>
      </c>
      <c r="H294" s="14">
        <v>9</v>
      </c>
      <c r="I294" s="14">
        <v>22</v>
      </c>
      <c r="J294" s="14">
        <v>0</v>
      </c>
      <c r="K294" s="14">
        <v>1</v>
      </c>
      <c r="L294" s="14">
        <v>0</v>
      </c>
      <c r="M294" s="14">
        <v>0</v>
      </c>
      <c r="N294" s="14">
        <v>0</v>
      </c>
      <c r="O294" s="14">
        <v>33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9</v>
      </c>
      <c r="D295" s="14">
        <v>10</v>
      </c>
      <c r="E295" s="31">
        <v>-0.1</v>
      </c>
      <c r="F295" s="14">
        <v>0</v>
      </c>
      <c r="G295" s="14">
        <v>0</v>
      </c>
      <c r="H295" s="14">
        <v>1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1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1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1</v>
      </c>
      <c r="E297" s="31">
        <v>-1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1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2" t="s">
        <v>905</v>
      </c>
      <c r="B301" s="183"/>
      <c r="C301" s="27">
        <v>5</v>
      </c>
      <c r="D301" s="27">
        <v>3</v>
      </c>
      <c r="E301" s="28">
        <v>0.66666666666666696</v>
      </c>
      <c r="F301" s="27">
        <v>0</v>
      </c>
      <c r="G301" s="27">
        <v>0</v>
      </c>
      <c r="H301" s="27">
        <v>1</v>
      </c>
      <c r="I301" s="27">
        <v>7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2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3</v>
      </c>
      <c r="D304" s="14">
        <v>3</v>
      </c>
      <c r="E304" s="31">
        <v>0</v>
      </c>
      <c r="F304" s="14">
        <v>0</v>
      </c>
      <c r="G304" s="14">
        <v>0</v>
      </c>
      <c r="H304" s="14">
        <v>1</v>
      </c>
      <c r="I304" s="14">
        <v>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2" t="s">
        <v>912</v>
      </c>
      <c r="B305" s="183"/>
      <c r="C305" s="27">
        <v>24</v>
      </c>
      <c r="D305" s="27">
        <v>29</v>
      </c>
      <c r="E305" s="28">
        <v>-0.17241379310344801</v>
      </c>
      <c r="F305" s="27">
        <v>0</v>
      </c>
      <c r="G305" s="27">
        <v>0</v>
      </c>
      <c r="H305" s="27">
        <v>1</v>
      </c>
      <c r="I305" s="27">
        <v>4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8</v>
      </c>
      <c r="D306" s="14">
        <v>14</v>
      </c>
      <c r="E306" s="31">
        <v>-0.42857142857142799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16</v>
      </c>
      <c r="D308" s="14">
        <v>15</v>
      </c>
      <c r="E308" s="31">
        <v>6.6666666666666693E-2</v>
      </c>
      <c r="F308" s="14">
        <v>0</v>
      </c>
      <c r="G308" s="14">
        <v>0</v>
      </c>
      <c r="H308" s="14">
        <v>1</v>
      </c>
      <c r="I308" s="14">
        <v>3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2" t="s">
        <v>925</v>
      </c>
      <c r="B312" s="183"/>
      <c r="C312" s="27">
        <v>12</v>
      </c>
      <c r="D312" s="27">
        <v>15</v>
      </c>
      <c r="E312" s="28">
        <v>-0.2</v>
      </c>
      <c r="F312" s="27">
        <v>0</v>
      </c>
      <c r="G312" s="27">
        <v>0</v>
      </c>
      <c r="H312" s="27">
        <v>8</v>
      </c>
      <c r="I312" s="27">
        <v>4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2</v>
      </c>
      <c r="P312" s="29">
        <v>4</v>
      </c>
    </row>
    <row r="313" spans="1:16" x14ac:dyDescent="0.25">
      <c r="A313" s="30" t="s">
        <v>926</v>
      </c>
      <c r="B313" s="30" t="s">
        <v>927</v>
      </c>
      <c r="C313" s="14">
        <v>11</v>
      </c>
      <c r="D313" s="14">
        <v>11</v>
      </c>
      <c r="E313" s="31">
        <v>0</v>
      </c>
      <c r="F313" s="14">
        <v>0</v>
      </c>
      <c r="G313" s="14">
        <v>0</v>
      </c>
      <c r="H313" s="14">
        <v>6</v>
      </c>
      <c r="I313" s="14">
        <v>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4">
        <v>4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1</v>
      </c>
      <c r="D315" s="14">
        <v>4</v>
      </c>
      <c r="E315" s="31">
        <v>-0.75</v>
      </c>
      <c r="F315" s="14">
        <v>0</v>
      </c>
      <c r="G315" s="14">
        <v>0</v>
      </c>
      <c r="H315" s="14">
        <v>2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2" t="s">
        <v>936</v>
      </c>
      <c r="B318" s="183"/>
      <c r="C318" s="27">
        <v>22</v>
      </c>
      <c r="D318" s="27">
        <v>17</v>
      </c>
      <c r="E318" s="28">
        <v>0.29411764705882298</v>
      </c>
      <c r="F318" s="27">
        <v>0</v>
      </c>
      <c r="G318" s="27">
        <v>0</v>
      </c>
      <c r="H318" s="27">
        <v>2</v>
      </c>
      <c r="I318" s="27">
        <v>2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22</v>
      </c>
      <c r="D319" s="14">
        <v>17</v>
      </c>
      <c r="E319" s="31">
        <v>0.29411764705882298</v>
      </c>
      <c r="F319" s="14">
        <v>0</v>
      </c>
      <c r="G319" s="14">
        <v>0</v>
      </c>
      <c r="H319" s="14">
        <v>2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0</v>
      </c>
    </row>
    <row r="320" spans="1:16" x14ac:dyDescent="0.25">
      <c r="A320" s="182" t="s">
        <v>939</v>
      </c>
      <c r="B320" s="183"/>
      <c r="C320" s="27">
        <v>0</v>
      </c>
      <c r="D320" s="27">
        <v>1</v>
      </c>
      <c r="E320" s="28">
        <v>-1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1</v>
      </c>
      <c r="E321" s="31">
        <v>-1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2" t="s">
        <v>944</v>
      </c>
      <c r="B323" s="183"/>
      <c r="C323" s="27">
        <v>33235</v>
      </c>
      <c r="D323" s="27">
        <v>32014</v>
      </c>
      <c r="E323" s="28">
        <v>3.8139563940775903E-2</v>
      </c>
      <c r="F323" s="27">
        <v>130</v>
      </c>
      <c r="G323" s="27">
        <v>0</v>
      </c>
      <c r="H323" s="27">
        <v>694</v>
      </c>
      <c r="I323" s="27">
        <v>0</v>
      </c>
      <c r="J323" s="27">
        <v>6</v>
      </c>
      <c r="K323" s="27">
        <v>0</v>
      </c>
      <c r="L323" s="27">
        <v>0</v>
      </c>
      <c r="M323" s="27">
        <v>0</v>
      </c>
      <c r="N323" s="27">
        <v>0</v>
      </c>
      <c r="O323" s="27">
        <v>10</v>
      </c>
      <c r="P323" s="29">
        <v>40</v>
      </c>
    </row>
    <row r="324" spans="1:16" x14ac:dyDescent="0.25">
      <c r="A324" s="30" t="s">
        <v>945</v>
      </c>
      <c r="B324" s="30" t="s">
        <v>946</v>
      </c>
      <c r="C324" s="14">
        <v>33235</v>
      </c>
      <c r="D324" s="14">
        <v>32014</v>
      </c>
      <c r="E324" s="31">
        <v>3.8139563940775903E-2</v>
      </c>
      <c r="F324" s="14">
        <v>130</v>
      </c>
      <c r="G324" s="14">
        <v>0</v>
      </c>
      <c r="H324" s="14">
        <v>694</v>
      </c>
      <c r="I324" s="14">
        <v>0</v>
      </c>
      <c r="J324" s="14">
        <v>6</v>
      </c>
      <c r="K324" s="14">
        <v>0</v>
      </c>
      <c r="L324" s="14">
        <v>0</v>
      </c>
      <c r="M324" s="14">
        <v>0</v>
      </c>
      <c r="N324" s="14">
        <v>0</v>
      </c>
      <c r="O324" s="14">
        <v>10</v>
      </c>
      <c r="P324" s="24">
        <v>40</v>
      </c>
    </row>
    <row r="325" spans="1:16" x14ac:dyDescent="0.25">
      <c r="A325" s="182" t="s">
        <v>947</v>
      </c>
      <c r="B325" s="183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1</v>
      </c>
      <c r="L325" s="27">
        <v>0</v>
      </c>
      <c r="M325" s="27">
        <v>0</v>
      </c>
      <c r="N325" s="27">
        <v>2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1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1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2" t="s">
        <v>970</v>
      </c>
      <c r="B337" s="183"/>
      <c r="C337" s="27">
        <v>1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1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2" t="s">
        <v>973</v>
      </c>
      <c r="B339" s="18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4" t="s">
        <v>976</v>
      </c>
      <c r="B341" s="185"/>
      <c r="C341" s="32">
        <v>152981</v>
      </c>
      <c r="D341" s="32">
        <v>140788</v>
      </c>
      <c r="E341" s="33">
        <v>8.6605392505042997E-2</v>
      </c>
      <c r="F341" s="32">
        <v>23389</v>
      </c>
      <c r="G341" s="32">
        <v>13820</v>
      </c>
      <c r="H341" s="32">
        <v>30875</v>
      </c>
      <c r="I341" s="32">
        <v>22523</v>
      </c>
      <c r="J341" s="32">
        <v>318</v>
      </c>
      <c r="K341" s="32">
        <v>399</v>
      </c>
      <c r="L341" s="32">
        <v>47</v>
      </c>
      <c r="M341" s="32">
        <v>45</v>
      </c>
      <c r="N341" s="32">
        <v>284</v>
      </c>
      <c r="O341" s="32">
        <v>1920</v>
      </c>
      <c r="P341" s="32">
        <v>29344</v>
      </c>
    </row>
  </sheetData>
  <sheetProtection algorithmName="SHA-512" hashValue="nyPoCkOJW+1GeI/8SsFVMcYOlaBAyomxvZYKj5Vh38jIzSWziCUn1IJEGLY1JAQhCj8eSF3HqWu45nsCdvSQiQ==" saltValue="430lJsyq8E/m8IHFix2OO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6" t="s">
        <v>979</v>
      </c>
      <c r="B5" s="13" t="s">
        <v>980</v>
      </c>
      <c r="C5" s="24">
        <v>23</v>
      </c>
    </row>
    <row r="6" spans="1:3" x14ac:dyDescent="0.25">
      <c r="A6" s="177"/>
      <c r="B6" s="13" t="s">
        <v>354</v>
      </c>
      <c r="C6" s="24">
        <v>2467</v>
      </c>
    </row>
    <row r="7" spans="1:3" x14ac:dyDescent="0.25">
      <c r="A7" s="177"/>
      <c r="B7" s="13" t="s">
        <v>981</v>
      </c>
      <c r="C7" s="24">
        <v>86</v>
      </c>
    </row>
    <row r="8" spans="1:3" x14ac:dyDescent="0.25">
      <c r="A8" s="177"/>
      <c r="B8" s="13" t="s">
        <v>982</v>
      </c>
      <c r="C8" s="24">
        <v>216</v>
      </c>
    </row>
    <row r="9" spans="1:3" x14ac:dyDescent="0.25">
      <c r="A9" s="177"/>
      <c r="B9" s="13" t="s">
        <v>983</v>
      </c>
      <c r="C9" s="24">
        <v>312</v>
      </c>
    </row>
    <row r="10" spans="1:3" x14ac:dyDescent="0.25">
      <c r="A10" s="177"/>
      <c r="B10" s="13" t="s">
        <v>984</v>
      </c>
      <c r="C10" s="24">
        <v>920</v>
      </c>
    </row>
    <row r="11" spans="1:3" x14ac:dyDescent="0.25">
      <c r="A11" s="177"/>
      <c r="B11" s="13" t="s">
        <v>985</v>
      </c>
      <c r="C11" s="24">
        <v>1617</v>
      </c>
    </row>
    <row r="12" spans="1:3" x14ac:dyDescent="0.25">
      <c r="A12" s="177"/>
      <c r="B12" s="13" t="s">
        <v>538</v>
      </c>
      <c r="C12" s="24">
        <v>401</v>
      </c>
    </row>
    <row r="13" spans="1:3" x14ac:dyDescent="0.25">
      <c r="A13" s="177"/>
      <c r="B13" s="13" t="s">
        <v>986</v>
      </c>
      <c r="C13" s="24">
        <v>112</v>
      </c>
    </row>
    <row r="14" spans="1:3" x14ac:dyDescent="0.25">
      <c r="A14" s="177"/>
      <c r="B14" s="13" t="s">
        <v>987</v>
      </c>
      <c r="C14" s="24">
        <v>13</v>
      </c>
    </row>
    <row r="15" spans="1:3" x14ac:dyDescent="0.25">
      <c r="A15" s="177"/>
      <c r="B15" s="13" t="s">
        <v>671</v>
      </c>
      <c r="C15" s="24">
        <v>7</v>
      </c>
    </row>
    <row r="16" spans="1:3" x14ac:dyDescent="0.25">
      <c r="A16" s="177"/>
      <c r="B16" s="13" t="s">
        <v>988</v>
      </c>
      <c r="C16" s="24">
        <v>162</v>
      </c>
    </row>
    <row r="17" spans="1:3" x14ac:dyDescent="0.25">
      <c r="A17" s="177"/>
      <c r="B17" s="13" t="s">
        <v>989</v>
      </c>
      <c r="C17" s="24">
        <v>608</v>
      </c>
    </row>
    <row r="18" spans="1:3" x14ac:dyDescent="0.25">
      <c r="A18" s="177"/>
      <c r="B18" s="13" t="s">
        <v>990</v>
      </c>
      <c r="C18" s="24">
        <v>105</v>
      </c>
    </row>
    <row r="19" spans="1:3" x14ac:dyDescent="0.25">
      <c r="A19" s="178"/>
      <c r="B19" s="13" t="s">
        <v>110</v>
      </c>
      <c r="C19" s="24">
        <v>2848</v>
      </c>
    </row>
    <row r="20" spans="1:3" x14ac:dyDescent="0.25">
      <c r="A20" s="176" t="s">
        <v>991</v>
      </c>
      <c r="B20" s="13" t="s">
        <v>992</v>
      </c>
      <c r="C20" s="24">
        <v>289</v>
      </c>
    </row>
    <row r="21" spans="1:3" x14ac:dyDescent="0.25">
      <c r="A21" s="178"/>
      <c r="B21" s="13" t="s">
        <v>993</v>
      </c>
      <c r="C21" s="24">
        <v>112</v>
      </c>
    </row>
    <row r="22" spans="1:3" x14ac:dyDescent="0.25">
      <c r="A22" s="176" t="s">
        <v>994</v>
      </c>
      <c r="B22" s="13" t="s">
        <v>995</v>
      </c>
      <c r="C22" s="23"/>
    </row>
    <row r="23" spans="1:3" x14ac:dyDescent="0.25">
      <c r="A23" s="177"/>
      <c r="B23" s="13" t="s">
        <v>996</v>
      </c>
      <c r="C23" s="23"/>
    </row>
    <row r="24" spans="1:3" x14ac:dyDescent="0.25">
      <c r="A24" s="178"/>
      <c r="B24" s="13" t="s">
        <v>997</v>
      </c>
      <c r="C24" s="23"/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1954</v>
      </c>
    </row>
    <row r="29" spans="1:3" x14ac:dyDescent="0.25">
      <c r="A29" s="176" t="s">
        <v>316</v>
      </c>
      <c r="B29" s="13" t="s">
        <v>1000</v>
      </c>
      <c r="C29" s="24">
        <v>199</v>
      </c>
    </row>
    <row r="30" spans="1:3" x14ac:dyDescent="0.25">
      <c r="A30" s="177"/>
      <c r="B30" s="13" t="s">
        <v>1001</v>
      </c>
      <c r="C30" s="24">
        <v>498</v>
      </c>
    </row>
    <row r="31" spans="1:3" x14ac:dyDescent="0.25">
      <c r="A31" s="177"/>
      <c r="B31" s="13" t="s">
        <v>1002</v>
      </c>
      <c r="C31" s="24">
        <v>42</v>
      </c>
    </row>
    <row r="32" spans="1:3" x14ac:dyDescent="0.25">
      <c r="A32" s="178"/>
      <c r="B32" s="13" t="s">
        <v>1003</v>
      </c>
      <c r="C32" s="24">
        <v>120</v>
      </c>
    </row>
    <row r="33" spans="1:3" x14ac:dyDescent="0.25">
      <c r="A33" s="12" t="s">
        <v>1004</v>
      </c>
      <c r="B33" s="17"/>
      <c r="C33" s="24">
        <v>31</v>
      </c>
    </row>
    <row r="34" spans="1:3" x14ac:dyDescent="0.25">
      <c r="A34" s="12" t="s">
        <v>1005</v>
      </c>
      <c r="B34" s="17"/>
      <c r="C34" s="24">
        <v>1751</v>
      </c>
    </row>
    <row r="35" spans="1:3" x14ac:dyDescent="0.25">
      <c r="A35" s="12" t="s">
        <v>1006</v>
      </c>
      <c r="B35" s="17"/>
      <c r="C35" s="24">
        <v>172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10</v>
      </c>
    </row>
    <row r="38" spans="1:3" x14ac:dyDescent="0.25">
      <c r="A38" s="12" t="s">
        <v>1009</v>
      </c>
      <c r="B38" s="17"/>
      <c r="C38" s="24">
        <v>22</v>
      </c>
    </row>
    <row r="39" spans="1:3" x14ac:dyDescent="0.25">
      <c r="A39" s="12" t="s">
        <v>997</v>
      </c>
      <c r="B39" s="17"/>
      <c r="C39" s="24">
        <v>659</v>
      </c>
    </row>
    <row r="40" spans="1:3" x14ac:dyDescent="0.25">
      <c r="A40" s="176" t="s">
        <v>1010</v>
      </c>
      <c r="B40" s="13" t="s">
        <v>1011</v>
      </c>
      <c r="C40" s="24">
        <v>180</v>
      </c>
    </row>
    <row r="41" spans="1:3" x14ac:dyDescent="0.25">
      <c r="A41" s="177"/>
      <c r="B41" s="13" t="s">
        <v>1012</v>
      </c>
      <c r="C41" s="24">
        <v>104</v>
      </c>
    </row>
    <row r="42" spans="1:3" x14ac:dyDescent="0.25">
      <c r="A42" s="177"/>
      <c r="B42" s="13" t="s">
        <v>1013</v>
      </c>
      <c r="C42" s="24">
        <v>18</v>
      </c>
    </row>
    <row r="43" spans="1:3" x14ac:dyDescent="0.25">
      <c r="A43" s="177"/>
      <c r="B43" s="13" t="s">
        <v>1014</v>
      </c>
      <c r="C43" s="24">
        <v>20</v>
      </c>
    </row>
    <row r="44" spans="1:3" x14ac:dyDescent="0.25">
      <c r="A44" s="178"/>
      <c r="B44" s="13" t="s">
        <v>1015</v>
      </c>
      <c r="C44" s="24">
        <v>27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130</v>
      </c>
    </row>
    <row r="49" spans="1:3" x14ac:dyDescent="0.25">
      <c r="A49" s="176" t="s">
        <v>80</v>
      </c>
      <c r="B49" s="13" t="s">
        <v>1017</v>
      </c>
      <c r="C49" s="24">
        <v>181</v>
      </c>
    </row>
    <row r="50" spans="1:3" x14ac:dyDescent="0.25">
      <c r="A50" s="178"/>
      <c r="B50" s="13" t="s">
        <v>1018</v>
      </c>
      <c r="C50" s="24">
        <v>878</v>
      </c>
    </row>
    <row r="51" spans="1:3" x14ac:dyDescent="0.25">
      <c r="A51" s="176" t="s">
        <v>1019</v>
      </c>
      <c r="B51" s="13" t="s">
        <v>1020</v>
      </c>
      <c r="C51" s="24">
        <v>26</v>
      </c>
    </row>
    <row r="52" spans="1:3" x14ac:dyDescent="0.25">
      <c r="A52" s="178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6" t="s">
        <v>252</v>
      </c>
      <c r="B56" s="13" t="s">
        <v>19</v>
      </c>
      <c r="C56" s="24">
        <v>8711</v>
      </c>
    </row>
    <row r="57" spans="1:3" x14ac:dyDescent="0.25">
      <c r="A57" s="177"/>
      <c r="B57" s="13" t="s">
        <v>1023</v>
      </c>
      <c r="C57" s="24">
        <v>1021</v>
      </c>
    </row>
    <row r="58" spans="1:3" x14ac:dyDescent="0.25">
      <c r="A58" s="177"/>
      <c r="B58" s="13" t="s">
        <v>1024</v>
      </c>
      <c r="C58" s="24">
        <v>898</v>
      </c>
    </row>
    <row r="59" spans="1:3" x14ac:dyDescent="0.25">
      <c r="A59" s="177"/>
      <c r="B59" s="13" t="s">
        <v>1025</v>
      </c>
      <c r="C59" s="24">
        <v>5492</v>
      </c>
    </row>
    <row r="60" spans="1:3" x14ac:dyDescent="0.25">
      <c r="A60" s="178"/>
      <c r="B60" s="13" t="s">
        <v>1026</v>
      </c>
      <c r="C60" s="24">
        <v>788</v>
      </c>
    </row>
    <row r="61" spans="1:3" x14ac:dyDescent="0.25">
      <c r="A61" s="176" t="s">
        <v>1027</v>
      </c>
      <c r="B61" s="13" t="s">
        <v>1028</v>
      </c>
      <c r="C61" s="24">
        <v>2183</v>
      </c>
    </row>
    <row r="62" spans="1:3" x14ac:dyDescent="0.25">
      <c r="A62" s="177"/>
      <c r="B62" s="13" t="s">
        <v>1029</v>
      </c>
      <c r="C62" s="24">
        <v>216</v>
      </c>
    </row>
    <row r="63" spans="1:3" x14ac:dyDescent="0.25">
      <c r="A63" s="177"/>
      <c r="B63" s="13" t="s">
        <v>1030</v>
      </c>
      <c r="C63" s="24">
        <v>5</v>
      </c>
    </row>
    <row r="64" spans="1:3" x14ac:dyDescent="0.25">
      <c r="A64" s="177"/>
      <c r="B64" s="13" t="s">
        <v>1031</v>
      </c>
      <c r="C64" s="24">
        <v>1861</v>
      </c>
    </row>
    <row r="65" spans="1:3" x14ac:dyDescent="0.25">
      <c r="A65" s="178"/>
      <c r="B65" s="13" t="s">
        <v>1026</v>
      </c>
      <c r="C65" s="24">
        <v>740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658</v>
      </c>
    </row>
    <row r="70" spans="1:3" ht="22.5" x14ac:dyDescent="0.25">
      <c r="A70" s="12" t="s">
        <v>1034</v>
      </c>
      <c r="B70" s="17"/>
      <c r="C70" s="24">
        <v>92</v>
      </c>
    </row>
    <row r="71" spans="1:3" ht="22.5" x14ac:dyDescent="0.25">
      <c r="A71" s="12" t="s">
        <v>1035</v>
      </c>
      <c r="B71" s="17"/>
      <c r="C71" s="24">
        <v>3766</v>
      </c>
    </row>
    <row r="72" spans="1:3" x14ac:dyDescent="0.25">
      <c r="A72" s="176" t="s">
        <v>1036</v>
      </c>
      <c r="B72" s="13" t="s">
        <v>1037</v>
      </c>
      <c r="C72" s="24">
        <v>0</v>
      </c>
    </row>
    <row r="73" spans="1:3" x14ac:dyDescent="0.25">
      <c r="A73" s="178"/>
      <c r="B73" s="13" t="s">
        <v>1038</v>
      </c>
      <c r="C73" s="24">
        <v>85</v>
      </c>
    </row>
    <row r="74" spans="1:3" x14ac:dyDescent="0.25">
      <c r="A74" s="12" t="s">
        <v>1039</v>
      </c>
      <c r="B74" s="17"/>
      <c r="C74" s="24">
        <v>73</v>
      </c>
    </row>
    <row r="75" spans="1:3" x14ac:dyDescent="0.25">
      <c r="A75" s="12" t="s">
        <v>1040</v>
      </c>
      <c r="B75" s="17"/>
      <c r="C75" s="24">
        <v>136</v>
      </c>
    </row>
    <row r="76" spans="1:3" ht="22.5" x14ac:dyDescent="0.25">
      <c r="A76" s="12" t="s">
        <v>1041</v>
      </c>
      <c r="B76" s="17"/>
      <c r="C76" s="24">
        <v>398</v>
      </c>
    </row>
    <row r="77" spans="1:3" x14ac:dyDescent="0.25">
      <c r="A77" s="12" t="s">
        <v>1042</v>
      </c>
      <c r="B77" s="17"/>
      <c r="C77" s="24">
        <v>54</v>
      </c>
    </row>
    <row r="78" spans="1:3" x14ac:dyDescent="0.25">
      <c r="A78" s="12" t="s">
        <v>1043</v>
      </c>
      <c r="B78" s="17"/>
      <c r="C78" s="24">
        <v>5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OAbJSjN+ffI2ujI53jkDoFk+b3yaqhNuCTqTRsEtUhOeMRZeVOIvG++GHXYET8EZ/dDxWTfeN/O9F09eq5dRAg==" saltValue="IzTDRv0GDXpd/8Cwh8MRx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8" t="s">
        <v>1047</v>
      </c>
      <c r="B5" s="39" t="s">
        <v>1048</v>
      </c>
      <c r="C5" s="40">
        <v>365</v>
      </c>
    </row>
    <row r="6" spans="1:3" x14ac:dyDescent="0.25">
      <c r="A6" s="189"/>
      <c r="B6" s="39" t="s">
        <v>325</v>
      </c>
      <c r="C6" s="40">
        <v>3459</v>
      </c>
    </row>
    <row r="7" spans="1:3" x14ac:dyDescent="0.25">
      <c r="A7" s="189"/>
      <c r="B7" s="39" t="s">
        <v>1049</v>
      </c>
      <c r="C7" s="40">
        <v>503</v>
      </c>
    </row>
    <row r="8" spans="1:3" x14ac:dyDescent="0.25">
      <c r="A8" s="189"/>
      <c r="B8" s="39" t="s">
        <v>1050</v>
      </c>
      <c r="C8" s="40">
        <v>4</v>
      </c>
    </row>
    <row r="9" spans="1:3" x14ac:dyDescent="0.25">
      <c r="A9" s="189"/>
      <c r="B9" s="39" t="s">
        <v>1051</v>
      </c>
      <c r="C9" s="40">
        <v>5</v>
      </c>
    </row>
    <row r="10" spans="1:3" x14ac:dyDescent="0.25">
      <c r="A10" s="189"/>
      <c r="B10" s="39" t="s">
        <v>1052</v>
      </c>
      <c r="C10" s="40">
        <v>2</v>
      </c>
    </row>
    <row r="11" spans="1:3" x14ac:dyDescent="0.25">
      <c r="A11" s="190"/>
      <c r="B11" s="39" t="s">
        <v>1053</v>
      </c>
      <c r="C11" s="40">
        <v>2</v>
      </c>
    </row>
    <row r="12" spans="1:3" x14ac:dyDescent="0.25">
      <c r="A12" s="188" t="s">
        <v>1054</v>
      </c>
      <c r="B12" s="39" t="s">
        <v>64</v>
      </c>
      <c r="C12" s="40">
        <v>967</v>
      </c>
    </row>
    <row r="13" spans="1:3" x14ac:dyDescent="0.25">
      <c r="A13" s="189"/>
      <c r="B13" s="39" t="s">
        <v>1055</v>
      </c>
      <c r="C13" s="40">
        <v>168</v>
      </c>
    </row>
    <row r="14" spans="1:3" x14ac:dyDescent="0.25">
      <c r="A14" s="189"/>
      <c r="B14" s="39" t="s">
        <v>1056</v>
      </c>
      <c r="C14" s="40">
        <v>134</v>
      </c>
    </row>
    <row r="15" spans="1:3" x14ac:dyDescent="0.25">
      <c r="A15" s="190"/>
      <c r="B15" s="39" t="s">
        <v>1057</v>
      </c>
      <c r="C15" s="40">
        <v>403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188</v>
      </c>
    </row>
    <row r="20" spans="1:3" x14ac:dyDescent="0.25">
      <c r="A20" s="38" t="s">
        <v>1060</v>
      </c>
      <c r="B20" s="41"/>
      <c r="C20" s="40">
        <v>200</v>
      </c>
    </row>
    <row r="21" spans="1:3" x14ac:dyDescent="0.25">
      <c r="A21" s="38" t="s">
        <v>1061</v>
      </c>
      <c r="B21" s="41"/>
      <c r="C21" s="40">
        <v>986</v>
      </c>
    </row>
    <row r="22" spans="1:3" x14ac:dyDescent="0.25">
      <c r="A22" s="38" t="s">
        <v>1062</v>
      </c>
      <c r="B22" s="41"/>
      <c r="C22" s="40">
        <v>626</v>
      </c>
    </row>
    <row r="23" spans="1:3" x14ac:dyDescent="0.25">
      <c r="A23" s="38" t="s">
        <v>1063</v>
      </c>
      <c r="B23" s="41"/>
      <c r="C23" s="40">
        <v>1081</v>
      </c>
    </row>
    <row r="24" spans="1:3" x14ac:dyDescent="0.25">
      <c r="A24" s="38" t="s">
        <v>1064</v>
      </c>
      <c r="B24" s="41"/>
      <c r="C24" s="40">
        <v>706</v>
      </c>
    </row>
    <row r="25" spans="1:3" x14ac:dyDescent="0.25">
      <c r="A25" s="38" t="s">
        <v>1065</v>
      </c>
      <c r="B25" s="41"/>
      <c r="C25" s="40">
        <v>389</v>
      </c>
    </row>
    <row r="26" spans="1:3" x14ac:dyDescent="0.25">
      <c r="A26" s="38" t="s">
        <v>1066</v>
      </c>
      <c r="B26" s="41"/>
      <c r="C26" s="40">
        <v>11</v>
      </c>
    </row>
    <row r="27" spans="1:3" x14ac:dyDescent="0.25">
      <c r="A27" s="38" t="s">
        <v>1067</v>
      </c>
      <c r="B27" s="41"/>
      <c r="C27" s="40">
        <v>7</v>
      </c>
    </row>
    <row r="28" spans="1:3" x14ac:dyDescent="0.25">
      <c r="A28" s="38" t="s">
        <v>1068</v>
      </c>
      <c r="B28" s="41"/>
      <c r="C28" s="40">
        <v>842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14</v>
      </c>
    </row>
    <row r="33" spans="1:6" x14ac:dyDescent="0.25">
      <c r="A33" s="38" t="s">
        <v>1071</v>
      </c>
      <c r="B33" s="41"/>
      <c r="C33" s="40">
        <v>256</v>
      </c>
    </row>
    <row r="34" spans="1:6" x14ac:dyDescent="0.25">
      <c r="A34" s="38" t="s">
        <v>1072</v>
      </c>
      <c r="B34" s="41"/>
      <c r="C34" s="40">
        <v>315</v>
      </c>
    </row>
    <row r="35" spans="1:6" x14ac:dyDescent="0.25">
      <c r="A35" s="38" t="s">
        <v>1073</v>
      </c>
      <c r="B35" s="41"/>
      <c r="C35" s="40">
        <v>28</v>
      </c>
    </row>
    <row r="36" spans="1:6" x14ac:dyDescent="0.25">
      <c r="A36" s="38" t="s">
        <v>1074</v>
      </c>
      <c r="B36" s="41"/>
      <c r="C36" s="40">
        <v>175</v>
      </c>
    </row>
    <row r="37" spans="1:6" x14ac:dyDescent="0.25">
      <c r="A37" s="38" t="s">
        <v>1075</v>
      </c>
      <c r="B37" s="41"/>
      <c r="C37" s="40">
        <v>122</v>
      </c>
    </row>
    <row r="38" spans="1:6" x14ac:dyDescent="0.25">
      <c r="A38" s="38" t="s">
        <v>1076</v>
      </c>
      <c r="B38" s="41"/>
      <c r="C38" s="40">
        <v>11</v>
      </c>
    </row>
    <row r="39" spans="1:6" x14ac:dyDescent="0.25">
      <c r="A39" s="38" t="s">
        <v>1077</v>
      </c>
      <c r="B39" s="41"/>
      <c r="C39" s="40">
        <v>4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5</v>
      </c>
    </row>
    <row r="44" spans="1:6" x14ac:dyDescent="0.25">
      <c r="A44" s="38" t="s">
        <v>113</v>
      </c>
      <c r="B44" s="41"/>
      <c r="C44" s="40">
        <v>1</v>
      </c>
    </row>
    <row r="45" spans="1:6" x14ac:dyDescent="0.25">
      <c r="A45" s="38" t="s">
        <v>1079</v>
      </c>
      <c r="B45" s="41"/>
      <c r="C45" s="40">
        <v>4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1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2"/>
      <c r="B49" s="43" t="s">
        <v>1083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92"/>
      <c r="B50" s="43" t="s">
        <v>1084</v>
      </c>
      <c r="C50" s="44">
        <v>0</v>
      </c>
      <c r="D50" s="44">
        <v>1</v>
      </c>
      <c r="E50" s="44">
        <v>1</v>
      </c>
      <c r="F50" s="40">
        <v>0</v>
      </c>
    </row>
    <row r="51" spans="1:6" x14ac:dyDescent="0.25">
      <c r="A51" s="192"/>
      <c r="B51" s="43" t="s">
        <v>1085</v>
      </c>
      <c r="C51" s="44">
        <v>1</v>
      </c>
      <c r="D51" s="44">
        <v>0</v>
      </c>
      <c r="E51" s="44">
        <v>0</v>
      </c>
      <c r="F51" s="40">
        <v>0</v>
      </c>
    </row>
    <row r="52" spans="1:6" x14ac:dyDescent="0.25">
      <c r="A52" s="192"/>
      <c r="B52" s="43" t="s">
        <v>354</v>
      </c>
      <c r="C52" s="44">
        <v>120</v>
      </c>
      <c r="D52" s="44">
        <v>86</v>
      </c>
      <c r="E52" s="44">
        <v>42</v>
      </c>
      <c r="F52" s="40">
        <v>22</v>
      </c>
    </row>
    <row r="53" spans="1:6" x14ac:dyDescent="0.25">
      <c r="A53" s="192"/>
      <c r="B53" s="43" t="s">
        <v>1086</v>
      </c>
      <c r="C53" s="44">
        <v>3257</v>
      </c>
      <c r="D53" s="44">
        <v>574</v>
      </c>
      <c r="E53" s="44">
        <v>92</v>
      </c>
      <c r="F53" s="40">
        <v>108</v>
      </c>
    </row>
    <row r="54" spans="1:6" x14ac:dyDescent="0.25">
      <c r="A54" s="192"/>
      <c r="B54" s="43" t="s">
        <v>1087</v>
      </c>
      <c r="C54" s="44">
        <v>716</v>
      </c>
      <c r="D54" s="44">
        <v>99</v>
      </c>
      <c r="E54" s="44">
        <v>28</v>
      </c>
      <c r="F54" s="40">
        <v>20</v>
      </c>
    </row>
    <row r="55" spans="1:6" x14ac:dyDescent="0.25">
      <c r="A55" s="192"/>
      <c r="B55" s="43" t="s">
        <v>1088</v>
      </c>
      <c r="C55" s="44">
        <v>8</v>
      </c>
      <c r="D55" s="44">
        <v>1</v>
      </c>
      <c r="E55" s="44">
        <v>1</v>
      </c>
      <c r="F55" s="40">
        <v>0</v>
      </c>
    </row>
    <row r="56" spans="1:6" x14ac:dyDescent="0.25">
      <c r="A56" s="192"/>
      <c r="B56" s="43" t="s">
        <v>1089</v>
      </c>
      <c r="C56" s="44">
        <v>2</v>
      </c>
      <c r="D56" s="44">
        <v>0</v>
      </c>
      <c r="E56" s="44">
        <v>0</v>
      </c>
      <c r="F56" s="40">
        <v>0</v>
      </c>
    </row>
    <row r="57" spans="1:6" x14ac:dyDescent="0.25">
      <c r="A57" s="192"/>
      <c r="B57" s="43" t="s">
        <v>1090</v>
      </c>
      <c r="C57" s="44">
        <v>78</v>
      </c>
      <c r="D57" s="44">
        <v>48</v>
      </c>
      <c r="E57" s="44">
        <v>18</v>
      </c>
      <c r="F57" s="40">
        <v>19</v>
      </c>
    </row>
    <row r="58" spans="1:6" x14ac:dyDescent="0.25">
      <c r="A58" s="192"/>
      <c r="B58" s="43" t="s">
        <v>1091</v>
      </c>
      <c r="C58" s="44">
        <v>8</v>
      </c>
      <c r="D58" s="44">
        <v>5</v>
      </c>
      <c r="E58" s="44">
        <v>0</v>
      </c>
      <c r="F58" s="40">
        <v>0</v>
      </c>
    </row>
    <row r="59" spans="1:6" x14ac:dyDescent="0.25">
      <c r="A59" s="192"/>
      <c r="B59" s="43" t="s">
        <v>1092</v>
      </c>
      <c r="C59" s="44">
        <v>0</v>
      </c>
      <c r="D59" s="44">
        <v>4</v>
      </c>
      <c r="E59" s="44">
        <v>0</v>
      </c>
      <c r="F59" s="40">
        <v>0</v>
      </c>
    </row>
    <row r="60" spans="1:6" x14ac:dyDescent="0.25">
      <c r="A60" s="192"/>
      <c r="B60" s="43" t="s">
        <v>425</v>
      </c>
      <c r="C60" s="44">
        <v>2</v>
      </c>
      <c r="D60" s="44">
        <v>0</v>
      </c>
      <c r="E60" s="44">
        <v>0</v>
      </c>
      <c r="F60" s="40">
        <v>0</v>
      </c>
    </row>
    <row r="61" spans="1:6" x14ac:dyDescent="0.25">
      <c r="A61" s="192"/>
      <c r="B61" s="43" t="s">
        <v>1093</v>
      </c>
      <c r="C61" s="44">
        <v>2</v>
      </c>
      <c r="D61" s="44">
        <v>8</v>
      </c>
      <c r="E61" s="44">
        <v>1</v>
      </c>
      <c r="F61" s="40">
        <v>0</v>
      </c>
    </row>
    <row r="62" spans="1:6" x14ac:dyDescent="0.25">
      <c r="A62" s="192"/>
      <c r="B62" s="43" t="s">
        <v>1094</v>
      </c>
      <c r="C62" s="44">
        <v>1</v>
      </c>
      <c r="D62" s="44">
        <v>0</v>
      </c>
      <c r="E62" s="44">
        <v>0</v>
      </c>
      <c r="F62" s="40">
        <v>0</v>
      </c>
    </row>
    <row r="63" spans="1:6" x14ac:dyDescent="0.25">
      <c r="A63" s="192"/>
      <c r="B63" s="43" t="s">
        <v>1095</v>
      </c>
      <c r="C63" s="44">
        <v>1</v>
      </c>
      <c r="D63" s="44">
        <v>0</v>
      </c>
      <c r="E63" s="44">
        <v>0</v>
      </c>
      <c r="F63" s="40">
        <v>0</v>
      </c>
    </row>
    <row r="64" spans="1:6" x14ac:dyDescent="0.25">
      <c r="A64" s="192"/>
      <c r="B64" s="43" t="s">
        <v>1096</v>
      </c>
      <c r="C64" s="44">
        <v>138</v>
      </c>
      <c r="D64" s="44">
        <v>80</v>
      </c>
      <c r="E64" s="44">
        <v>14</v>
      </c>
      <c r="F64" s="40">
        <v>40</v>
      </c>
    </row>
    <row r="65" spans="1:6" x14ac:dyDescent="0.25">
      <c r="A65" s="192"/>
      <c r="B65" s="43" t="s">
        <v>1097</v>
      </c>
      <c r="C65" s="44">
        <v>15</v>
      </c>
      <c r="D65" s="44">
        <v>0</v>
      </c>
      <c r="E65" s="44">
        <v>1</v>
      </c>
      <c r="F65" s="40">
        <v>2</v>
      </c>
    </row>
    <row r="66" spans="1:6" x14ac:dyDescent="0.25">
      <c r="A66" s="193"/>
      <c r="B66" s="43" t="s">
        <v>1098</v>
      </c>
      <c r="C66" s="44">
        <v>3</v>
      </c>
      <c r="D66" s="44">
        <v>0</v>
      </c>
      <c r="E66" s="44">
        <v>0</v>
      </c>
      <c r="F66" s="40">
        <v>0</v>
      </c>
    </row>
    <row r="67" spans="1:6" x14ac:dyDescent="0.25">
      <c r="A67" s="186" t="s">
        <v>1099</v>
      </c>
      <c r="B67" s="187"/>
      <c r="C67" s="45">
        <v>4352</v>
      </c>
      <c r="D67" s="45">
        <v>906</v>
      </c>
      <c r="E67" s="45">
        <v>198</v>
      </c>
      <c r="F67" s="45">
        <v>211</v>
      </c>
    </row>
    <row r="68" spans="1:6" x14ac:dyDescent="0.25">
      <c r="A68" s="191" t="s">
        <v>994</v>
      </c>
      <c r="B68" s="43" t="s">
        <v>1100</v>
      </c>
      <c r="C68" s="44">
        <v>106</v>
      </c>
      <c r="D68" s="44">
        <v>0</v>
      </c>
      <c r="E68" s="44">
        <v>0</v>
      </c>
      <c r="F68" s="40">
        <v>0</v>
      </c>
    </row>
    <row r="69" spans="1:6" x14ac:dyDescent="0.25">
      <c r="A69" s="192"/>
      <c r="B69" s="43" t="s">
        <v>1101</v>
      </c>
      <c r="C69" s="44">
        <v>8</v>
      </c>
      <c r="D69" s="44">
        <v>0</v>
      </c>
      <c r="E69" s="44">
        <v>0</v>
      </c>
      <c r="F69" s="40">
        <v>0</v>
      </c>
    </row>
    <row r="70" spans="1:6" x14ac:dyDescent="0.25">
      <c r="A70" s="193"/>
      <c r="B70" s="43" t="s">
        <v>110</v>
      </c>
      <c r="C70" s="44">
        <v>6</v>
      </c>
      <c r="D70" s="44">
        <v>0</v>
      </c>
      <c r="E70" s="44">
        <v>0</v>
      </c>
      <c r="F70" s="40">
        <v>0</v>
      </c>
    </row>
    <row r="71" spans="1:6" x14ac:dyDescent="0.25">
      <c r="A71" s="186" t="s">
        <v>1102</v>
      </c>
      <c r="B71" s="187"/>
      <c r="C71" s="45">
        <v>120</v>
      </c>
      <c r="D71" s="45">
        <v>0</v>
      </c>
      <c r="E71" s="45">
        <v>0</v>
      </c>
      <c r="F71" s="45">
        <v>0</v>
      </c>
    </row>
  </sheetData>
  <sheetProtection algorithmName="SHA-512" hashValue="dqMWN/tqdQ4k1818kEhjUd8YuTaRsJI62CFDqh1FowhV7+gy+UOBpPWogwdUhabrxPwp3UCs4t2bY9T/eZZFnA==" saltValue="Aaus5aE/FaKB+euSoV28M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3" t="s">
        <v>1105</v>
      </c>
      <c r="B5" s="13" t="s">
        <v>1106</v>
      </c>
      <c r="C5" s="24">
        <v>7946</v>
      </c>
    </row>
    <row r="6" spans="1:3" x14ac:dyDescent="0.25">
      <c r="A6" s="174"/>
      <c r="B6" s="13" t="s">
        <v>1048</v>
      </c>
      <c r="C6" s="24">
        <v>1757</v>
      </c>
    </row>
    <row r="7" spans="1:3" x14ac:dyDescent="0.25">
      <c r="A7" s="174"/>
      <c r="B7" s="13" t="s">
        <v>1107</v>
      </c>
      <c r="C7" s="24">
        <v>16654</v>
      </c>
    </row>
    <row r="8" spans="1:3" x14ac:dyDescent="0.25">
      <c r="A8" s="174"/>
      <c r="B8" s="13" t="s">
        <v>1108</v>
      </c>
      <c r="C8" s="24">
        <v>3224</v>
      </c>
    </row>
    <row r="9" spans="1:3" x14ac:dyDescent="0.25">
      <c r="A9" s="174"/>
      <c r="B9" s="13" t="s">
        <v>1050</v>
      </c>
      <c r="C9" s="24">
        <v>58</v>
      </c>
    </row>
    <row r="10" spans="1:3" x14ac:dyDescent="0.25">
      <c r="A10" s="174"/>
      <c r="B10" s="13" t="s">
        <v>1051</v>
      </c>
      <c r="C10" s="24">
        <v>57</v>
      </c>
    </row>
    <row r="11" spans="1:3" x14ac:dyDescent="0.25">
      <c r="A11" s="174"/>
      <c r="B11" s="13" t="s">
        <v>1109</v>
      </c>
      <c r="C11" s="24">
        <v>5</v>
      </c>
    </row>
    <row r="12" spans="1:3" x14ac:dyDescent="0.25">
      <c r="A12" s="175"/>
      <c r="B12" s="13" t="s">
        <v>1110</v>
      </c>
      <c r="C12" s="24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6087</v>
      </c>
    </row>
    <row r="17" spans="1:3" x14ac:dyDescent="0.25">
      <c r="A17" s="22" t="s">
        <v>1113</v>
      </c>
      <c r="B17" s="17"/>
      <c r="C17" s="24">
        <v>1342</v>
      </c>
    </row>
    <row r="18" spans="1:3" x14ac:dyDescent="0.25">
      <c r="A18" s="22" t="s">
        <v>1114</v>
      </c>
      <c r="B18" s="17"/>
      <c r="C18" s="24">
        <v>1891</v>
      </c>
    </row>
    <row r="19" spans="1:3" x14ac:dyDescent="0.25">
      <c r="A19" s="22" t="s">
        <v>1115</v>
      </c>
      <c r="B19" s="17"/>
      <c r="C19" s="24">
        <v>1961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1</v>
      </c>
    </row>
    <row r="24" spans="1:3" x14ac:dyDescent="0.25">
      <c r="A24" s="22" t="s">
        <v>1118</v>
      </c>
      <c r="B24" s="17"/>
      <c r="C24" s="24">
        <v>6</v>
      </c>
    </row>
    <row r="25" spans="1:3" x14ac:dyDescent="0.25">
      <c r="A25" s="22" t="s">
        <v>1119</v>
      </c>
      <c r="B25" s="17"/>
      <c r="C25" s="24">
        <v>0</v>
      </c>
    </row>
    <row r="26" spans="1:3" x14ac:dyDescent="0.25">
      <c r="A26" s="22" t="s">
        <v>1120</v>
      </c>
      <c r="B26" s="17"/>
      <c r="C26" s="24">
        <v>0</v>
      </c>
    </row>
    <row r="27" spans="1:3" x14ac:dyDescent="0.25">
      <c r="A27" s="22" t="s">
        <v>1121</v>
      </c>
      <c r="B27" s="17"/>
      <c r="C27" s="24">
        <v>2</v>
      </c>
    </row>
    <row r="28" spans="1:3" x14ac:dyDescent="0.25">
      <c r="A28" s="22" t="s">
        <v>1122</v>
      </c>
      <c r="B28" s="17"/>
      <c r="C28" s="24">
        <v>9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4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166</v>
      </c>
    </row>
    <row r="38" spans="1:3" x14ac:dyDescent="0.25">
      <c r="A38" s="22" t="s">
        <v>1127</v>
      </c>
      <c r="B38" s="17"/>
      <c r="C38" s="24">
        <v>545</v>
      </c>
    </row>
    <row r="39" spans="1:3" x14ac:dyDescent="0.25">
      <c r="A39" s="22" t="s">
        <v>1128</v>
      </c>
      <c r="B39" s="17"/>
      <c r="C39" s="24">
        <v>4743</v>
      </c>
    </row>
    <row r="40" spans="1:3" x14ac:dyDescent="0.25">
      <c r="A40" s="22" t="s">
        <v>1129</v>
      </c>
      <c r="B40" s="17"/>
      <c r="C40" s="24">
        <v>2433</v>
      </c>
    </row>
    <row r="41" spans="1:3" x14ac:dyDescent="0.25">
      <c r="A41" s="22" t="s">
        <v>1130</v>
      </c>
      <c r="B41" s="17"/>
      <c r="C41" s="24">
        <v>1148</v>
      </c>
    </row>
    <row r="42" spans="1:3" x14ac:dyDescent="0.25">
      <c r="A42" s="22" t="s">
        <v>1131</v>
      </c>
      <c r="B42" s="17"/>
      <c r="C42" s="24">
        <v>1137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83</v>
      </c>
    </row>
    <row r="47" spans="1:3" x14ac:dyDescent="0.25">
      <c r="A47" s="22" t="s">
        <v>1134</v>
      </c>
      <c r="B47" s="17"/>
      <c r="C47" s="24">
        <v>118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3" t="s">
        <v>1136</v>
      </c>
      <c r="B51" s="13" t="s">
        <v>1137</v>
      </c>
      <c r="C51" s="24">
        <v>610</v>
      </c>
    </row>
    <row r="52" spans="1:6" x14ac:dyDescent="0.25">
      <c r="A52" s="174"/>
      <c r="B52" s="13" t="s">
        <v>1138</v>
      </c>
      <c r="C52" s="24">
        <v>778</v>
      </c>
    </row>
    <row r="53" spans="1:6" x14ac:dyDescent="0.25">
      <c r="A53" s="174"/>
      <c r="B53" s="13" t="s">
        <v>1139</v>
      </c>
      <c r="C53" s="24">
        <v>519</v>
      </c>
    </row>
    <row r="54" spans="1:6" x14ac:dyDescent="0.25">
      <c r="A54" s="175"/>
      <c r="B54" s="13" t="s">
        <v>1140</v>
      </c>
      <c r="C54" s="24">
        <v>11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3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74"/>
      <c r="B64" s="13" t="s">
        <v>1083</v>
      </c>
      <c r="C64" s="14">
        <v>1</v>
      </c>
      <c r="D64" s="14">
        <v>1</v>
      </c>
      <c r="E64" s="14">
        <v>0</v>
      </c>
      <c r="F64" s="24">
        <v>0</v>
      </c>
    </row>
    <row r="65" spans="1:6" x14ac:dyDescent="0.25">
      <c r="A65" s="174"/>
      <c r="B65" s="13" t="s">
        <v>1084</v>
      </c>
      <c r="C65" s="14">
        <v>2</v>
      </c>
      <c r="D65" s="14">
        <v>0</v>
      </c>
      <c r="E65" s="14">
        <v>0</v>
      </c>
      <c r="F65" s="24">
        <v>0</v>
      </c>
    </row>
    <row r="66" spans="1:6" x14ac:dyDescent="0.25">
      <c r="A66" s="174"/>
      <c r="B66" s="13" t="s">
        <v>1085</v>
      </c>
      <c r="C66" s="14">
        <v>1</v>
      </c>
      <c r="D66" s="14">
        <v>4</v>
      </c>
      <c r="E66" s="14">
        <v>1</v>
      </c>
      <c r="F66" s="24">
        <v>0</v>
      </c>
    </row>
    <row r="67" spans="1:6" x14ac:dyDescent="0.25">
      <c r="A67" s="174"/>
      <c r="B67" s="13" t="s">
        <v>354</v>
      </c>
      <c r="C67" s="14">
        <v>4890</v>
      </c>
      <c r="D67" s="14">
        <v>162</v>
      </c>
      <c r="E67" s="14">
        <v>61</v>
      </c>
      <c r="F67" s="24">
        <v>71</v>
      </c>
    </row>
    <row r="68" spans="1:6" x14ac:dyDescent="0.25">
      <c r="A68" s="174"/>
      <c r="B68" s="13" t="s">
        <v>1141</v>
      </c>
      <c r="C68" s="14">
        <v>14410</v>
      </c>
      <c r="D68" s="14">
        <v>3175</v>
      </c>
      <c r="E68" s="14">
        <v>684</v>
      </c>
      <c r="F68" s="24">
        <v>1072</v>
      </c>
    </row>
    <row r="69" spans="1:6" x14ac:dyDescent="0.25">
      <c r="A69" s="174"/>
      <c r="B69" s="13" t="s">
        <v>1142</v>
      </c>
      <c r="C69" s="14">
        <v>459</v>
      </c>
      <c r="D69" s="14">
        <v>159</v>
      </c>
      <c r="E69" s="14">
        <v>51</v>
      </c>
      <c r="F69" s="24">
        <v>80</v>
      </c>
    </row>
    <row r="70" spans="1:6" x14ac:dyDescent="0.25">
      <c r="A70" s="174"/>
      <c r="B70" s="13" t="s">
        <v>1088</v>
      </c>
      <c r="C70" s="14">
        <v>33</v>
      </c>
      <c r="D70" s="14">
        <v>38</v>
      </c>
      <c r="E70" s="14">
        <v>8</v>
      </c>
      <c r="F70" s="24">
        <v>16</v>
      </c>
    </row>
    <row r="71" spans="1:6" x14ac:dyDescent="0.25">
      <c r="A71" s="174"/>
      <c r="B71" s="13" t="s">
        <v>1143</v>
      </c>
      <c r="C71" s="14">
        <v>4</v>
      </c>
      <c r="D71" s="14">
        <v>4</v>
      </c>
      <c r="E71" s="14">
        <v>0</v>
      </c>
      <c r="F71" s="24">
        <v>0</v>
      </c>
    </row>
    <row r="72" spans="1:6" x14ac:dyDescent="0.25">
      <c r="A72" s="174"/>
      <c r="B72" s="13" t="s">
        <v>1144</v>
      </c>
      <c r="C72" s="14">
        <v>191</v>
      </c>
      <c r="D72" s="14">
        <v>423</v>
      </c>
      <c r="E72" s="14">
        <v>73</v>
      </c>
      <c r="F72" s="24">
        <v>91</v>
      </c>
    </row>
    <row r="73" spans="1:6" x14ac:dyDescent="0.25">
      <c r="A73" s="174"/>
      <c r="B73" s="13" t="s">
        <v>1145</v>
      </c>
      <c r="C73" s="14">
        <v>40</v>
      </c>
      <c r="D73" s="14">
        <v>91</v>
      </c>
      <c r="E73" s="14">
        <v>18</v>
      </c>
      <c r="F73" s="24">
        <v>27</v>
      </c>
    </row>
    <row r="74" spans="1:6" x14ac:dyDescent="0.25">
      <c r="A74" s="174"/>
      <c r="B74" s="13" t="s">
        <v>1092</v>
      </c>
      <c r="C74" s="14">
        <v>3</v>
      </c>
      <c r="D74" s="14">
        <v>0</v>
      </c>
      <c r="E74" s="14">
        <v>0</v>
      </c>
      <c r="F74" s="24">
        <v>1</v>
      </c>
    </row>
    <row r="75" spans="1:6" x14ac:dyDescent="0.25">
      <c r="A75" s="174"/>
      <c r="B75" s="13" t="s">
        <v>425</v>
      </c>
      <c r="C75" s="14">
        <v>3</v>
      </c>
      <c r="D75" s="14">
        <v>0</v>
      </c>
      <c r="E75" s="14">
        <v>0</v>
      </c>
      <c r="F75" s="24">
        <v>0</v>
      </c>
    </row>
    <row r="76" spans="1:6" x14ac:dyDescent="0.25">
      <c r="A76" s="174"/>
      <c r="B76" s="13" t="s">
        <v>1093</v>
      </c>
      <c r="C76" s="14">
        <v>10</v>
      </c>
      <c r="D76" s="14">
        <v>16</v>
      </c>
      <c r="E76" s="14">
        <v>2</v>
      </c>
      <c r="F76" s="24">
        <v>0</v>
      </c>
    </row>
    <row r="77" spans="1:6" x14ac:dyDescent="0.25">
      <c r="A77" s="174"/>
      <c r="B77" s="13" t="s">
        <v>1094</v>
      </c>
      <c r="C77" s="14">
        <v>22</v>
      </c>
      <c r="D77" s="14">
        <v>19</v>
      </c>
      <c r="E77" s="14">
        <v>1</v>
      </c>
      <c r="F77" s="24">
        <v>0</v>
      </c>
    </row>
    <row r="78" spans="1:6" x14ac:dyDescent="0.25">
      <c r="A78" s="174"/>
      <c r="B78" s="13" t="s">
        <v>1095</v>
      </c>
      <c r="C78" s="14">
        <v>2</v>
      </c>
      <c r="D78" s="14">
        <v>1</v>
      </c>
      <c r="E78" s="14">
        <v>2</v>
      </c>
      <c r="F78" s="24">
        <v>0</v>
      </c>
    </row>
    <row r="79" spans="1:6" x14ac:dyDescent="0.25">
      <c r="A79" s="174"/>
      <c r="B79" s="13" t="s">
        <v>1096</v>
      </c>
      <c r="C79" s="14">
        <v>2742</v>
      </c>
      <c r="D79" s="14">
        <v>1293</v>
      </c>
      <c r="E79" s="14">
        <v>209</v>
      </c>
      <c r="F79" s="24">
        <v>393</v>
      </c>
    </row>
    <row r="80" spans="1:6" x14ac:dyDescent="0.25">
      <c r="A80" s="174"/>
      <c r="B80" s="13" t="s">
        <v>1097</v>
      </c>
      <c r="C80" s="14">
        <v>161</v>
      </c>
      <c r="D80" s="14">
        <v>79</v>
      </c>
      <c r="E80" s="14">
        <v>7</v>
      </c>
      <c r="F80" s="24">
        <v>25</v>
      </c>
    </row>
    <row r="81" spans="1:6" x14ac:dyDescent="0.25">
      <c r="A81" s="175"/>
      <c r="B81" s="13" t="s">
        <v>1098</v>
      </c>
      <c r="C81" s="14">
        <v>8</v>
      </c>
      <c r="D81" s="14">
        <v>16</v>
      </c>
      <c r="E81" s="14">
        <v>2</v>
      </c>
      <c r="F81" s="24">
        <v>2</v>
      </c>
    </row>
    <row r="82" spans="1:6" x14ac:dyDescent="0.25">
      <c r="A82" s="194" t="s">
        <v>1099</v>
      </c>
      <c r="B82" s="195"/>
      <c r="C82" s="32">
        <v>22982</v>
      </c>
      <c r="D82" s="32">
        <v>5481</v>
      </c>
      <c r="E82" s="32">
        <v>1119</v>
      </c>
      <c r="F82" s="32">
        <v>1778</v>
      </c>
    </row>
    <row r="83" spans="1:6" x14ac:dyDescent="0.25">
      <c r="A83" s="173" t="s">
        <v>1146</v>
      </c>
      <c r="B83" s="13" t="s">
        <v>1100</v>
      </c>
      <c r="C83" s="14">
        <v>20</v>
      </c>
      <c r="D83" s="14">
        <v>0</v>
      </c>
      <c r="E83" s="14">
        <v>0</v>
      </c>
      <c r="F83" s="24">
        <v>0</v>
      </c>
    </row>
    <row r="84" spans="1:6" x14ac:dyDescent="0.25">
      <c r="A84" s="174"/>
      <c r="B84" s="13" t="s">
        <v>1101</v>
      </c>
      <c r="C84" s="14">
        <v>3</v>
      </c>
      <c r="D84" s="14">
        <v>0</v>
      </c>
      <c r="E84" s="14">
        <v>0</v>
      </c>
      <c r="F84" s="24">
        <v>0</v>
      </c>
    </row>
    <row r="85" spans="1:6" x14ac:dyDescent="0.25">
      <c r="A85" s="175"/>
      <c r="B85" s="13" t="s">
        <v>110</v>
      </c>
      <c r="C85" s="14">
        <v>189</v>
      </c>
      <c r="D85" s="14">
        <v>0</v>
      </c>
      <c r="E85" s="14">
        <v>0</v>
      </c>
      <c r="F85" s="24">
        <v>0</v>
      </c>
    </row>
    <row r="86" spans="1:6" x14ac:dyDescent="0.25">
      <c r="A86" s="194" t="s">
        <v>1147</v>
      </c>
      <c r="B86" s="195"/>
      <c r="C86" s="32">
        <v>212</v>
      </c>
      <c r="D86" s="32">
        <v>0</v>
      </c>
      <c r="E86" s="32">
        <v>0</v>
      </c>
      <c r="F86" s="32">
        <v>0</v>
      </c>
    </row>
  </sheetData>
  <sheetProtection algorithmName="SHA-512" hashValue="wL9xAq40XAzekrDM54o99S5/xNJ2AGJRShMUg3hsA6xJCnUQBwtM6teYFfN0ZLE/eJMJsbsTA5ceXUDdK/WSIQ==" saltValue="XZrRhow7/duTda2L6gmzR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5</v>
      </c>
    </row>
    <row r="6" spans="1:3" x14ac:dyDescent="0.25">
      <c r="A6" s="12" t="s">
        <v>1151</v>
      </c>
      <c r="B6" s="17"/>
      <c r="C6" s="24">
        <v>352</v>
      </c>
    </row>
    <row r="7" spans="1:3" x14ac:dyDescent="0.25">
      <c r="A7" s="12" t="s">
        <v>1152</v>
      </c>
      <c r="B7" s="17"/>
      <c r="C7" s="24">
        <v>54</v>
      </c>
    </row>
    <row r="8" spans="1:3" x14ac:dyDescent="0.25">
      <c r="A8" s="12" t="s">
        <v>1153</v>
      </c>
      <c r="B8" s="17"/>
      <c r="C8" s="24">
        <v>0</v>
      </c>
    </row>
    <row r="9" spans="1:3" x14ac:dyDescent="0.25">
      <c r="A9" s="12" t="s">
        <v>1154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26</v>
      </c>
    </row>
    <row r="14" spans="1:3" x14ac:dyDescent="0.25">
      <c r="A14" s="12" t="s">
        <v>1151</v>
      </c>
      <c r="B14" s="17"/>
      <c r="C14" s="24">
        <v>209</v>
      </c>
    </row>
    <row r="15" spans="1:3" x14ac:dyDescent="0.25">
      <c r="A15" s="12" t="s">
        <v>1156</v>
      </c>
      <c r="B15" s="17"/>
      <c r="C15" s="24">
        <v>151</v>
      </c>
    </row>
    <row r="16" spans="1:3" x14ac:dyDescent="0.25">
      <c r="A16" s="12" t="s">
        <v>1153</v>
      </c>
      <c r="B16" s="17"/>
      <c r="C16" s="24">
        <v>0</v>
      </c>
    </row>
    <row r="17" spans="1:3" x14ac:dyDescent="0.25">
      <c r="A17" s="12" t="s">
        <v>1154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36</v>
      </c>
    </row>
    <row r="22" spans="1:3" x14ac:dyDescent="0.25">
      <c r="A22" s="12" t="s">
        <v>1158</v>
      </c>
      <c r="B22" s="17"/>
      <c r="C22" s="24">
        <v>17</v>
      </c>
    </row>
    <row r="23" spans="1:3" x14ac:dyDescent="0.25">
      <c r="A23" s="12" t="s">
        <v>1159</v>
      </c>
      <c r="B23" s="17"/>
      <c r="C23" s="24">
        <v>14</v>
      </c>
    </row>
    <row r="24" spans="1:3" x14ac:dyDescent="0.25">
      <c r="A24" s="12" t="s">
        <v>1160</v>
      </c>
      <c r="B24" s="17"/>
      <c r="C24" s="24">
        <v>5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52</v>
      </c>
    </row>
    <row r="29" spans="1:3" x14ac:dyDescent="0.25">
      <c r="A29" s="12" t="s">
        <v>1163</v>
      </c>
      <c r="B29" s="17"/>
      <c r="C29" s="24">
        <v>78</v>
      </c>
    </row>
    <row r="30" spans="1:3" x14ac:dyDescent="0.25">
      <c r="A30" s="12" t="s">
        <v>1164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>
        <v>0</v>
      </c>
    </row>
    <row r="35" spans="1:3" x14ac:dyDescent="0.25">
      <c r="A35" s="12" t="s">
        <v>1167</v>
      </c>
      <c r="B35" s="17"/>
      <c r="C35" s="24">
        <v>42</v>
      </c>
    </row>
    <row r="36" spans="1:3" x14ac:dyDescent="0.25">
      <c r="A36" s="12" t="s">
        <v>1168</v>
      </c>
      <c r="B36" s="17"/>
      <c r="C36" s="24">
        <v>7</v>
      </c>
    </row>
  </sheetData>
  <sheetProtection algorithmName="SHA-512" hashValue="OStGUvyLUt+96zzU+dXHvu+nI2IanVzT9g3Sl4zGh1Tgks4cvtZOLtgyq+PJmDgyNdhvLVo1bZZTRZB7axA1Hw==" saltValue="KXm7VxoEckJILYMSNw2Xj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62</v>
      </c>
    </row>
    <row r="6" spans="1:3" x14ac:dyDescent="0.25">
      <c r="A6" s="12" t="s">
        <v>1172</v>
      </c>
      <c r="B6" s="17"/>
      <c r="C6" s="24">
        <v>168</v>
      </c>
    </row>
    <row r="7" spans="1:3" x14ac:dyDescent="0.25">
      <c r="A7" s="12" t="s">
        <v>1173</v>
      </c>
      <c r="B7" s="17"/>
      <c r="C7" s="24">
        <v>11</v>
      </c>
    </row>
    <row r="8" spans="1:3" x14ac:dyDescent="0.25">
      <c r="A8" s="12" t="s">
        <v>1174</v>
      </c>
      <c r="B8" s="17"/>
      <c r="C8" s="24">
        <v>112</v>
      </c>
    </row>
    <row r="9" spans="1:3" x14ac:dyDescent="0.25">
      <c r="A9" s="12" t="s">
        <v>1175</v>
      </c>
      <c r="B9" s="17"/>
      <c r="C9" s="24">
        <v>185</v>
      </c>
    </row>
    <row r="10" spans="1:3" x14ac:dyDescent="0.25">
      <c r="A10" s="12" t="s">
        <v>1176</v>
      </c>
      <c r="B10" s="17"/>
      <c r="C10" s="24">
        <v>13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68</v>
      </c>
    </row>
    <row r="15" spans="1:3" x14ac:dyDescent="0.25">
      <c r="A15" s="12" t="s">
        <v>1179</v>
      </c>
      <c r="B15" s="17"/>
      <c r="C15" s="24">
        <v>88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/>
    </row>
    <row r="21" spans="1:3" x14ac:dyDescent="0.25">
      <c r="A21" s="12" t="s">
        <v>1183</v>
      </c>
      <c r="B21" s="17"/>
      <c r="C21" s="23"/>
    </row>
    <row r="22" spans="1:3" x14ac:dyDescent="0.25">
      <c r="A22" s="12" t="s">
        <v>1184</v>
      </c>
      <c r="B22" s="17"/>
      <c r="C22" s="23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31</v>
      </c>
    </row>
    <row r="37" spans="1:3" x14ac:dyDescent="0.25">
      <c r="A37" s="12" t="s">
        <v>1112</v>
      </c>
      <c r="B37" s="17"/>
      <c r="C37" s="24">
        <v>6</v>
      </c>
    </row>
    <row r="38" spans="1:3" x14ac:dyDescent="0.25">
      <c r="A38" s="12" t="s">
        <v>1195</v>
      </c>
      <c r="B38" s="17"/>
      <c r="C38" s="24">
        <v>4</v>
      </c>
    </row>
    <row r="39" spans="1:3" x14ac:dyDescent="0.25">
      <c r="A39" s="12" t="s">
        <v>1196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0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4">
        <v>21</v>
      </c>
    </row>
    <row r="46" spans="1:3" x14ac:dyDescent="0.25">
      <c r="A46" s="12" t="s">
        <v>1112</v>
      </c>
      <c r="B46" s="17"/>
      <c r="C46" s="24">
        <v>9</v>
      </c>
    </row>
    <row r="47" spans="1:3" x14ac:dyDescent="0.25">
      <c r="A47" s="12" t="s">
        <v>1195</v>
      </c>
      <c r="B47" s="17"/>
      <c r="C47" s="24">
        <v>5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0</v>
      </c>
    </row>
    <row r="52" spans="1:3" x14ac:dyDescent="0.25">
      <c r="A52" s="12" t="s">
        <v>1193</v>
      </c>
      <c r="B52" s="17"/>
      <c r="C52" s="24">
        <v>0</v>
      </c>
    </row>
    <row r="53" spans="1:3" x14ac:dyDescent="0.25">
      <c r="A53" s="12" t="s">
        <v>1194</v>
      </c>
      <c r="B53" s="17"/>
      <c r="C53" s="24">
        <v>33</v>
      </c>
    </row>
    <row r="54" spans="1:3" x14ac:dyDescent="0.25">
      <c r="A54" s="12" t="s">
        <v>1112</v>
      </c>
      <c r="B54" s="17"/>
      <c r="C54" s="24">
        <v>4</v>
      </c>
    </row>
    <row r="55" spans="1:3" x14ac:dyDescent="0.25">
      <c r="A55" s="12" t="s">
        <v>1195</v>
      </c>
      <c r="B55" s="17"/>
      <c r="C55" s="24">
        <v>2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2</v>
      </c>
    </row>
    <row r="62" spans="1:3" x14ac:dyDescent="0.25">
      <c r="A62" s="12" t="s">
        <v>1112</v>
      </c>
      <c r="B62" s="17"/>
      <c r="C62" s="24">
        <v>2</v>
      </c>
    </row>
    <row r="63" spans="1:3" x14ac:dyDescent="0.25">
      <c r="A63" s="12" t="s">
        <v>1195</v>
      </c>
      <c r="B63" s="17"/>
      <c r="C63" s="24">
        <v>2</v>
      </c>
    </row>
  </sheetData>
  <sheetProtection algorithmName="SHA-512" hashValue="Byj+QJAVJEulXvyR85NaJr6Rg7GDfTG+DxseaHpU0tnQuNtlWz++aYRplguILhRXt997nyFN4Ybje6Iilssxvw==" saltValue="CAff+Xy2gG7sPQXxSI1hf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6" t="s">
        <v>665</v>
      </c>
      <c r="B4" s="197"/>
      <c r="C4" s="32">
        <v>3467</v>
      </c>
      <c r="D4" s="32">
        <v>4604</v>
      </c>
      <c r="E4" s="33">
        <v>-1</v>
      </c>
      <c r="F4" s="32">
        <v>9979</v>
      </c>
      <c r="G4" s="32">
        <v>8962</v>
      </c>
      <c r="H4" s="32">
        <v>2252</v>
      </c>
      <c r="I4" s="32">
        <v>2187</v>
      </c>
      <c r="J4" s="32">
        <v>0</v>
      </c>
      <c r="K4" s="32">
        <v>0</v>
      </c>
      <c r="L4" s="32">
        <v>1</v>
      </c>
      <c r="M4" s="32">
        <v>0</v>
      </c>
      <c r="N4" s="32">
        <v>2</v>
      </c>
      <c r="O4" s="32">
        <v>4</v>
      </c>
      <c r="P4" s="32">
        <v>10631</v>
      </c>
    </row>
    <row r="5" spans="1:16" ht="45" x14ac:dyDescent="0.25">
      <c r="A5" s="47" t="s">
        <v>666</v>
      </c>
      <c r="B5" s="47" t="s">
        <v>667</v>
      </c>
      <c r="C5" s="14">
        <v>46</v>
      </c>
      <c r="D5" s="14">
        <v>81</v>
      </c>
      <c r="E5" s="31">
        <v>-1</v>
      </c>
      <c r="F5" s="14">
        <v>60</v>
      </c>
      <c r="G5" s="14">
        <v>59</v>
      </c>
      <c r="H5" s="14">
        <v>33</v>
      </c>
      <c r="I5" s="14">
        <v>15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75</v>
      </c>
    </row>
    <row r="6" spans="1:16" ht="33.75" x14ac:dyDescent="0.25">
      <c r="A6" s="47" t="s">
        <v>668</v>
      </c>
      <c r="B6" s="47" t="s">
        <v>669</v>
      </c>
      <c r="C6" s="14">
        <v>1930</v>
      </c>
      <c r="D6" s="14">
        <v>2786</v>
      </c>
      <c r="E6" s="31">
        <v>-1</v>
      </c>
      <c r="F6" s="14">
        <v>6375</v>
      </c>
      <c r="G6" s="14">
        <v>5927</v>
      </c>
      <c r="H6" s="14">
        <v>1208</v>
      </c>
      <c r="I6" s="14">
        <v>1075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1</v>
      </c>
      <c r="P6" s="24">
        <v>6772</v>
      </c>
    </row>
    <row r="7" spans="1:16" ht="22.5" x14ac:dyDescent="0.25">
      <c r="A7" s="47" t="s">
        <v>670</v>
      </c>
      <c r="B7" s="47" t="s">
        <v>671</v>
      </c>
      <c r="C7" s="14">
        <v>190</v>
      </c>
      <c r="D7" s="14">
        <v>253</v>
      </c>
      <c r="E7" s="31">
        <v>-1</v>
      </c>
      <c r="F7" s="14">
        <v>83</v>
      </c>
      <c r="G7" s="14">
        <v>44</v>
      </c>
      <c r="H7" s="14">
        <v>136</v>
      </c>
      <c r="I7" s="14">
        <v>128</v>
      </c>
      <c r="J7" s="14">
        <v>0</v>
      </c>
      <c r="K7" s="14">
        <v>0</v>
      </c>
      <c r="L7" s="14">
        <v>0</v>
      </c>
      <c r="M7" s="14">
        <v>0</v>
      </c>
      <c r="N7" s="14">
        <v>2</v>
      </c>
      <c r="O7" s="14">
        <v>2</v>
      </c>
      <c r="P7" s="24">
        <v>115</v>
      </c>
    </row>
    <row r="8" spans="1:16" ht="33.75" x14ac:dyDescent="0.25">
      <c r="A8" s="47" t="s">
        <v>672</v>
      </c>
      <c r="B8" s="47" t="s">
        <v>673</v>
      </c>
      <c r="C8" s="14">
        <v>17</v>
      </c>
      <c r="D8" s="14">
        <v>26</v>
      </c>
      <c r="E8" s="31">
        <v>-1</v>
      </c>
      <c r="F8" s="14">
        <v>7</v>
      </c>
      <c r="G8" s="14">
        <v>5</v>
      </c>
      <c r="H8" s="14">
        <v>13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15</v>
      </c>
    </row>
    <row r="9" spans="1:16" ht="45" x14ac:dyDescent="0.25">
      <c r="A9" s="47" t="s">
        <v>674</v>
      </c>
      <c r="B9" s="47" t="s">
        <v>675</v>
      </c>
      <c r="C9" s="14">
        <v>44</v>
      </c>
      <c r="D9" s="14">
        <v>53</v>
      </c>
      <c r="E9" s="31">
        <v>-1</v>
      </c>
      <c r="F9" s="14">
        <v>79</v>
      </c>
      <c r="G9" s="14">
        <v>217</v>
      </c>
      <c r="H9" s="14">
        <v>41</v>
      </c>
      <c r="I9" s="14">
        <v>136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4">
        <v>366</v>
      </c>
    </row>
    <row r="10" spans="1:16" ht="33.75" x14ac:dyDescent="0.25">
      <c r="A10" s="47" t="s">
        <v>676</v>
      </c>
      <c r="B10" s="47" t="s">
        <v>677</v>
      </c>
      <c r="C10" s="14">
        <v>1235</v>
      </c>
      <c r="D10" s="14">
        <v>1398</v>
      </c>
      <c r="E10" s="31">
        <v>-1</v>
      </c>
      <c r="F10" s="14">
        <v>3375</v>
      </c>
      <c r="G10" s="14">
        <v>2710</v>
      </c>
      <c r="H10" s="14">
        <v>820</v>
      </c>
      <c r="I10" s="14">
        <v>826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3288</v>
      </c>
    </row>
    <row r="11" spans="1:16" ht="45" x14ac:dyDescent="0.25">
      <c r="A11" s="47" t="s">
        <v>678</v>
      </c>
      <c r="B11" s="47" t="s">
        <v>679</v>
      </c>
      <c r="C11" s="14">
        <v>5</v>
      </c>
      <c r="D11" s="14">
        <v>7</v>
      </c>
      <c r="E11" s="31">
        <v>-1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Dj7mCSSjJevykf6j8+HVpYzvsJNUoRTFPimbvPBOdjHVvn8gFT8Fa3qNjYJ5CxYzEExwpnav6WSWjg5Lo1nwZA==" saltValue="Px1/OnHSbb5OdGeA2yRW+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2022-05-24T11:39:39Z</dcterms:created>
  <dcterms:modified xsi:type="dcterms:W3CDTF">2022-06-03T12:23:58Z</dcterms:modified>
</cp:coreProperties>
</file>