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041EA12-D1A4-4E09-8791-112885B68244}" xr6:coauthVersionLast="47" xr6:coauthVersionMax="47" xr10:uidLastSave="{00000000-0000-0000-0000-000000000000}"/>
  <workbookProtection workbookAlgorithmName="SHA-512" workbookHashValue="xrmvYeVbsvAjPSHzJ8rCRlXj92bSirWzLm7cAzr6L1vqw+S8Ai1zDceFKUibRotZWNU6RWlR3qKXp7EEv8skmA==" workbookSaltValue="VVRanK67lIox2LqskUDHX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6AB857C-BD1D-43E8-8391-E3651528D0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1736166-006B-4850-A017-0017B8F73C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2F4B5C0-08EE-49E8-8A77-920F4627C5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C9BE55D-7168-4638-BCE5-A5ADA1A306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D119F9D-DD78-4636-88A2-98057CD9A1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52803FB-EBAA-4574-B1DC-EE3F971A1B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D4C1E4B-C8D0-4A49-BAB9-EB0A63FA64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B203A66-07DC-4249-8FDC-021B58CF17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714FFD5-6B6F-481C-B7D9-2F5A6FE3C2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5481B29-4057-436A-AFB7-0F9AF68197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D1968C3-E7B7-4D50-801F-6864DD3884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8A09DA5-33B4-4BB9-88A1-386779D696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5441522-A753-404B-8EE7-B11A27FE8D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7A8D922-5C50-45F1-88AF-A17F6697C2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28F2D5C-EC61-42FA-B26C-97595137CC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21AAD7D-F95F-4819-8EFB-22FEA862DF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14C96C4-3AA9-48E5-B549-5823AAE69B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168FC19-46E3-4125-BC2F-2F6D612E49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3C76870-9E8F-4AD9-8069-80AB27CC8F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17139CE-E5F5-46BA-B7CC-AFD76AAF86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830C875-B108-4EE8-B119-8CC7EF15EF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537104E-BD46-402C-A29A-F55F3DD438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C597C0C-A7BF-4A1D-8AF1-F942F25075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6061427-FF80-4681-BFB0-06FFB0C5C2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C68C5F0-3842-4FC7-B8EF-F302249094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E850A5A-B2DF-4A94-9811-3F0B2846AA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4F94CF4-7D1E-497F-8379-B20E5F8121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FF73EBC-4B61-46FB-97E1-940AC68DC0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4E9E3F9-ED82-4BBC-A780-96A59CDB60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395A9A5-8155-4062-B3E1-8ADD7DCA9E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0C69C3F-E577-4CE6-9657-269E93E44C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FD7304C-4B21-493A-8A79-C9908716EC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<sst xmlns="http://schemas.openxmlformats.org/spreadsheetml/2006/main" count="2937" uniqueCount="1826">
  <si>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</si>
  <si>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</si>
  <si>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</si>
  <si>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</si>
  <si>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</si>
  <si>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</si>
  <si>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Castellón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</si>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</sst>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F184E23B-E883-4705-BAF3-F02AF74F91F3}"/>
    <cellStyle name="Normal" xfId="0" builtinId="0"/>
    <cellStyle name="Normal 2" xfId="1" xr:uid="{139F244D-88FC-48BA-8584-D0D319B11B74}"/>
    <cellStyle name="Normal 3" xfId="3" xr:uid="{3C9A8832-7476-49FA-B5A0-3514D19D3E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D5-4713-992B-DD80722B7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D5-4713-992B-DD80722B7F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2651</c:v>
                </c:pt>
                <c:pt idx="1">
                  <c:v>12359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D5-4713-992B-DD80722B7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3C-4DC3-A574-212A2F19C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3C-4DC3-A574-212A2F19C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23C-4DC3-A574-212A2F19CBB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31</c:v>
                </c:pt>
                <c:pt idx="1">
                  <c:v>648</c:v>
                </c:pt>
                <c:pt idx="2">
                  <c:v>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3C-4DC3-A574-212A2F19C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A7-485B-A65B-968D16935B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A7-485B-A65B-968D16935B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8A7-485B-A65B-968D16935B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1256</c:v>
                </c:pt>
                <c:pt idx="1">
                  <c:v>494</c:v>
                </c:pt>
                <c:pt idx="2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A7-485B-A65B-968D16935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17-4676-B570-2402CE1719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17-4676-B570-2402CE1719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276</c:v>
                </c:pt>
                <c:pt idx="1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17-4676-B570-2402CE171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D1-443E-A216-B626F5C3E8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D1-443E-A216-B626F5C3E8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3279</c:v>
                </c:pt>
                <c:pt idx="1">
                  <c:v>1771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D1-443E-A216-B626F5C3E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391</c:v>
              </c:pt>
              <c:pt idx="1">
                <c:v>2039</c:v>
              </c:pt>
              <c:pt idx="2">
                <c:v>31</c:v>
              </c:pt>
              <c:pt idx="3">
                <c:v>13</c:v>
              </c:pt>
              <c:pt idx="4">
                <c:v>177</c:v>
              </c:pt>
            </c:numLit>
          </c:val>
          <c:extLst>
            <c:ext xmlns:c16="http://schemas.microsoft.com/office/drawing/2014/chart" uri="{C3380CC4-5D6E-409C-BE32-E72D297353CC}">
              <c16:uniqueId val="{00000003-98EC-461A-915C-595D9BC75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2067</c:v>
              </c:pt>
              <c:pt idx="1">
                <c:v>1460</c:v>
              </c:pt>
              <c:pt idx="2">
                <c:v>57</c:v>
              </c:pt>
              <c:pt idx="3">
                <c:v>49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77D6-4479-9C5C-FDE63FD61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152</c:v>
              </c:pt>
              <c:pt idx="2">
                <c:v>30</c:v>
              </c:pt>
              <c:pt idx="3">
                <c:v>41</c:v>
              </c:pt>
              <c:pt idx="4">
                <c:v>42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A0B4-473A-93A9-8EBCD6330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114</c:v>
              </c:pt>
              <c:pt idx="1">
                <c:v>131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3-B8FD-40A5-A5C8-0429C8CFB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Aux!$C$2:$C$13</c:f>
              <c:strCache>
                <c:ptCount val="12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  <c:pt idx="11">
                  <c:v>Discapaces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1856</c:v>
              </c:pt>
              <c:pt idx="1">
                <c:v>13</c:v>
              </c:pt>
              <c:pt idx="2">
                <c:v>321</c:v>
              </c:pt>
              <c:pt idx="3">
                <c:v>41</c:v>
              </c:pt>
              <c:pt idx="4">
                <c:v>7</c:v>
              </c:pt>
              <c:pt idx="5">
                <c:v>1</c:v>
              </c:pt>
              <c:pt idx="6">
                <c:v>2</c:v>
              </c:pt>
              <c:pt idx="7">
                <c:v>11</c:v>
              </c:pt>
              <c:pt idx="8">
                <c:v>418</c:v>
              </c:pt>
              <c:pt idx="9">
                <c:v>1</c:v>
              </c:pt>
              <c:pt idx="10">
                <c:v>104</c:v>
              </c:pt>
              <c:pt idx="1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7703-4469-B095-361723C2E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193</c:v>
              </c:pt>
              <c:pt idx="1">
                <c:v>455</c:v>
              </c:pt>
              <c:pt idx="2">
                <c:v>76</c:v>
              </c:pt>
              <c:pt idx="3">
                <c:v>272</c:v>
              </c:pt>
              <c:pt idx="4">
                <c:v>107</c:v>
              </c:pt>
              <c:pt idx="5">
                <c:v>248</c:v>
              </c:pt>
              <c:pt idx="6">
                <c:v>242</c:v>
              </c:pt>
              <c:pt idx="7">
                <c:v>225</c:v>
              </c:pt>
              <c:pt idx="8">
                <c:v>23</c:v>
              </c:pt>
              <c:pt idx="9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92A4-4984-BCFD-B92F71935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23-4775-BA0E-0EFB30C7C5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23-4775-BA0E-0EFB30C7C5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23-4775-BA0E-0EFB30C7C5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363</c:v>
                </c:pt>
                <c:pt idx="1">
                  <c:v>325</c:v>
                </c:pt>
                <c:pt idx="2">
                  <c:v>2067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23-4775-BA0E-0EFB30C7C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4578</c:v>
              </c:pt>
              <c:pt idx="1">
                <c:v>1117</c:v>
              </c:pt>
              <c:pt idx="2">
                <c:v>583</c:v>
              </c:pt>
              <c:pt idx="3">
                <c:v>296</c:v>
              </c:pt>
              <c:pt idx="4">
                <c:v>168</c:v>
              </c:pt>
              <c:pt idx="5">
                <c:v>2969</c:v>
              </c:pt>
              <c:pt idx="6">
                <c:v>194</c:v>
              </c:pt>
              <c:pt idx="7">
                <c:v>453</c:v>
              </c:pt>
              <c:pt idx="8">
                <c:v>205</c:v>
              </c:pt>
              <c:pt idx="9">
                <c:v>843</c:v>
              </c:pt>
              <c:pt idx="10">
                <c:v>145</c:v>
              </c:pt>
              <c:pt idx="11">
                <c:v>6166</c:v>
              </c:pt>
              <c:pt idx="12">
                <c:v>357</c:v>
              </c:pt>
            </c:numLit>
          </c:val>
          <c:extLst>
            <c:ext xmlns:c16="http://schemas.microsoft.com/office/drawing/2014/chart" uri="{C3380CC4-5D6E-409C-BE32-E72D297353CC}">
              <c16:uniqueId val="{00000000-B354-4267-B0DC-C6171F21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99</c:v>
              </c:pt>
              <c:pt idx="1">
                <c:v>848</c:v>
              </c:pt>
              <c:pt idx="2">
                <c:v>166</c:v>
              </c:pt>
              <c:pt idx="3">
                <c:v>148</c:v>
              </c:pt>
              <c:pt idx="4">
                <c:v>1093</c:v>
              </c:pt>
              <c:pt idx="5">
                <c:v>246</c:v>
              </c:pt>
              <c:pt idx="6">
                <c:v>124</c:v>
              </c:pt>
              <c:pt idx="7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BB35-4C04-8BC2-97A8C24A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161</c:v>
              </c:pt>
              <c:pt idx="1">
                <c:v>298</c:v>
              </c:pt>
              <c:pt idx="2">
                <c:v>296</c:v>
              </c:pt>
              <c:pt idx="3">
                <c:v>131</c:v>
              </c:pt>
              <c:pt idx="4">
                <c:v>83</c:v>
              </c:pt>
              <c:pt idx="5">
                <c:v>1111</c:v>
              </c:pt>
              <c:pt idx="6">
                <c:v>23</c:v>
              </c:pt>
              <c:pt idx="7">
                <c:v>216</c:v>
              </c:pt>
              <c:pt idx="8">
                <c:v>118</c:v>
              </c:pt>
              <c:pt idx="9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E5EC-4CBE-A1D3-A502F7D9F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260</c:v>
              </c:pt>
              <c:pt idx="1">
                <c:v>177</c:v>
              </c:pt>
              <c:pt idx="2">
                <c:v>63</c:v>
              </c:pt>
              <c:pt idx="3">
                <c:v>115</c:v>
              </c:pt>
              <c:pt idx="4">
                <c:v>693</c:v>
              </c:pt>
              <c:pt idx="5">
                <c:v>79</c:v>
              </c:pt>
              <c:pt idx="6">
                <c:v>247</c:v>
              </c:pt>
              <c:pt idx="7">
                <c:v>218</c:v>
              </c:pt>
              <c:pt idx="8">
                <c:v>99</c:v>
              </c:pt>
              <c:pt idx="9">
                <c:v>134</c:v>
              </c:pt>
              <c:pt idx="10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222D-4BD6-BCF9-D0D92A367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285</c:v>
              </c:pt>
              <c:pt idx="1">
                <c:v>70</c:v>
              </c:pt>
              <c:pt idx="2">
                <c:v>125</c:v>
              </c:pt>
              <c:pt idx="3">
                <c:v>72</c:v>
              </c:pt>
              <c:pt idx="4">
                <c:v>612</c:v>
              </c:pt>
              <c:pt idx="5">
                <c:v>64</c:v>
              </c:pt>
              <c:pt idx="6">
                <c:v>265</c:v>
              </c:pt>
              <c:pt idx="7">
                <c:v>54</c:v>
              </c:pt>
              <c:pt idx="8">
                <c:v>151</c:v>
              </c:pt>
              <c:pt idx="9">
                <c:v>119</c:v>
              </c:pt>
              <c:pt idx="10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93E6-4EA4-BE88-7775E21DB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11</c:v>
              </c:pt>
              <c:pt idx="2">
                <c:v>1</c:v>
              </c:pt>
              <c:pt idx="3">
                <c:v>22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548-4D89-ABE7-826049262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14</c:v>
              </c:pt>
              <c:pt idx="1">
                <c:v>13</c:v>
              </c:pt>
              <c:pt idx="2">
                <c:v>14</c:v>
              </c:pt>
              <c:pt idx="3">
                <c:v>1</c:v>
              </c:pt>
              <c:pt idx="4">
                <c:v>53</c:v>
              </c:pt>
              <c:pt idx="5">
                <c:v>1</c:v>
              </c:pt>
              <c:pt idx="6">
                <c:v>4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593-4D3E-ACC1-9112DDE43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5F-4468-9148-2CC6CD75B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</c:v>
              </c:pt>
              <c:pt idx="2">
                <c:v>2</c:v>
              </c:pt>
              <c:pt idx="3">
                <c:v>7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F10-4F55-B1F1-78F8A3771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Libertad sexual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Incendios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</c:v>
              </c:pt>
              <c:pt idx="1">
                <c:v>33</c:v>
              </c:pt>
              <c:pt idx="2">
                <c:v>15</c:v>
              </c:pt>
              <c:pt idx="3">
                <c:v>32</c:v>
              </c:pt>
              <c:pt idx="4">
                <c:v>27</c:v>
              </c:pt>
              <c:pt idx="5">
                <c:v>19</c:v>
              </c:pt>
              <c:pt idx="6">
                <c:v>30</c:v>
              </c:pt>
              <c:pt idx="7">
                <c:v>20</c:v>
              </c:pt>
              <c:pt idx="8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E9F0-46ED-930B-207B8FD89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A8-496C-B19D-850E5A9BFF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A8-496C-B19D-850E5A9BFF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1571</c:v>
                </c:pt>
                <c:pt idx="1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A8-496C-B19D-850E5A9BF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Constitución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23</c:v>
              </c:pt>
              <c:pt idx="1">
                <c:v>22</c:v>
              </c:pt>
              <c:pt idx="2">
                <c:v>23</c:v>
              </c:pt>
              <c:pt idx="3">
                <c:v>22</c:v>
              </c:pt>
              <c:pt idx="4">
                <c:v>5</c:v>
              </c:pt>
              <c:pt idx="5">
                <c:v>54</c:v>
              </c:pt>
              <c:pt idx="6">
                <c:v>1</c:v>
              </c:pt>
              <c:pt idx="7">
                <c:v>25</c:v>
              </c:pt>
              <c:pt idx="8">
                <c:v>1</c:v>
              </c:pt>
              <c:pt idx="9">
                <c:v>1</c:v>
              </c:pt>
              <c:pt idx="10">
                <c:v>23</c:v>
              </c:pt>
              <c:pt idx="11">
                <c:v>9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186-452B-89CB-3759460CE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607775590551193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410</c:v>
              </c:pt>
              <c:pt idx="1">
                <c:v>399</c:v>
              </c:pt>
              <c:pt idx="2">
                <c:v>362</c:v>
              </c:pt>
              <c:pt idx="3">
                <c:v>57</c:v>
              </c:pt>
              <c:pt idx="4">
                <c:v>67</c:v>
              </c:pt>
              <c:pt idx="5">
                <c:v>631</c:v>
              </c:pt>
              <c:pt idx="6">
                <c:v>69</c:v>
              </c:pt>
              <c:pt idx="7">
                <c:v>1324</c:v>
              </c:pt>
              <c:pt idx="8">
                <c:v>323</c:v>
              </c:pt>
              <c:pt idx="9">
                <c:v>170</c:v>
              </c:pt>
              <c:pt idx="10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C8DC-4CFE-92EB-822CF559E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42-4DB2-BE2A-00BCB154F3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42-4DB2-BE2A-00BCB154F3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42-4DB2-BE2A-00BCB154F3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A42-4DB2-BE2A-00BCB154F3A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42-4DB2-BE2A-00BCB154F3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42-4DB2-BE2A-00BCB154F3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35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42-4DB2-BE2A-00BCB154F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F3-4445-96C4-3455B14D05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F3-4445-96C4-3455B14D05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F3-4445-96C4-3455B14D05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1F3-4445-96C4-3455B14D05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1F3-4445-96C4-3455B14D058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F3-4445-96C4-3455B14D058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F3-4445-96C4-3455B14D05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F3-4445-96C4-3455B14D05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F3-4445-96C4-3455B14D05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F3-4445-96C4-3455B14D0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1041</c:v>
              </c:pt>
              <c:pt idx="1">
                <c:v>104</c:v>
              </c:pt>
              <c:pt idx="2">
                <c:v>113</c:v>
              </c:pt>
              <c:pt idx="3">
                <c:v>34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CE6C-4210-A8EB-79ECB42B5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356</c:v>
              </c:pt>
              <c:pt idx="1">
                <c:v>63</c:v>
              </c:pt>
              <c:pt idx="2">
                <c:v>9</c:v>
              </c:pt>
              <c:pt idx="3">
                <c:v>199</c:v>
              </c:pt>
              <c:pt idx="4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3961-4DDD-A374-9515662FA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39</c:v>
              </c:pt>
              <c:pt idx="2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9CDF-4B5D-BE9D-93053C843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191</c:v>
              </c:pt>
              <c:pt idx="1">
                <c:v>39</c:v>
              </c:pt>
              <c:pt idx="2">
                <c:v>131</c:v>
              </c:pt>
              <c:pt idx="3">
                <c:v>24</c:v>
              </c:pt>
              <c:pt idx="4">
                <c:v>33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0C60-4E5E-ACD9-BE4B98DE1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</c:v>
              </c:pt>
              <c:pt idx="1">
                <c:v>118</c:v>
              </c:pt>
              <c:pt idx="2">
                <c:v>8</c:v>
              </c:pt>
              <c:pt idx="3">
                <c:v>21</c:v>
              </c:pt>
              <c:pt idx="4">
                <c:v>57</c:v>
              </c:pt>
              <c:pt idx="5">
                <c:v>32</c:v>
              </c:pt>
              <c:pt idx="6">
                <c:v>64</c:v>
              </c:pt>
              <c:pt idx="7">
                <c:v>31</c:v>
              </c:pt>
              <c:pt idx="8">
                <c:v>8</c:v>
              </c:pt>
              <c:pt idx="9">
                <c:v>19</c:v>
              </c:pt>
              <c:pt idx="10">
                <c:v>18</c:v>
              </c:pt>
              <c:pt idx="11">
                <c:v>11</c:v>
              </c:pt>
              <c:pt idx="12">
                <c:v>35</c:v>
              </c:pt>
              <c:pt idx="1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5C8C-4814-BBB7-F680C54A4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136</c:v>
              </c:pt>
              <c:pt idx="1">
                <c:v>59</c:v>
              </c:pt>
              <c:pt idx="2">
                <c:v>360</c:v>
              </c:pt>
              <c:pt idx="3">
                <c:v>55</c:v>
              </c:pt>
              <c:pt idx="4">
                <c:v>16</c:v>
              </c:pt>
              <c:pt idx="5">
                <c:v>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7D-41CE-86CD-44FCAF609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77-4CAA-8E17-68D741B14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77-4CAA-8E17-68D741B140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1350</c:v>
                </c:pt>
                <c:pt idx="1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77-4CAA-8E17-68D741B14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B8-4248-9399-4EE31DD325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B8-4248-9399-4EE31DD325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17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B8-4248-9399-4EE31DD32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EB-4895-8348-2D09B5A26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EB-4895-8348-2D09B5A262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EB-4895-8348-2D09B5A262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EEB-4895-8348-2D09B5A2623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EB-4895-8348-2D09B5A2623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</c:v>
                </c:pt>
                <c:pt idx="1">
                  <c:v>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EB-4895-8348-2D09B5A2623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211</c:v>
              </c:pt>
              <c:pt idx="1">
                <c:v>5</c:v>
              </c:pt>
              <c:pt idx="2">
                <c:v>1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0B2-4F2E-A0F8-FA1B1640E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75</c:v>
              </c:pt>
              <c:pt idx="1">
                <c:v>9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296-498C-8A59-3F0675C5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</c:v>
              </c:pt>
              <c:pt idx="1">
                <c:v>8</c:v>
              </c:pt>
              <c:pt idx="2">
                <c:v>7</c:v>
              </c:pt>
              <c:pt idx="3">
                <c:v>12</c:v>
              </c:pt>
              <c:pt idx="4">
                <c:v>114</c:v>
              </c:pt>
              <c:pt idx="5">
                <c:v>52</c:v>
              </c:pt>
              <c:pt idx="6">
                <c:v>20</c:v>
              </c:pt>
              <c:pt idx="7">
                <c:v>2</c:v>
              </c:pt>
              <c:pt idx="8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F702-4B4D-A9CE-4F08E4F2A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5D-43C5-9090-A15D47F024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5D-43C5-9090-A15D47F024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35</c:v>
                </c:pt>
                <c:pt idx="1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5D-43C5-9090-A15D47F02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00-4A72-BCA6-CE6859390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00-4A72-BCA6-CE6859390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00-4A72-BCA6-CE6859390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F00-4A72-BCA6-CE6859390DF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00-4A72-BCA6-CE6859390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55</c:v>
                </c:pt>
                <c:pt idx="1">
                  <c:v>195</c:v>
                </c:pt>
                <c:pt idx="2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00-4A72-BCA6-CE6859390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1315</c:v>
              </c:pt>
              <c:pt idx="1">
                <c:v>140</c:v>
              </c:pt>
              <c:pt idx="2">
                <c:v>7</c:v>
              </c:pt>
              <c:pt idx="3">
                <c:v>7</c:v>
              </c:pt>
              <c:pt idx="4">
                <c:v>762</c:v>
              </c:pt>
            </c:numLit>
          </c:val>
          <c:extLst>
            <c:ext xmlns:c16="http://schemas.microsoft.com/office/drawing/2014/chart" uri="{C3380CC4-5D6E-409C-BE32-E72D297353CC}">
              <c16:uniqueId val="{00000000-8966-4AC5-A539-B389DF83B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431</c:v>
              </c:pt>
              <c:pt idx="1">
                <c:v>239</c:v>
              </c:pt>
              <c:pt idx="2">
                <c:v>11</c:v>
              </c:pt>
              <c:pt idx="3">
                <c:v>2</c:v>
              </c:pt>
              <c:pt idx="4">
                <c:v>5</c:v>
              </c:pt>
              <c:pt idx="5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0-C2EB-44F0-8AEC-4582EC854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43C-473D-BEDA-372A2D3C8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85-448C-90F4-0AEDE11F69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85-448C-90F4-0AEDE11F69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1117</c:v>
                </c:pt>
                <c:pt idx="1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85-448C-90F4-0AEDE11F6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09FE-44D6-969C-872F18B9C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63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2A4-4EC2-B8DA-D6BDE118A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07A-4A1D-9D24-9ABE656CA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E4-4C66-A7F5-0256E5031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734-4A20-AC30-0D6B06E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295</c:v>
              </c:pt>
              <c:pt idx="2">
                <c:v>31</c:v>
              </c:pt>
              <c:pt idx="3">
                <c:v>1</c:v>
              </c:pt>
              <c:pt idx="4">
                <c:v>9</c:v>
              </c:pt>
              <c:pt idx="5">
                <c:v>107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414-4C79-82A0-F9A4DC919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760</c:v>
              </c:pt>
              <c:pt idx="2">
                <c:v>15</c:v>
              </c:pt>
              <c:pt idx="3">
                <c:v>1</c:v>
              </c:pt>
              <c:pt idx="4">
                <c:v>16</c:v>
              </c:pt>
              <c:pt idx="5">
                <c:v>298</c:v>
              </c:pt>
            </c:numLit>
          </c:val>
          <c:extLst>
            <c:ext xmlns:c16="http://schemas.microsoft.com/office/drawing/2014/chart" uri="{C3380CC4-5D6E-409C-BE32-E72D297353CC}">
              <c16:uniqueId val="{00000000-87D8-49BA-B20F-D7BC50A8C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740</c:v>
              </c:pt>
              <c:pt idx="2">
                <c:v>15</c:v>
              </c:pt>
              <c:pt idx="3">
                <c:v>1</c:v>
              </c:pt>
              <c:pt idx="4">
                <c:v>68</c:v>
              </c:pt>
              <c:pt idx="5">
                <c:v>282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48-4DFD-B7B8-79862AE81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A7-4EC1-8F46-BE62CF33A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A7-4EC1-8F46-BE62CF33A9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76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A7-4EC1-8F46-BE62CF33A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151</c:v>
              </c:pt>
              <c:pt idx="2">
                <c:v>14</c:v>
              </c:pt>
              <c:pt idx="3">
                <c:v>10</c:v>
              </c:pt>
              <c:pt idx="4">
                <c:v>68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A8-49C8-AD3B-1F0C0591A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131</c:v>
              </c:pt>
              <c:pt idx="2">
                <c:v>27</c:v>
              </c:pt>
              <c:pt idx="3">
                <c:v>1</c:v>
              </c:pt>
              <c:pt idx="4">
                <c:v>19</c:v>
              </c:pt>
              <c:pt idx="5">
                <c:v>85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FED-4706-91D8-7752A520F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7CD2-4014-9F7B-7581438F9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4EF-43DA-8CDF-1D44915E1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867</c:v>
              </c:pt>
              <c:pt idx="2">
                <c:v>27</c:v>
              </c:pt>
              <c:pt idx="3">
                <c:v>2</c:v>
              </c:pt>
              <c:pt idx="4">
                <c:v>82</c:v>
              </c:pt>
              <c:pt idx="5">
                <c:v>339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DC0-488F-B5B6-D837C9EC6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32</c:v>
              </c:pt>
              <c:pt idx="2">
                <c:v>10</c:v>
              </c:pt>
              <c:pt idx="3">
                <c:v>19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3EB4-4CAB-A9FF-05291524D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70</c:v>
              </c:pt>
              <c:pt idx="2">
                <c:v>4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2-B14B-400F-ABCA-45C65BA51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</c:v>
              </c:pt>
              <c:pt idx="1">
                <c:v>12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C10F-4D15-AF02-925250CF7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684-465C-97B0-433E4D873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9F-4CBC-98A0-21CF7FDAA8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9F-4CBC-98A0-21CF7FDAA8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120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9F-4CBC-98A0-21CF7FDAA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07-4270-9993-62A1A9C18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07-4270-9993-62A1A9C18A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07-4270-9993-62A1A9C18AC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155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07-4270-9993-62A1A9C18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F9-49B3-AB38-629510CA8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F9-49B3-AB38-629510CA8A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443</c:v>
                </c:pt>
                <c:pt idx="1">
                  <c:v>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F9-49B3-AB38-629510CA8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454AE12-9996-4B63-BBA1-DD65630AF5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C1E45D5-8951-4832-8F96-E88FF46BF3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77CB53D-7C1F-4424-983D-E458302A05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8ECF8AB-EE37-40A6-A94D-1F70245889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5AD1C37-D5EC-44C5-AF3D-77BBD61823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AF1643C-12BD-40E3-9827-133ACFF70D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222E3BB-F9A3-4126-A4B6-C414145AAE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A183C46-A128-4777-8909-0B1B8E2D48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C3F998F-A962-45CB-B39E-432B1AF51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D39AF7D-EE30-4DE1-B7F1-088029F4B9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471D14E-F9E4-4A0B-95A1-EEC2A587AF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858AC4CC-364E-4A34-A833-FFC80A20FC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27C5A9-9F32-4EC4-8390-24BBE403D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24B95D-2626-4882-A63C-60660F7F8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67A61D6-922E-4E8D-A9A4-ED42F80322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8D38A72-F5D7-4D37-90A5-C885495E33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0B54248-4EF3-4239-AE5F-65E145A1B7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F789B8A2-0435-4937-84EB-1E274BB32A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58EBA048-5BAB-4AC4-8C62-341D4438CE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F9A5F607-0AD9-4339-AFE3-D8A6B7C97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6CAB87B-F7DA-43B9-B115-364594391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6CF72C3-5655-4D1B-8599-5BD6B3873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4224494-3FA7-4D83-B286-843380F59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96DB379-88D9-467C-8F24-1E212E191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05CE494-6D09-4D69-8FEE-22B2FF119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A3E630C-FE23-4AF4-8453-19080122D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EA95060-3FFF-4D4B-8BBB-4833FF2C8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F5C462D-0D82-445B-8534-BAB011C92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E06C8B1-94AE-4F77-932A-51412D532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E553A14-8B3D-463E-8F5D-DE4D4A580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D142AEA-76B2-44F6-BFA3-416A2BC71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4B151A4-2A4A-43F5-A178-E18D6B8C7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F7FDE08-9213-4858-B73F-CDC40EE60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F54A11A-EA7D-4B81-9E9B-62D9962685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174625</xdr:colOff>
      <xdr:row>7</xdr:row>
      <xdr:rowOff>66675</xdr:rowOff>
    </xdr:from>
    <xdr:to>
      <xdr:col>21</xdr:col>
      <xdr:colOff>619125</xdr:colOff>
      <xdr:row>19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9D9936B-3C6E-4C55-9AF0-EC3E7459FF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C9F8197-277A-4F3A-B018-31DF16D978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6823C72-97B5-45E0-A2EB-CF408D8BB4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21</xdr:row>
      <xdr:rowOff>19050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5E46D54-85D1-41F6-B4F7-6BB5B662D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38</xdr:row>
      <xdr:rowOff>152400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D4BE2D1-7DF7-4C66-B69B-6B4F1FAD04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56C1D4F-0FD7-416F-8E03-6521F4426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0BF5937-B17B-4760-87BE-FC3FD4BE5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A1412E6-83D5-43B1-81CC-01EFFBC370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B8501E5-E4B7-4D30-ACB6-2FF5B439C7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912CAAC-05AE-4E5E-848D-5DB3344D04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827FB01-3F85-45ED-980D-1FE6EC378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3514DE9-2EEA-439B-8921-1B4D4B056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409503A-90BE-4342-AEAA-0AA50907E1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EAF223C-31EB-41E1-8D4A-33CDDD39F9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CDEC8F7-494B-4680-BF2D-1BFB55A4C2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67BD663-D1D8-40B8-B4A4-DBD73A076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D5A6488-3478-4D59-A9EA-C3ADC6CBA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36A7018-9628-410F-AE95-EACE5A7922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3AB27F2-CF4E-40D8-969D-677E1979B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B17B6F5-97EC-41B9-B207-3ED99A125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B479E6F-AC7F-42DA-90A7-DDA8D5074E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6C04C4D-41FC-4C94-85DA-CB76F3FAD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4586066-7060-471D-8401-AA9EB128E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BE7BBAF-4A6A-424E-A645-BA6BBB1374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94BF7E2-FE6F-4A28-89F8-22A939D6C9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7C5EE9E-7550-47F0-B504-91B2283505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AF36C36-0C44-449E-B7AB-96EF1B2426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899086C7-FC80-4676-8655-CA122EC7DE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C5EE7B31-2C15-47F0-9D6C-AEA6DACC4C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38921EBB-EB68-4C07-8804-DAB36AFB8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45ED279-E285-4293-B34F-E68D67F700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D4C7CF3-57BA-4979-998D-5F0C894B70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077046D-C350-4F17-A239-F7F45F1C84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26BE92D-1575-4EDC-A1DF-2B645E01D2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+ntNmd7AzjQYfxCz8+xHHf4idzfabooLYQuqKyZZ2xsbOZibKxLX9gln2lZP0aJMdteJJNkO/dK+O5179AJTLw==" saltValue="sA1egOxeRFoWUjnjfaUSD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1" t="s">
        <v>1203</v>
      </c>
      <c r="B5" s="17"/>
      <c r="C5" s="14">
        <v>7</v>
      </c>
      <c r="D5" s="14">
        <v>0</v>
      </c>
      <c r="E5" s="22">
        <v>7</v>
      </c>
    </row>
    <row r="6" spans="1:5" x14ac:dyDescent="0.25">
      <c r="A6" s="21" t="s">
        <v>1204</v>
      </c>
      <c r="B6" s="17"/>
      <c r="C6" s="14">
        <v>32</v>
      </c>
      <c r="D6" s="14">
        <v>11</v>
      </c>
      <c r="E6" s="22">
        <v>18</v>
      </c>
    </row>
    <row r="7" spans="1:5" x14ac:dyDescent="0.25">
      <c r="A7" s="21" t="s">
        <v>1205</v>
      </c>
      <c r="B7" s="17"/>
      <c r="C7" s="14">
        <v>0</v>
      </c>
      <c r="D7" s="14">
        <v>0</v>
      </c>
      <c r="E7" s="22">
        <v>0</v>
      </c>
    </row>
    <row r="8" spans="1:5" x14ac:dyDescent="0.25">
      <c r="A8" s="21" t="s">
        <v>1206</v>
      </c>
      <c r="B8" s="17"/>
      <c r="C8" s="14">
        <v>10</v>
      </c>
      <c r="D8" s="14">
        <v>3</v>
      </c>
      <c r="E8" s="22">
        <v>4</v>
      </c>
    </row>
    <row r="9" spans="1:5" x14ac:dyDescent="0.25">
      <c r="A9" s="21" t="s">
        <v>635</v>
      </c>
      <c r="B9" s="17"/>
      <c r="C9" s="14">
        <v>19</v>
      </c>
      <c r="D9" s="14">
        <v>4</v>
      </c>
      <c r="E9" s="22">
        <v>13</v>
      </c>
    </row>
    <row r="10" spans="1:5" x14ac:dyDescent="0.25">
      <c r="A10" s="21" t="s">
        <v>1207</v>
      </c>
      <c r="B10" s="17"/>
      <c r="C10" s="14">
        <v>10</v>
      </c>
      <c r="D10" s="14">
        <v>6</v>
      </c>
      <c r="E10" s="22">
        <v>3</v>
      </c>
    </row>
    <row r="11" spans="1:5" x14ac:dyDescent="0.25">
      <c r="A11" s="196" t="s">
        <v>976</v>
      </c>
      <c r="B11" s="197"/>
      <c r="C11" s="30">
        <v>78</v>
      </c>
      <c r="D11" s="30">
        <v>24</v>
      </c>
      <c r="E11" s="30">
        <v>45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1" t="s">
        <v>1209</v>
      </c>
      <c r="B14" s="17"/>
      <c r="C14" s="22">
        <v>9</v>
      </c>
    </row>
    <row r="15" spans="1:5" x14ac:dyDescent="0.25">
      <c r="A15" s="21" t="s">
        <v>1210</v>
      </c>
      <c r="B15" s="17"/>
      <c r="C15" s="22">
        <v>0</v>
      </c>
    </row>
    <row r="16" spans="1:5" x14ac:dyDescent="0.25">
      <c r="A16" s="21" t="s">
        <v>1211</v>
      </c>
      <c r="B16" s="17"/>
      <c r="C16" s="22">
        <v>0</v>
      </c>
    </row>
    <row r="17" spans="1:3" x14ac:dyDescent="0.25">
      <c r="A17" s="196" t="s">
        <v>976</v>
      </c>
      <c r="B17" s="197"/>
      <c r="C17" s="30">
        <v>9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1" t="s">
        <v>1203</v>
      </c>
      <c r="B21" s="17"/>
      <c r="C21" s="22">
        <v>4</v>
      </c>
    </row>
    <row r="22" spans="1:3" x14ac:dyDescent="0.25">
      <c r="A22" s="21" t="s">
        <v>1204</v>
      </c>
      <c r="B22" s="17"/>
      <c r="C22" s="22">
        <v>13</v>
      </c>
    </row>
    <row r="23" spans="1:3" x14ac:dyDescent="0.25">
      <c r="A23" s="21" t="s">
        <v>1205</v>
      </c>
      <c r="B23" s="17"/>
      <c r="C23" s="22">
        <v>0</v>
      </c>
    </row>
    <row r="24" spans="1:3" x14ac:dyDescent="0.25">
      <c r="A24" s="21" t="s">
        <v>1206</v>
      </c>
      <c r="B24" s="17"/>
      <c r="C24" s="22">
        <v>35</v>
      </c>
    </row>
    <row r="25" spans="1:3" x14ac:dyDescent="0.25">
      <c r="A25" s="21" t="s">
        <v>635</v>
      </c>
      <c r="B25" s="17"/>
      <c r="C25" s="22">
        <v>11</v>
      </c>
    </row>
    <row r="26" spans="1:3" x14ac:dyDescent="0.25">
      <c r="A26" s="21" t="s">
        <v>1207</v>
      </c>
      <c r="B26" s="17"/>
      <c r="C26" s="22">
        <v>17</v>
      </c>
    </row>
    <row r="27" spans="1:3" x14ac:dyDescent="0.25">
      <c r="A27" s="196" t="s">
        <v>976</v>
      </c>
      <c r="B27" s="197"/>
      <c r="C27" s="30">
        <v>80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1" t="s">
        <v>1106</v>
      </c>
      <c r="B31" s="17"/>
      <c r="C31" s="22">
        <v>9</v>
      </c>
    </row>
    <row r="32" spans="1:3" x14ac:dyDescent="0.25">
      <c r="A32" s="21" t="s">
        <v>1048</v>
      </c>
      <c r="B32" s="17"/>
      <c r="C32" s="22">
        <v>0</v>
      </c>
    </row>
    <row r="33" spans="1:3" x14ac:dyDescent="0.25">
      <c r="A33" s="21" t="s">
        <v>1213</v>
      </c>
      <c r="B33" s="17"/>
      <c r="C33" s="22">
        <v>70</v>
      </c>
    </row>
    <row r="34" spans="1:3" x14ac:dyDescent="0.25">
      <c r="A34" s="21" t="s">
        <v>1146</v>
      </c>
      <c r="B34" s="17"/>
      <c r="C34" s="22">
        <v>4</v>
      </c>
    </row>
    <row r="35" spans="1:3" x14ac:dyDescent="0.25">
      <c r="A35" s="21" t="s">
        <v>1214</v>
      </c>
      <c r="B35" s="17"/>
      <c r="C35" s="22">
        <v>18</v>
      </c>
    </row>
    <row r="36" spans="1:3" x14ac:dyDescent="0.25">
      <c r="A36" s="21" t="s">
        <v>1050</v>
      </c>
      <c r="B36" s="17"/>
      <c r="C36" s="22">
        <v>0</v>
      </c>
    </row>
    <row r="37" spans="1:3" x14ac:dyDescent="0.25">
      <c r="A37" s="21" t="s">
        <v>1051</v>
      </c>
      <c r="B37" s="17"/>
      <c r="C37" s="22">
        <v>0</v>
      </c>
    </row>
    <row r="38" spans="1:3" x14ac:dyDescent="0.25">
      <c r="A38" s="21" t="s">
        <v>1109</v>
      </c>
      <c r="B38" s="17"/>
      <c r="C38" s="22">
        <v>0</v>
      </c>
    </row>
    <row r="39" spans="1:3" x14ac:dyDescent="0.25">
      <c r="A39" s="21" t="s">
        <v>1110</v>
      </c>
      <c r="B39" s="17"/>
      <c r="C39" s="22">
        <v>0</v>
      </c>
    </row>
    <row r="40" spans="1:3" x14ac:dyDescent="0.25">
      <c r="A40" s="196" t="s">
        <v>976</v>
      </c>
      <c r="B40" s="197"/>
      <c r="C40" s="30">
        <v>101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1" t="s">
        <v>1203</v>
      </c>
      <c r="B44" s="17"/>
      <c r="C44" s="22">
        <v>0</v>
      </c>
    </row>
    <row r="45" spans="1:3" x14ac:dyDescent="0.25">
      <c r="A45" s="21" t="s">
        <v>1204</v>
      </c>
      <c r="B45" s="17"/>
      <c r="C45" s="22">
        <v>5</v>
      </c>
    </row>
    <row r="46" spans="1:3" x14ac:dyDescent="0.25">
      <c r="A46" s="21" t="s">
        <v>1205</v>
      </c>
      <c r="B46" s="17"/>
      <c r="C46" s="22">
        <v>0</v>
      </c>
    </row>
    <row r="47" spans="1:3" x14ac:dyDescent="0.25">
      <c r="A47" s="21" t="s">
        <v>1206</v>
      </c>
      <c r="B47" s="17"/>
      <c r="C47" s="22">
        <v>12</v>
      </c>
    </row>
    <row r="48" spans="1:3" x14ac:dyDescent="0.25">
      <c r="A48" s="21" t="s">
        <v>635</v>
      </c>
      <c r="B48" s="17"/>
      <c r="C48" s="22">
        <v>3</v>
      </c>
    </row>
    <row r="49" spans="1:3" x14ac:dyDescent="0.25">
      <c r="A49" s="21" t="s">
        <v>1207</v>
      </c>
      <c r="B49" s="17"/>
      <c r="C49" s="22">
        <v>3</v>
      </c>
    </row>
    <row r="50" spans="1:3" x14ac:dyDescent="0.25">
      <c r="A50" s="196" t="s">
        <v>976</v>
      </c>
      <c r="B50" s="197"/>
      <c r="C50" s="30">
        <v>23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3" t="s">
        <v>1203</v>
      </c>
      <c r="B53" s="13" t="s">
        <v>80</v>
      </c>
      <c r="C53" s="22">
        <v>0</v>
      </c>
    </row>
    <row r="54" spans="1:3" x14ac:dyDescent="0.25">
      <c r="A54" s="175"/>
      <c r="B54" s="13" t="s">
        <v>81</v>
      </c>
      <c r="C54" s="22">
        <v>1</v>
      </c>
    </row>
    <row r="55" spans="1:3" x14ac:dyDescent="0.25">
      <c r="A55" s="173" t="s">
        <v>1204</v>
      </c>
      <c r="B55" s="13" t="s">
        <v>80</v>
      </c>
      <c r="C55" s="22">
        <v>15</v>
      </c>
    </row>
    <row r="56" spans="1:3" x14ac:dyDescent="0.25">
      <c r="A56" s="175"/>
      <c r="B56" s="13" t="s">
        <v>81</v>
      </c>
      <c r="C56" s="22">
        <v>1</v>
      </c>
    </row>
    <row r="57" spans="1:3" x14ac:dyDescent="0.25">
      <c r="A57" s="173" t="s">
        <v>1205</v>
      </c>
      <c r="B57" s="13" t="s">
        <v>80</v>
      </c>
      <c r="C57" s="22">
        <v>0</v>
      </c>
    </row>
    <row r="58" spans="1:3" x14ac:dyDescent="0.25">
      <c r="A58" s="175"/>
      <c r="B58" s="13" t="s">
        <v>81</v>
      </c>
      <c r="C58" s="22">
        <v>0</v>
      </c>
    </row>
    <row r="59" spans="1:3" x14ac:dyDescent="0.25">
      <c r="A59" s="173" t="s">
        <v>1206</v>
      </c>
      <c r="B59" s="13" t="s">
        <v>80</v>
      </c>
      <c r="C59" s="22">
        <v>12</v>
      </c>
    </row>
    <row r="60" spans="1:3" x14ac:dyDescent="0.25">
      <c r="A60" s="175"/>
      <c r="B60" s="13" t="s">
        <v>81</v>
      </c>
      <c r="C60" s="22">
        <v>1</v>
      </c>
    </row>
    <row r="61" spans="1:3" x14ac:dyDescent="0.25">
      <c r="A61" s="173" t="s">
        <v>635</v>
      </c>
      <c r="B61" s="13" t="s">
        <v>80</v>
      </c>
      <c r="C61" s="22">
        <v>1</v>
      </c>
    </row>
    <row r="62" spans="1:3" x14ac:dyDescent="0.25">
      <c r="A62" s="175"/>
      <c r="B62" s="13" t="s">
        <v>81</v>
      </c>
      <c r="C62" s="22">
        <v>0</v>
      </c>
    </row>
    <row r="63" spans="1:3" x14ac:dyDescent="0.25">
      <c r="A63" s="173" t="s">
        <v>1207</v>
      </c>
      <c r="B63" s="13" t="s">
        <v>80</v>
      </c>
      <c r="C63" s="22">
        <v>4</v>
      </c>
    </row>
    <row r="64" spans="1:3" x14ac:dyDescent="0.25">
      <c r="A64" s="175"/>
      <c r="B64" s="13" t="s">
        <v>81</v>
      </c>
      <c r="C64" s="22">
        <v>0</v>
      </c>
    </row>
    <row r="65" spans="1:3" x14ac:dyDescent="0.25">
      <c r="A65" s="196" t="s">
        <v>976</v>
      </c>
      <c r="B65" s="197"/>
      <c r="C65" s="30">
        <v>35</v>
      </c>
    </row>
  </sheetData>
  <sheetProtection algorithmName="SHA-512" hashValue="dyq3lhdzol7EPb0hRs+DEH2ly/ho+xnhJcWDwXoQmzVZlwvfExAWbHz/STXFgsoSg12QoeROC4ywyhITkyF7YQ==" saltValue="amGtfUxrqjdLjeNEWt+Uy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4" t="s">
        <v>1219</v>
      </c>
      <c r="D4" s="24" t="s">
        <v>64</v>
      </c>
      <c r="E4" s="24" t="s">
        <v>1056</v>
      </c>
      <c r="F4" s="24" t="s">
        <v>1220</v>
      </c>
    </row>
    <row r="5" spans="1:6" ht="22.5" x14ac:dyDescent="0.25">
      <c r="A5" s="176" t="s">
        <v>1221</v>
      </c>
      <c r="B5" s="47" t="s">
        <v>1222</v>
      </c>
      <c r="C5" s="14">
        <v>98</v>
      </c>
      <c r="D5" s="14">
        <v>0</v>
      </c>
      <c r="E5" s="14">
        <v>0</v>
      </c>
      <c r="F5" s="22">
        <v>0</v>
      </c>
    </row>
    <row r="6" spans="1:6" x14ac:dyDescent="0.25">
      <c r="A6" s="178"/>
      <c r="B6" s="47" t="s">
        <v>1223</v>
      </c>
      <c r="C6" s="14">
        <v>17</v>
      </c>
      <c r="D6" s="14">
        <v>0</v>
      </c>
      <c r="E6" s="14">
        <v>0</v>
      </c>
      <c r="F6" s="22">
        <v>0</v>
      </c>
    </row>
    <row r="7" spans="1:6" x14ac:dyDescent="0.25">
      <c r="A7" s="12" t="s">
        <v>1224</v>
      </c>
      <c r="B7" s="47" t="s">
        <v>1225</v>
      </c>
      <c r="C7" s="14">
        <v>0</v>
      </c>
      <c r="D7" s="14">
        <v>0</v>
      </c>
      <c r="E7" s="14">
        <v>0</v>
      </c>
      <c r="F7" s="22">
        <v>0</v>
      </c>
    </row>
    <row r="8" spans="1:6" ht="22.5" x14ac:dyDescent="0.25">
      <c r="A8" s="176" t="s">
        <v>1226</v>
      </c>
      <c r="B8" s="47" t="s">
        <v>1227</v>
      </c>
      <c r="C8" s="14">
        <v>16</v>
      </c>
      <c r="D8" s="14">
        <v>5</v>
      </c>
      <c r="E8" s="14">
        <v>1</v>
      </c>
      <c r="F8" s="22">
        <v>1</v>
      </c>
    </row>
    <row r="9" spans="1:6" x14ac:dyDescent="0.25">
      <c r="A9" s="177"/>
      <c r="B9" s="47" t="s">
        <v>1228</v>
      </c>
      <c r="C9" s="14">
        <v>2</v>
      </c>
      <c r="D9" s="14">
        <v>0</v>
      </c>
      <c r="E9" s="14">
        <v>0</v>
      </c>
      <c r="F9" s="22">
        <v>0</v>
      </c>
    </row>
    <row r="10" spans="1:6" ht="22.5" x14ac:dyDescent="0.25">
      <c r="A10" s="178"/>
      <c r="B10" s="47" t="s">
        <v>1229</v>
      </c>
      <c r="C10" s="14">
        <v>5</v>
      </c>
      <c r="D10" s="14">
        <v>0</v>
      </c>
      <c r="E10" s="14">
        <v>0</v>
      </c>
      <c r="F10" s="22">
        <v>0</v>
      </c>
    </row>
    <row r="11" spans="1:6" ht="22.5" x14ac:dyDescent="0.25">
      <c r="A11" s="176" t="s">
        <v>1230</v>
      </c>
      <c r="B11" s="47" t="s">
        <v>1231</v>
      </c>
      <c r="C11" s="14">
        <v>0</v>
      </c>
      <c r="D11" s="14">
        <v>0</v>
      </c>
      <c r="E11" s="14">
        <v>0</v>
      </c>
      <c r="F11" s="22">
        <v>0</v>
      </c>
    </row>
    <row r="12" spans="1:6" x14ac:dyDescent="0.25">
      <c r="A12" s="177"/>
      <c r="B12" s="47" t="s">
        <v>1232</v>
      </c>
      <c r="C12" s="14">
        <v>0</v>
      </c>
      <c r="D12" s="14">
        <v>0</v>
      </c>
      <c r="E12" s="14">
        <v>0</v>
      </c>
      <c r="F12" s="22">
        <v>0</v>
      </c>
    </row>
    <row r="13" spans="1:6" ht="22.5" x14ac:dyDescent="0.25">
      <c r="A13" s="178"/>
      <c r="B13" s="47" t="s">
        <v>1233</v>
      </c>
      <c r="C13" s="14">
        <v>20</v>
      </c>
      <c r="D13" s="14">
        <v>1</v>
      </c>
      <c r="E13" s="14">
        <v>2</v>
      </c>
      <c r="F13" s="22">
        <v>1</v>
      </c>
    </row>
    <row r="14" spans="1:6" ht="22.5" x14ac:dyDescent="0.25">
      <c r="A14" s="12" t="s">
        <v>1234</v>
      </c>
      <c r="B14" s="47" t="s">
        <v>1235</v>
      </c>
      <c r="C14" s="14">
        <v>18</v>
      </c>
      <c r="D14" s="14">
        <v>0</v>
      </c>
      <c r="E14" s="14">
        <v>0</v>
      </c>
      <c r="F14" s="22">
        <v>0</v>
      </c>
    </row>
    <row r="15" spans="1:6" x14ac:dyDescent="0.25">
      <c r="A15" s="176" t="s">
        <v>1236</v>
      </c>
      <c r="B15" s="47" t="s">
        <v>1237</v>
      </c>
      <c r="C15" s="14">
        <v>416</v>
      </c>
      <c r="D15" s="14">
        <v>2</v>
      </c>
      <c r="E15" s="14">
        <v>11</v>
      </c>
      <c r="F15" s="22">
        <v>4</v>
      </c>
    </row>
    <row r="16" spans="1:6" x14ac:dyDescent="0.25">
      <c r="A16" s="177"/>
      <c r="B16" s="47" t="s">
        <v>1238</v>
      </c>
      <c r="C16" s="14">
        <v>0</v>
      </c>
      <c r="D16" s="14">
        <v>0</v>
      </c>
      <c r="E16" s="14">
        <v>0</v>
      </c>
      <c r="F16" s="22">
        <v>0</v>
      </c>
    </row>
    <row r="17" spans="1:6" ht="22.5" x14ac:dyDescent="0.25">
      <c r="A17" s="177"/>
      <c r="B17" s="47" t="s">
        <v>1239</v>
      </c>
      <c r="C17" s="14">
        <v>0</v>
      </c>
      <c r="D17" s="14">
        <v>0</v>
      </c>
      <c r="E17" s="14">
        <v>0</v>
      </c>
      <c r="F17" s="22">
        <v>0</v>
      </c>
    </row>
    <row r="18" spans="1:6" x14ac:dyDescent="0.25">
      <c r="A18" s="177"/>
      <c r="B18" s="47" t="s">
        <v>1240</v>
      </c>
      <c r="C18" s="14">
        <v>2</v>
      </c>
      <c r="D18" s="14">
        <v>0</v>
      </c>
      <c r="E18" s="14">
        <v>0</v>
      </c>
      <c r="F18" s="22">
        <v>0</v>
      </c>
    </row>
    <row r="19" spans="1:6" ht="22.5" x14ac:dyDescent="0.25">
      <c r="A19" s="178"/>
      <c r="B19" s="47" t="s">
        <v>1241</v>
      </c>
      <c r="C19" s="14">
        <v>0</v>
      </c>
      <c r="D19" s="14">
        <v>0</v>
      </c>
      <c r="E19" s="14">
        <v>0</v>
      </c>
      <c r="F19" s="22">
        <v>0</v>
      </c>
    </row>
    <row r="20" spans="1:6" x14ac:dyDescent="0.25">
      <c r="A20" s="12" t="s">
        <v>1242</v>
      </c>
      <c r="B20" s="47" t="s">
        <v>1243</v>
      </c>
      <c r="C20" s="14">
        <v>0</v>
      </c>
      <c r="D20" s="14">
        <v>0</v>
      </c>
      <c r="E20" s="14">
        <v>0</v>
      </c>
      <c r="F20" s="22">
        <v>0</v>
      </c>
    </row>
    <row r="21" spans="1:6" ht="22.5" x14ac:dyDescent="0.25">
      <c r="A21" s="12" t="s">
        <v>1244</v>
      </c>
      <c r="B21" s="47" t="s">
        <v>1245</v>
      </c>
      <c r="C21" s="14">
        <v>1</v>
      </c>
      <c r="D21" s="14">
        <v>0</v>
      </c>
      <c r="E21" s="14">
        <v>0</v>
      </c>
      <c r="F21" s="22">
        <v>0</v>
      </c>
    </row>
    <row r="22" spans="1:6" x14ac:dyDescent="0.25">
      <c r="A22" s="196" t="s">
        <v>976</v>
      </c>
      <c r="B22" s="197"/>
      <c r="C22" s="30">
        <v>595</v>
      </c>
      <c r="D22" s="30">
        <v>8</v>
      </c>
      <c r="E22" s="30">
        <v>14</v>
      </c>
      <c r="F22" s="30">
        <v>6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1" t="s">
        <v>103</v>
      </c>
      <c r="B25" s="17"/>
      <c r="C25" s="22">
        <v>6</v>
      </c>
    </row>
    <row r="26" spans="1:6" x14ac:dyDescent="0.25">
      <c r="A26" s="21" t="s">
        <v>113</v>
      </c>
      <c r="B26" s="17"/>
      <c r="C26" s="22">
        <v>0</v>
      </c>
    </row>
    <row r="27" spans="1:6" x14ac:dyDescent="0.25">
      <c r="A27" s="21" t="s">
        <v>1079</v>
      </c>
      <c r="B27" s="17"/>
      <c r="C27" s="22">
        <v>3</v>
      </c>
    </row>
    <row r="28" spans="1:6" x14ac:dyDescent="0.25">
      <c r="A28" s="196" t="s">
        <v>976</v>
      </c>
      <c r="B28" s="197"/>
      <c r="C28" s="30">
        <v>9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1" t="s">
        <v>1247</v>
      </c>
      <c r="B32" s="17"/>
      <c r="C32" s="22">
        <v>9</v>
      </c>
    </row>
    <row r="33" spans="1:3" x14ac:dyDescent="0.25">
      <c r="A33" s="21" t="s">
        <v>1248</v>
      </c>
      <c r="B33" s="17"/>
      <c r="C33" s="22">
        <v>4</v>
      </c>
    </row>
    <row r="34" spans="1:3" x14ac:dyDescent="0.25">
      <c r="A34" s="21" t="s">
        <v>81</v>
      </c>
      <c r="B34" s="17"/>
      <c r="C34" s="22">
        <v>1</v>
      </c>
    </row>
    <row r="35" spans="1:3" x14ac:dyDescent="0.25">
      <c r="A35" s="196" t="s">
        <v>976</v>
      </c>
      <c r="B35" s="197"/>
      <c r="C35" s="30">
        <v>14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1" t="s">
        <v>1250</v>
      </c>
      <c r="B39" s="17"/>
      <c r="C39" s="22">
        <v>10</v>
      </c>
    </row>
    <row r="40" spans="1:3" x14ac:dyDescent="0.25">
      <c r="A40" s="21" t="s">
        <v>1251</v>
      </c>
      <c r="B40" s="17"/>
      <c r="C40" s="22">
        <v>15</v>
      </c>
    </row>
    <row r="41" spans="1:3" x14ac:dyDescent="0.25">
      <c r="A41" s="196" t="s">
        <v>976</v>
      </c>
      <c r="B41" s="197"/>
      <c r="C41" s="30">
        <v>25</v>
      </c>
    </row>
    <row r="42" spans="1:3" ht="15.95" customHeight="1" x14ac:dyDescent="0.25"/>
  </sheetData>
  <sheetProtection algorithmName="SHA-512" hashValue="zlDw1uG8GEVaGac++UyzTqUc64d4voCylPPkYm8MPgcWwnbxmgEHh9/dklNFx121QGIqYid7e/8exUGLCflhPA==" saltValue="9xPWYYgGpl5Ub+gzpKmNV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8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6" t="s">
        <v>1254</v>
      </c>
      <c r="B5" s="13" t="s">
        <v>1255</v>
      </c>
      <c r="C5" s="14">
        <v>560</v>
      </c>
      <c r="D5" s="49"/>
      <c r="E5" s="15">
        <v>0</v>
      </c>
    </row>
    <row r="6" spans="1:5" x14ac:dyDescent="0.25">
      <c r="A6" s="177"/>
      <c r="B6" s="13" t="s">
        <v>1256</v>
      </c>
      <c r="C6" s="14">
        <v>47</v>
      </c>
      <c r="D6" s="49"/>
      <c r="E6" s="15">
        <v>0</v>
      </c>
    </row>
    <row r="7" spans="1:5" x14ac:dyDescent="0.25">
      <c r="A7" s="178"/>
      <c r="B7" s="13" t="s">
        <v>1257</v>
      </c>
      <c r="C7" s="14">
        <v>313</v>
      </c>
      <c r="D7" s="49"/>
      <c r="E7" s="15">
        <v>0</v>
      </c>
    </row>
    <row r="8" spans="1:5" x14ac:dyDescent="0.25">
      <c r="A8" s="16"/>
    </row>
    <row r="9" spans="1:5" x14ac:dyDescent="0.25">
      <c r="A9" s="48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0" t="s">
        <v>16</v>
      </c>
    </row>
    <row r="11" spans="1:5" x14ac:dyDescent="0.25">
      <c r="A11" s="176" t="s">
        <v>1259</v>
      </c>
      <c r="B11" s="13" t="s">
        <v>1260</v>
      </c>
      <c r="C11" s="14">
        <v>4</v>
      </c>
      <c r="D11" s="49"/>
      <c r="E11" s="15">
        <v>0</v>
      </c>
    </row>
    <row r="12" spans="1:5" x14ac:dyDescent="0.25">
      <c r="A12" s="177"/>
      <c r="B12" s="13" t="s">
        <v>1261</v>
      </c>
      <c r="C12" s="14">
        <v>59</v>
      </c>
      <c r="D12" s="49"/>
      <c r="E12" s="15">
        <v>0</v>
      </c>
    </row>
    <row r="13" spans="1:5" x14ac:dyDescent="0.25">
      <c r="A13" s="177"/>
      <c r="B13" s="13" t="s">
        <v>1262</v>
      </c>
      <c r="C13" s="14">
        <v>360</v>
      </c>
      <c r="D13" s="49"/>
      <c r="E13" s="15">
        <v>0</v>
      </c>
    </row>
    <row r="14" spans="1:5" x14ac:dyDescent="0.25">
      <c r="A14" s="177"/>
      <c r="B14" s="13" t="s">
        <v>1263</v>
      </c>
      <c r="C14" s="14">
        <v>136</v>
      </c>
      <c r="D14" s="49"/>
      <c r="E14" s="15">
        <v>0</v>
      </c>
    </row>
    <row r="15" spans="1:5" x14ac:dyDescent="0.25">
      <c r="A15" s="177"/>
      <c r="B15" s="13" t="s">
        <v>1264</v>
      </c>
      <c r="C15" s="14">
        <v>0</v>
      </c>
      <c r="D15" s="49"/>
      <c r="E15" s="15">
        <v>0</v>
      </c>
    </row>
    <row r="16" spans="1:5" x14ac:dyDescent="0.25">
      <c r="A16" s="177"/>
      <c r="B16" s="13" t="s">
        <v>1265</v>
      </c>
      <c r="C16" s="14">
        <v>5</v>
      </c>
      <c r="D16" s="49"/>
      <c r="E16" s="15">
        <v>0</v>
      </c>
    </row>
    <row r="17" spans="1:5" x14ac:dyDescent="0.25">
      <c r="A17" s="177"/>
      <c r="B17" s="13" t="s">
        <v>1266</v>
      </c>
      <c r="C17" s="14">
        <v>0</v>
      </c>
      <c r="D17" s="49"/>
      <c r="E17" s="15">
        <v>0</v>
      </c>
    </row>
    <row r="18" spans="1:5" x14ac:dyDescent="0.25">
      <c r="A18" s="177"/>
      <c r="B18" s="13" t="s">
        <v>1267</v>
      </c>
      <c r="C18" s="14">
        <v>0</v>
      </c>
      <c r="D18" s="49"/>
      <c r="E18" s="15">
        <v>0</v>
      </c>
    </row>
    <row r="19" spans="1:5" x14ac:dyDescent="0.25">
      <c r="A19" s="178"/>
      <c r="B19" s="13" t="s">
        <v>1268</v>
      </c>
      <c r="C19" s="14">
        <v>0</v>
      </c>
      <c r="D19" s="49"/>
      <c r="E19" s="15">
        <v>0</v>
      </c>
    </row>
    <row r="20" spans="1:5" x14ac:dyDescent="0.25">
      <c r="A20" s="16"/>
    </row>
    <row r="21" spans="1:5" x14ac:dyDescent="0.25">
      <c r="A21" s="48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0" t="s">
        <v>16</v>
      </c>
    </row>
    <row r="23" spans="1:5" x14ac:dyDescent="0.25">
      <c r="A23" s="176" t="s">
        <v>1270</v>
      </c>
      <c r="B23" s="13" t="s">
        <v>1271</v>
      </c>
      <c r="C23" s="14">
        <v>0</v>
      </c>
      <c r="D23" s="49"/>
      <c r="E23" s="15">
        <v>0</v>
      </c>
    </row>
    <row r="24" spans="1:5" x14ac:dyDescent="0.25">
      <c r="A24" s="177"/>
      <c r="B24" s="13" t="s">
        <v>1272</v>
      </c>
      <c r="C24" s="14">
        <v>28</v>
      </c>
      <c r="D24" s="49"/>
      <c r="E24" s="15">
        <v>0</v>
      </c>
    </row>
    <row r="25" spans="1:5" x14ac:dyDescent="0.25">
      <c r="A25" s="177"/>
      <c r="B25" s="13" t="s">
        <v>181</v>
      </c>
      <c r="C25" s="14">
        <v>0</v>
      </c>
      <c r="D25" s="49"/>
      <c r="E25" s="15">
        <v>0</v>
      </c>
    </row>
    <row r="26" spans="1:5" x14ac:dyDescent="0.25">
      <c r="A26" s="178"/>
      <c r="B26" s="13" t="s">
        <v>1273</v>
      </c>
      <c r="C26" s="14">
        <v>0</v>
      </c>
      <c r="D26" s="49"/>
      <c r="E26" s="15">
        <v>0</v>
      </c>
    </row>
    <row r="27" spans="1:5" x14ac:dyDescent="0.25">
      <c r="A27" s="16"/>
    </row>
    <row r="28" spans="1:5" x14ac:dyDescent="0.25">
      <c r="A28" s="48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0" t="s">
        <v>16</v>
      </c>
    </row>
    <row r="30" spans="1:5" x14ac:dyDescent="0.25">
      <c r="A30" s="176" t="s">
        <v>1275</v>
      </c>
      <c r="B30" s="13" t="s">
        <v>1276</v>
      </c>
      <c r="C30" s="14">
        <v>4</v>
      </c>
      <c r="D30" s="49"/>
      <c r="E30" s="15">
        <v>0</v>
      </c>
    </row>
    <row r="31" spans="1:5" x14ac:dyDescent="0.25">
      <c r="A31" s="177"/>
      <c r="B31" s="13" t="s">
        <v>1277</v>
      </c>
      <c r="C31" s="14">
        <v>0</v>
      </c>
      <c r="D31" s="49"/>
      <c r="E31" s="15">
        <v>0</v>
      </c>
    </row>
    <row r="32" spans="1:5" x14ac:dyDescent="0.25">
      <c r="A32" s="178"/>
      <c r="B32" s="13" t="s">
        <v>1278</v>
      </c>
      <c r="C32" s="14">
        <v>4</v>
      </c>
      <c r="D32" s="49"/>
      <c r="E32" s="15">
        <v>0</v>
      </c>
    </row>
  </sheetData>
  <sheetProtection algorithmName="SHA-512" hashValue="HFWGFhAymLcKpK8J46zwpEaF77BKvnAQvav1JdXHT0wHN41bgoWCYrZ3DnxVWIcGnG93tAuZF8k6u11GET7jFA==" saltValue="SBZQe7OkgWNYEx6gglPNf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8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6" t="s">
        <v>1281</v>
      </c>
      <c r="B5" s="13" t="s">
        <v>1282</v>
      </c>
      <c r="C5" s="14">
        <v>0</v>
      </c>
      <c r="D5" s="49"/>
      <c r="E5" s="15">
        <v>0</v>
      </c>
    </row>
    <row r="6" spans="1:5" x14ac:dyDescent="0.25">
      <c r="A6" s="177"/>
      <c r="B6" s="13" t="s">
        <v>1283</v>
      </c>
      <c r="C6" s="14">
        <v>0</v>
      </c>
      <c r="D6" s="49"/>
      <c r="E6" s="15">
        <v>0</v>
      </c>
    </row>
    <row r="7" spans="1:5" x14ac:dyDescent="0.25">
      <c r="A7" s="177"/>
      <c r="B7" s="13" t="s">
        <v>1284</v>
      </c>
      <c r="C7" s="14">
        <v>0</v>
      </c>
      <c r="D7" s="49"/>
      <c r="E7" s="15">
        <v>0</v>
      </c>
    </row>
    <row r="8" spans="1:5" x14ac:dyDescent="0.25">
      <c r="A8" s="177"/>
      <c r="B8" s="13" t="s">
        <v>1285</v>
      </c>
      <c r="C8" s="14">
        <v>4</v>
      </c>
      <c r="D8" s="49"/>
      <c r="E8" s="15">
        <v>0</v>
      </c>
    </row>
    <row r="9" spans="1:5" x14ac:dyDescent="0.25">
      <c r="A9" s="177"/>
      <c r="B9" s="13" t="s">
        <v>1286</v>
      </c>
      <c r="C9" s="14">
        <v>0</v>
      </c>
      <c r="D9" s="49"/>
      <c r="E9" s="15">
        <v>0</v>
      </c>
    </row>
    <row r="10" spans="1:5" x14ac:dyDescent="0.25">
      <c r="A10" s="177"/>
      <c r="B10" s="13" t="s">
        <v>1287</v>
      </c>
      <c r="C10" s="14">
        <v>0</v>
      </c>
      <c r="D10" s="49"/>
      <c r="E10" s="15">
        <v>0</v>
      </c>
    </row>
    <row r="11" spans="1:5" x14ac:dyDescent="0.25">
      <c r="A11" s="177"/>
      <c r="B11" s="13" t="s">
        <v>1288</v>
      </c>
      <c r="C11" s="14">
        <v>17</v>
      </c>
      <c r="D11" s="49"/>
      <c r="E11" s="15">
        <v>0</v>
      </c>
    </row>
    <row r="12" spans="1:5" x14ac:dyDescent="0.25">
      <c r="A12" s="177"/>
      <c r="B12" s="13" t="s">
        <v>1289</v>
      </c>
      <c r="C12" s="14">
        <v>2</v>
      </c>
      <c r="D12" s="49"/>
      <c r="E12" s="15">
        <v>0</v>
      </c>
    </row>
    <row r="13" spans="1:5" x14ac:dyDescent="0.25">
      <c r="A13" s="177"/>
      <c r="B13" s="13" t="s">
        <v>1290</v>
      </c>
      <c r="C13" s="14">
        <v>0</v>
      </c>
      <c r="D13" s="49"/>
      <c r="E13" s="15">
        <v>0</v>
      </c>
    </row>
    <row r="14" spans="1:5" x14ac:dyDescent="0.25">
      <c r="A14" s="177"/>
      <c r="B14" s="13" t="s">
        <v>1291</v>
      </c>
      <c r="C14" s="14">
        <v>101</v>
      </c>
      <c r="D14" s="49"/>
      <c r="E14" s="15">
        <v>0</v>
      </c>
    </row>
    <row r="15" spans="1:5" x14ac:dyDescent="0.25">
      <c r="A15" s="177"/>
      <c r="B15" s="13" t="s">
        <v>1292</v>
      </c>
      <c r="C15" s="14">
        <v>0</v>
      </c>
      <c r="D15" s="49"/>
      <c r="E15" s="15">
        <v>0</v>
      </c>
    </row>
    <row r="16" spans="1:5" x14ac:dyDescent="0.25">
      <c r="A16" s="178"/>
      <c r="B16" s="13" t="s">
        <v>110</v>
      </c>
      <c r="C16" s="14">
        <v>0</v>
      </c>
      <c r="D16" s="49"/>
      <c r="E16" s="15">
        <v>0</v>
      </c>
    </row>
  </sheetData>
  <sheetProtection algorithmName="SHA-512" hashValue="o0W0oeiAQPRINPVbpl76Re4H6y/g5vK9xKC+2KzhDyMx40Ofa982VNGzNAUvwg3or9ljpPHwLTpx9ekpmqCJ0Q==" saltValue="sYd16KUZNBW+UQ5Sh+mtp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0"/>
      <c r="B3" s="51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6" t="s">
        <v>1304</v>
      </c>
      <c r="B4" s="47" t="s">
        <v>1305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3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25">
      <c r="A5" s="177"/>
      <c r="B5" s="47" t="s">
        <v>1047</v>
      </c>
      <c r="C5" s="52">
        <v>0</v>
      </c>
      <c r="D5" s="52">
        <v>0</v>
      </c>
      <c r="E5" s="52">
        <v>10</v>
      </c>
      <c r="F5" s="52">
        <v>21</v>
      </c>
      <c r="G5" s="52">
        <v>0</v>
      </c>
      <c r="H5" s="52">
        <v>30</v>
      </c>
      <c r="I5" s="52">
        <v>0</v>
      </c>
      <c r="J5" s="52">
        <v>0</v>
      </c>
      <c r="K5" s="52">
        <v>2</v>
      </c>
      <c r="L5" s="53">
        <v>10</v>
      </c>
    </row>
    <row r="6" spans="1:12" x14ac:dyDescent="0.25">
      <c r="A6" s="177"/>
      <c r="B6" s="47" t="s">
        <v>1306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1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25">
      <c r="A7" s="178"/>
      <c r="B7" s="47" t="s">
        <v>1307</v>
      </c>
      <c r="C7" s="52">
        <v>0</v>
      </c>
      <c r="D7" s="52">
        <v>0</v>
      </c>
      <c r="E7" s="52">
        <v>2</v>
      </c>
      <c r="F7" s="52">
        <v>1</v>
      </c>
      <c r="G7" s="52">
        <v>0</v>
      </c>
      <c r="H7" s="52">
        <v>2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25">
      <c r="A8" s="176" t="s">
        <v>1308</v>
      </c>
      <c r="B8" s="47" t="s">
        <v>1309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25">
      <c r="A9" s="177"/>
      <c r="B9" s="47" t="s">
        <v>1310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25">
      <c r="A10" s="177"/>
      <c r="B10" s="47" t="s">
        <v>1311</v>
      </c>
      <c r="C10" s="52">
        <v>4</v>
      </c>
      <c r="D10" s="52">
        <v>0</v>
      </c>
      <c r="E10" s="52">
        <v>1</v>
      </c>
      <c r="F10" s="52">
        <v>3</v>
      </c>
      <c r="G10" s="52">
        <v>0</v>
      </c>
      <c r="H10" s="52">
        <v>4</v>
      </c>
      <c r="I10" s="52">
        <v>0</v>
      </c>
      <c r="J10" s="52">
        <v>0</v>
      </c>
      <c r="K10" s="52">
        <v>0</v>
      </c>
      <c r="L10" s="53">
        <v>5</v>
      </c>
    </row>
    <row r="11" spans="1:12" x14ac:dyDescent="0.25">
      <c r="A11" s="177"/>
      <c r="B11" s="47" t="s">
        <v>1312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25">
      <c r="A12" s="177"/>
      <c r="B12" s="47" t="s">
        <v>1313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25">
      <c r="A13" s="177"/>
      <c r="B13" s="47" t="s">
        <v>1314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25">
      <c r="A14" s="177"/>
      <c r="B14" s="47" t="s">
        <v>1315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25">
      <c r="A15" s="177"/>
      <c r="B15" s="47" t="s">
        <v>1316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25">
      <c r="A16" s="177"/>
      <c r="B16" s="47" t="s">
        <v>1317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25">
      <c r="A17" s="177"/>
      <c r="B17" s="47" t="s">
        <v>1318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25">
      <c r="A18" s="177"/>
      <c r="B18" s="47" t="s">
        <v>1319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5">
      <c r="A19" s="177"/>
      <c r="B19" s="47" t="s">
        <v>1320</v>
      </c>
      <c r="C19" s="52">
        <v>0</v>
      </c>
      <c r="D19" s="52">
        <v>0</v>
      </c>
      <c r="E19" s="52">
        <v>1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25">
      <c r="A20" s="177"/>
      <c r="B20" s="47" t="s">
        <v>1321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25">
      <c r="A21" s="177"/>
      <c r="B21" s="47" t="s">
        <v>1322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25">
      <c r="A22" s="177"/>
      <c r="B22" s="47" t="s">
        <v>1323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ht="22.5" x14ac:dyDescent="0.25">
      <c r="A23" s="177"/>
      <c r="B23" s="47" t="s">
        <v>1324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25">
      <c r="A24" s="177"/>
      <c r="B24" s="47" t="s">
        <v>1325</v>
      </c>
      <c r="C24" s="52">
        <v>2</v>
      </c>
      <c r="D24" s="52">
        <v>0</v>
      </c>
      <c r="E24" s="52">
        <v>2</v>
      </c>
      <c r="F24" s="52">
        <v>3</v>
      </c>
      <c r="G24" s="52">
        <v>0</v>
      </c>
      <c r="H24" s="52">
        <v>1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25">
      <c r="A25" s="177"/>
      <c r="B25" s="47" t="s">
        <v>1326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25">
      <c r="A26" s="177"/>
      <c r="B26" s="47" t="s">
        <v>1327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25">
      <c r="A27" s="177"/>
      <c r="B27" s="47" t="s">
        <v>1328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25">
      <c r="A28" s="177"/>
      <c r="B28" s="47" t="s">
        <v>1329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5">
      <c r="A29" s="177"/>
      <c r="B29" s="47" t="s">
        <v>1330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25">
      <c r="A30" s="177"/>
      <c r="B30" s="47" t="s">
        <v>1331</v>
      </c>
      <c r="C30" s="52">
        <v>0</v>
      </c>
      <c r="D30" s="52">
        <v>0</v>
      </c>
      <c r="E30" s="52">
        <v>0</v>
      </c>
      <c r="F30" s="52">
        <v>1</v>
      </c>
      <c r="G30" s="52">
        <v>0</v>
      </c>
      <c r="H30" s="52">
        <v>2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25">
      <c r="A31" s="177"/>
      <c r="B31" s="47" t="s">
        <v>1332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25">
      <c r="A32" s="177"/>
      <c r="B32" s="47" t="s">
        <v>1333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25">
      <c r="A33" s="177"/>
      <c r="B33" s="47" t="s">
        <v>1334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25">
      <c r="A34" s="177"/>
      <c r="B34" s="47" t="s">
        <v>1335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25">
      <c r="A35" s="177"/>
      <c r="B35" s="47" t="s">
        <v>1336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25">
      <c r="A36" s="177"/>
      <c r="B36" s="47" t="s">
        <v>1337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25">
      <c r="A37" s="177"/>
      <c r="B37" s="47" t="s">
        <v>1338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25">
      <c r="A38" s="177"/>
      <c r="B38" s="47" t="s">
        <v>1339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25">
      <c r="A39" s="177"/>
      <c r="B39" s="47" t="s">
        <v>1340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25">
      <c r="A40" s="177"/>
      <c r="B40" s="47" t="s">
        <v>1341</v>
      </c>
      <c r="C40" s="52">
        <v>0</v>
      </c>
      <c r="D40" s="52">
        <v>0</v>
      </c>
      <c r="E40" s="52">
        <v>0</v>
      </c>
      <c r="F40" s="52">
        <v>1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25">
      <c r="A41" s="177"/>
      <c r="B41" s="47" t="s">
        <v>1342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25">
      <c r="A42" s="177"/>
      <c r="B42" s="47" t="s">
        <v>1343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1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25">
      <c r="A43" s="177"/>
      <c r="B43" s="47" t="s">
        <v>1344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25">
      <c r="A44" s="177"/>
      <c r="B44" s="47" t="s">
        <v>1345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25">
      <c r="A45" s="177"/>
      <c r="B45" s="47" t="s">
        <v>1346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25">
      <c r="A46" s="177"/>
      <c r="B46" s="47" t="s">
        <v>1347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25">
      <c r="A47" s="177"/>
      <c r="B47" s="47" t="s">
        <v>1348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25">
      <c r="A48" s="177"/>
      <c r="B48" s="47" t="s">
        <v>1349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25">
      <c r="A49" s="177"/>
      <c r="B49" s="47" t="s">
        <v>1350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25">
      <c r="A50" s="177"/>
      <c r="B50" s="47" t="s">
        <v>1351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25">
      <c r="A51" s="177"/>
      <c r="B51" s="47" t="s">
        <v>1352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25">
      <c r="A52" s="177"/>
      <c r="B52" s="47" t="s">
        <v>1353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25">
      <c r="A53" s="177"/>
      <c r="B53" s="47" t="s">
        <v>1354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25">
      <c r="A54" s="177"/>
      <c r="B54" s="47" t="s">
        <v>1355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25">
      <c r="A55" s="177"/>
      <c r="B55" s="47" t="s">
        <v>1356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25">
      <c r="A56" s="177"/>
      <c r="B56" s="47" t="s">
        <v>1357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25">
      <c r="A57" s="177"/>
      <c r="B57" s="47" t="s">
        <v>1358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25">
      <c r="A58" s="177"/>
      <c r="B58" s="47" t="s">
        <v>1359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25">
      <c r="A59" s="177"/>
      <c r="B59" s="47" t="s">
        <v>1360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25">
      <c r="A60" s="177"/>
      <c r="B60" s="47" t="s">
        <v>1361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25">
      <c r="A61" s="177"/>
      <c r="B61" s="47" t="s">
        <v>1362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25">
      <c r="A62" s="177"/>
      <c r="B62" s="47" t="s">
        <v>1363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25">
      <c r="A63" s="177"/>
      <c r="B63" s="47" t="s">
        <v>1364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25">
      <c r="A64" s="177"/>
      <c r="B64" s="47" t="s">
        <v>1365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25">
      <c r="A65" s="177"/>
      <c r="B65" s="47" t="s">
        <v>1366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25">
      <c r="A66" s="177"/>
      <c r="B66" s="47" t="s">
        <v>1367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25">
      <c r="A67" s="177"/>
      <c r="B67" s="47" t="s">
        <v>1368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25">
      <c r="A68" s="177"/>
      <c r="B68" s="47" t="s">
        <v>1369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25">
      <c r="A69" s="177"/>
      <c r="B69" s="47" t="s">
        <v>1370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25">
      <c r="A70" s="177"/>
      <c r="B70" s="47" t="s">
        <v>1371</v>
      </c>
      <c r="C70" s="52">
        <v>1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25">
      <c r="A71" s="177"/>
      <c r="B71" s="47" t="s">
        <v>1372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25">
      <c r="A72" s="177"/>
      <c r="B72" s="47" t="s">
        <v>1373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25">
      <c r="A73" s="177"/>
      <c r="B73" s="47" t="s">
        <v>1374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25">
      <c r="A74" s="177"/>
      <c r="B74" s="47" t="s">
        <v>1375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25">
      <c r="A75" s="177"/>
      <c r="B75" s="47" t="s">
        <v>1376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25">
      <c r="A76" s="177"/>
      <c r="B76" s="47" t="s">
        <v>1377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25">
      <c r="A77" s="177"/>
      <c r="B77" s="47" t="s">
        <v>1378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25">
      <c r="A78" s="177"/>
      <c r="B78" s="47" t="s">
        <v>1379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25">
      <c r="A79" s="177"/>
      <c r="B79" s="47" t="s">
        <v>1380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25">
      <c r="A80" s="177"/>
      <c r="B80" s="47" t="s">
        <v>1381</v>
      </c>
      <c r="C80" s="52">
        <v>0</v>
      </c>
      <c r="D80" s="52">
        <v>0</v>
      </c>
      <c r="E80" s="52">
        <v>0</v>
      </c>
      <c r="F80" s="52">
        <v>1</v>
      </c>
      <c r="G80" s="52">
        <v>0</v>
      </c>
      <c r="H80" s="52">
        <v>3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25">
      <c r="A81" s="177"/>
      <c r="B81" s="47" t="s">
        <v>1382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25">
      <c r="A82" s="177"/>
      <c r="B82" s="47" t="s">
        <v>1383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25">
      <c r="A83" s="177"/>
      <c r="B83" s="47" t="s">
        <v>1384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25">
      <c r="A84" s="177"/>
      <c r="B84" s="47" t="s">
        <v>1385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25">
      <c r="A85" s="177"/>
      <c r="B85" s="47" t="s">
        <v>1386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25">
      <c r="A86" s="177"/>
      <c r="B86" s="47" t="s">
        <v>1387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25">
      <c r="A87" s="177"/>
      <c r="B87" s="47" t="s">
        <v>1388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25">
      <c r="A88" s="177"/>
      <c r="B88" s="47" t="s">
        <v>1389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25">
      <c r="A89" s="177"/>
      <c r="B89" s="47" t="s">
        <v>1390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25">
      <c r="A90" s="177"/>
      <c r="B90" s="47" t="s">
        <v>1391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25">
      <c r="A91" s="177"/>
      <c r="B91" s="47" t="s">
        <v>1392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25">
      <c r="A92" s="177"/>
      <c r="B92" s="47" t="s">
        <v>1393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25">
      <c r="A93" s="177"/>
      <c r="B93" s="47" t="s">
        <v>1394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25">
      <c r="A94" s="177"/>
      <c r="B94" s="47" t="s">
        <v>1395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25">
      <c r="A95" s="177"/>
      <c r="B95" s="47" t="s">
        <v>1396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25">
      <c r="A96" s="177"/>
      <c r="B96" s="47" t="s">
        <v>1397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25">
      <c r="A97" s="177"/>
      <c r="B97" s="47" t="s">
        <v>1398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25">
      <c r="A98" s="177"/>
      <c r="B98" s="47" t="s">
        <v>1399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25">
      <c r="A99" s="177"/>
      <c r="B99" s="47" t="s">
        <v>1400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25">
      <c r="A100" s="177"/>
      <c r="B100" s="47" t="s">
        <v>1401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25">
      <c r="A101" s="177"/>
      <c r="B101" s="47" t="s">
        <v>1402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25">
      <c r="A102" s="177"/>
      <c r="B102" s="47" t="s">
        <v>1403</v>
      </c>
      <c r="C102" s="52">
        <v>2</v>
      </c>
      <c r="D102" s="52">
        <v>0</v>
      </c>
      <c r="E102" s="52">
        <v>0</v>
      </c>
      <c r="F102" s="52">
        <v>1</v>
      </c>
      <c r="G102" s="52">
        <v>0</v>
      </c>
      <c r="H102" s="52">
        <v>1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25">
      <c r="A103" s="177"/>
      <c r="B103" s="47" t="s">
        <v>1404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25">
      <c r="A104" s="177"/>
      <c r="B104" s="47" t="s">
        <v>1405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25">
      <c r="A105" s="177"/>
      <c r="B105" s="47" t="s">
        <v>1406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25">
      <c r="A106" s="177"/>
      <c r="B106" s="47" t="s">
        <v>1407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25">
      <c r="A107" s="177"/>
      <c r="B107" s="47" t="s">
        <v>1408</v>
      </c>
      <c r="C107" s="52">
        <v>0</v>
      </c>
      <c r="D107" s="52">
        <v>0</v>
      </c>
      <c r="E107" s="52">
        <v>0</v>
      </c>
      <c r="F107" s="52">
        <v>1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25">
      <c r="A108" s="177"/>
      <c r="B108" s="47" t="s">
        <v>1409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25">
      <c r="A109" s="177"/>
      <c r="B109" s="47" t="s">
        <v>1410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25">
      <c r="A110" s="177"/>
      <c r="B110" s="47" t="s">
        <v>1411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25">
      <c r="A111" s="177"/>
      <c r="B111" s="47" t="s">
        <v>1412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25">
      <c r="A112" s="177"/>
      <c r="B112" s="47" t="s">
        <v>1413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25">
      <c r="A113" s="177"/>
      <c r="B113" s="47" t="s">
        <v>1414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25">
      <c r="A114" s="177"/>
      <c r="B114" s="47" t="s">
        <v>1415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25">
      <c r="A115" s="177"/>
      <c r="B115" s="47" t="s">
        <v>1416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25">
      <c r="A116" s="177"/>
      <c r="B116" s="47" t="s">
        <v>1417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25">
      <c r="A117" s="177"/>
      <c r="B117" s="47" t="s">
        <v>1418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25">
      <c r="A118" s="177"/>
      <c r="B118" s="47" t="s">
        <v>1419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25">
      <c r="A119" s="177"/>
      <c r="B119" s="47" t="s">
        <v>1420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25">
      <c r="A120" s="177"/>
      <c r="B120" s="47" t="s">
        <v>1421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25">
      <c r="A121" s="177"/>
      <c r="B121" s="47" t="s">
        <v>1422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25">
      <c r="A122" s="177"/>
      <c r="B122" s="47" t="s">
        <v>1423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25">
      <c r="A123" s="177"/>
      <c r="B123" s="47" t="s">
        <v>1424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25">
      <c r="A124" s="177"/>
      <c r="B124" s="47" t="s">
        <v>1425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25">
      <c r="A125" s="177"/>
      <c r="B125" s="47" t="s">
        <v>1426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25">
      <c r="A126" s="177"/>
      <c r="B126" s="47" t="s">
        <v>1427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25">
      <c r="A127" s="177"/>
      <c r="B127" s="47" t="s">
        <v>1428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25">
      <c r="A128" s="177"/>
      <c r="B128" s="47" t="s">
        <v>1429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25">
      <c r="A129" s="177"/>
      <c r="B129" s="47" t="s">
        <v>1430</v>
      </c>
      <c r="C129" s="52">
        <v>0</v>
      </c>
      <c r="D129" s="52">
        <v>0</v>
      </c>
      <c r="E129" s="52">
        <v>1</v>
      </c>
      <c r="F129" s="52">
        <v>1</v>
      </c>
      <c r="G129" s="52">
        <v>0</v>
      </c>
      <c r="H129" s="52">
        <v>3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25">
      <c r="A130" s="177"/>
      <c r="B130" s="47" t="s">
        <v>1431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25">
      <c r="A131" s="177"/>
      <c r="B131" s="47" t="s">
        <v>1432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25">
      <c r="A132" s="177"/>
      <c r="B132" s="47" t="s">
        <v>1433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25">
      <c r="A133" s="177"/>
      <c r="B133" s="47" t="s">
        <v>1434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25">
      <c r="A134" s="177"/>
      <c r="B134" s="47" t="s">
        <v>1435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25">
      <c r="A135" s="177"/>
      <c r="B135" s="47" t="s">
        <v>1436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25">
      <c r="A136" s="177"/>
      <c r="B136" s="47" t="s">
        <v>1437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25">
      <c r="A137" s="177"/>
      <c r="B137" s="47" t="s">
        <v>1438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25">
      <c r="A138" s="177"/>
      <c r="B138" s="47" t="s">
        <v>1439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25">
      <c r="A139" s="177"/>
      <c r="B139" s="47" t="s">
        <v>1440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25">
      <c r="A140" s="177"/>
      <c r="B140" s="47" t="s">
        <v>1441</v>
      </c>
      <c r="C140" s="52">
        <v>1</v>
      </c>
      <c r="D140" s="52">
        <v>0</v>
      </c>
      <c r="E140" s="52">
        <v>0</v>
      </c>
      <c r="F140" s="52">
        <v>0</v>
      </c>
      <c r="G140" s="52">
        <v>0</v>
      </c>
      <c r="H140" s="52">
        <v>1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25">
      <c r="A141" s="177"/>
      <c r="B141" s="47" t="s">
        <v>1442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25">
      <c r="A142" s="177"/>
      <c r="B142" s="47" t="s">
        <v>1443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25">
      <c r="A143" s="177"/>
      <c r="B143" s="47" t="s">
        <v>1444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25">
      <c r="A144" s="177"/>
      <c r="B144" s="47" t="s">
        <v>1445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25">
      <c r="A145" s="177"/>
      <c r="B145" s="47" t="s">
        <v>1446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25">
      <c r="A146" s="177"/>
      <c r="B146" s="47" t="s">
        <v>1447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25">
      <c r="A147" s="177"/>
      <c r="B147" s="47" t="s">
        <v>1448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25">
      <c r="A148" s="177"/>
      <c r="B148" s="47" t="s">
        <v>1449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25">
      <c r="A149" s="177"/>
      <c r="B149" s="47" t="s">
        <v>1450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25">
      <c r="A150" s="177"/>
      <c r="B150" s="47" t="s">
        <v>1451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25">
      <c r="A151" s="177"/>
      <c r="B151" s="47" t="s">
        <v>1452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25">
      <c r="A152" s="177"/>
      <c r="B152" s="47" t="s">
        <v>1453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25">
      <c r="A153" s="177"/>
      <c r="B153" s="47" t="s">
        <v>1454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25">
      <c r="A154" s="177"/>
      <c r="B154" s="47" t="s">
        <v>1455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25">
      <c r="A155" s="177"/>
      <c r="B155" s="47" t="s">
        <v>1456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25">
      <c r="A156" s="177"/>
      <c r="B156" s="47" t="s">
        <v>1457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25">
      <c r="A157" s="177"/>
      <c r="B157" s="47" t="s">
        <v>1458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25">
      <c r="A158" s="177"/>
      <c r="B158" s="47" t="s">
        <v>1459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25">
      <c r="A159" s="177"/>
      <c r="B159" s="47" t="s">
        <v>1460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25">
      <c r="A160" s="177"/>
      <c r="B160" s="47" t="s">
        <v>1461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25">
      <c r="A161" s="177"/>
      <c r="B161" s="47" t="s">
        <v>1462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25">
      <c r="A162" s="177"/>
      <c r="B162" s="47" t="s">
        <v>1463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25">
      <c r="A163" s="177"/>
      <c r="B163" s="47" t="s">
        <v>1464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25">
      <c r="A164" s="177"/>
      <c r="B164" s="47" t="s">
        <v>1465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25">
      <c r="A165" s="177"/>
      <c r="B165" s="47" t="s">
        <v>1466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25">
      <c r="A166" s="177"/>
      <c r="B166" s="47" t="s">
        <v>1467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25">
      <c r="A167" s="177"/>
      <c r="B167" s="47" t="s">
        <v>1468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25">
      <c r="A168" s="177"/>
      <c r="B168" s="47" t="s">
        <v>1469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25">
      <c r="A169" s="177"/>
      <c r="B169" s="47" t="s">
        <v>1470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25">
      <c r="A170" s="177"/>
      <c r="B170" s="47" t="s">
        <v>1471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25">
      <c r="A171" s="177"/>
      <c r="B171" s="47" t="s">
        <v>1472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25">
      <c r="A172" s="177"/>
      <c r="B172" s="47" t="s">
        <v>1473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25">
      <c r="A173" s="177"/>
      <c r="B173" s="47" t="s">
        <v>1474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25">
      <c r="A174" s="177"/>
      <c r="B174" s="47" t="s">
        <v>1475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25">
      <c r="A175" s="177"/>
      <c r="B175" s="47" t="s">
        <v>1476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25">
      <c r="A176" s="177"/>
      <c r="B176" s="47" t="s">
        <v>1477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25">
      <c r="A177" s="177"/>
      <c r="B177" s="47" t="s">
        <v>1478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25">
      <c r="A178" s="177"/>
      <c r="B178" s="47" t="s">
        <v>1479</v>
      </c>
      <c r="C178" s="52">
        <v>0</v>
      </c>
      <c r="D178" s="52">
        <v>0</v>
      </c>
      <c r="E178" s="52">
        <v>0</v>
      </c>
      <c r="F178" s="52">
        <v>9</v>
      </c>
      <c r="G178" s="52">
        <v>0</v>
      </c>
      <c r="H178" s="52">
        <v>2</v>
      </c>
      <c r="I178" s="52">
        <v>0</v>
      </c>
      <c r="J178" s="52">
        <v>0</v>
      </c>
      <c r="K178" s="52">
        <v>0</v>
      </c>
      <c r="L178" s="53">
        <v>3</v>
      </c>
    </row>
    <row r="179" spans="1:12" x14ac:dyDescent="0.25">
      <c r="A179" s="177"/>
      <c r="B179" s="47" t="s">
        <v>1480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25">
      <c r="A180" s="177"/>
      <c r="B180" s="47" t="s">
        <v>1481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25">
      <c r="A181" s="177"/>
      <c r="B181" s="47" t="s">
        <v>1482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25">
      <c r="A182" s="177"/>
      <c r="B182" s="47" t="s">
        <v>1483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25">
      <c r="A183" s="177"/>
      <c r="B183" s="47" t="s">
        <v>1484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25">
      <c r="A184" s="177"/>
      <c r="B184" s="47" t="s">
        <v>1485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25">
      <c r="A185" s="177"/>
      <c r="B185" s="47" t="s">
        <v>1486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25">
      <c r="A186" s="177"/>
      <c r="B186" s="47" t="s">
        <v>1487</v>
      </c>
      <c r="C186" s="52">
        <v>4</v>
      </c>
      <c r="D186" s="52">
        <v>0</v>
      </c>
      <c r="E186" s="52">
        <v>0</v>
      </c>
      <c r="F186" s="52">
        <v>0</v>
      </c>
      <c r="G186" s="52">
        <v>0</v>
      </c>
      <c r="H186" s="52">
        <v>2</v>
      </c>
      <c r="I186" s="52">
        <v>0</v>
      </c>
      <c r="J186" s="52">
        <v>0</v>
      </c>
      <c r="K186" s="52">
        <v>0</v>
      </c>
      <c r="L186" s="53">
        <v>1</v>
      </c>
    </row>
    <row r="187" spans="1:12" x14ac:dyDescent="0.25">
      <c r="A187" s="177"/>
      <c r="B187" s="47" t="s">
        <v>1488</v>
      </c>
      <c r="C187" s="52">
        <v>3</v>
      </c>
      <c r="D187" s="52">
        <v>0</v>
      </c>
      <c r="E187" s="52">
        <v>2</v>
      </c>
      <c r="F187" s="52">
        <v>1</v>
      </c>
      <c r="G187" s="52">
        <v>0</v>
      </c>
      <c r="H187" s="52">
        <v>3</v>
      </c>
      <c r="I187" s="52">
        <v>0</v>
      </c>
      <c r="J187" s="52">
        <v>0</v>
      </c>
      <c r="K187" s="52">
        <v>0</v>
      </c>
      <c r="L187" s="53">
        <v>1</v>
      </c>
    </row>
    <row r="188" spans="1:12" x14ac:dyDescent="0.25">
      <c r="A188" s="177"/>
      <c r="B188" s="47" t="s">
        <v>1489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25">
      <c r="A189" s="177"/>
      <c r="B189" s="47" t="s">
        <v>1490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25">
      <c r="A190" s="177"/>
      <c r="B190" s="47" t="s">
        <v>1491</v>
      </c>
      <c r="C190" s="52">
        <v>0</v>
      </c>
      <c r="D190" s="52">
        <v>0</v>
      </c>
      <c r="E190" s="52">
        <v>1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25">
      <c r="A191" s="177"/>
      <c r="B191" s="47" t="s">
        <v>1492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25">
      <c r="A192" s="177"/>
      <c r="B192" s="47" t="s">
        <v>1493</v>
      </c>
      <c r="C192" s="52">
        <v>1</v>
      </c>
      <c r="D192" s="52">
        <v>0</v>
      </c>
      <c r="E192" s="52">
        <v>0</v>
      </c>
      <c r="F192" s="52">
        <v>1</v>
      </c>
      <c r="G192" s="52">
        <v>0</v>
      </c>
      <c r="H192" s="52">
        <v>1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25">
      <c r="A193" s="177"/>
      <c r="B193" s="47" t="s">
        <v>1494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25">
      <c r="A194" s="177"/>
      <c r="B194" s="47" t="s">
        <v>1495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25">
      <c r="A195" s="177"/>
      <c r="B195" s="47" t="s">
        <v>1496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25">
      <c r="A196" s="177"/>
      <c r="B196" s="47" t="s">
        <v>1497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25">
      <c r="A197" s="177"/>
      <c r="B197" s="47" t="s">
        <v>1498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25">
      <c r="A198" s="177"/>
      <c r="B198" s="47" t="s">
        <v>1499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25">
      <c r="A199" s="177"/>
      <c r="B199" s="47" t="s">
        <v>1500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25">
      <c r="A200" s="177"/>
      <c r="B200" s="47" t="s">
        <v>1501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25">
      <c r="A201" s="177"/>
      <c r="B201" s="47" t="s">
        <v>1502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25">
      <c r="A202" s="177"/>
      <c r="B202" s="47" t="s">
        <v>1503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5</v>
      </c>
      <c r="I202" s="52">
        <v>0</v>
      </c>
      <c r="J202" s="52">
        <v>0</v>
      </c>
      <c r="K202" s="52">
        <v>0</v>
      </c>
      <c r="L202" s="53">
        <v>1</v>
      </c>
    </row>
    <row r="203" spans="1:12" x14ac:dyDescent="0.25">
      <c r="A203" s="177"/>
      <c r="B203" s="47" t="s">
        <v>1504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25">
      <c r="A204" s="177"/>
      <c r="B204" s="47" t="s">
        <v>1505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25">
      <c r="A205" s="177"/>
      <c r="B205" s="47" t="s">
        <v>1506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25">
      <c r="A206" s="177"/>
      <c r="B206" s="47" t="s">
        <v>1507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25">
      <c r="A207" s="177"/>
      <c r="B207" s="47" t="s">
        <v>1508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25">
      <c r="A208" s="177"/>
      <c r="B208" s="47" t="s">
        <v>1509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25">
      <c r="A209" s="177"/>
      <c r="B209" s="47" t="s">
        <v>1510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25">
      <c r="A210" s="177"/>
      <c r="B210" s="47" t="s">
        <v>1511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25">
      <c r="A211" s="177"/>
      <c r="B211" s="47" t="s">
        <v>1512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25">
      <c r="A212" s="177"/>
      <c r="B212" s="47" t="s">
        <v>1513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ht="22.5" x14ac:dyDescent="0.25">
      <c r="A213" s="177"/>
      <c r="B213" s="47" t="s">
        <v>1514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25">
      <c r="A214" s="177"/>
      <c r="B214" s="47" t="s">
        <v>1515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25">
      <c r="A215" s="177"/>
      <c r="B215" s="47" t="s">
        <v>1516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25">
      <c r="A216" s="177"/>
      <c r="B216" s="47" t="s">
        <v>1517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25">
      <c r="A217" s="177"/>
      <c r="B217" s="47" t="s">
        <v>1518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25">
      <c r="A218" s="177"/>
      <c r="B218" s="47" t="s">
        <v>1519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25">
      <c r="A219" s="177"/>
      <c r="B219" s="47" t="s">
        <v>1520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25">
      <c r="A220" s="177"/>
      <c r="B220" s="47" t="s">
        <v>1521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25">
      <c r="A221" s="177"/>
      <c r="B221" s="47" t="s">
        <v>1522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25">
      <c r="A222" s="177"/>
      <c r="B222" s="47" t="s">
        <v>1523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25">
      <c r="A223" s="177"/>
      <c r="B223" s="47" t="s">
        <v>1524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25">
      <c r="A224" s="177"/>
      <c r="B224" s="47" t="s">
        <v>1525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25">
      <c r="A225" s="177"/>
      <c r="B225" s="47" t="s">
        <v>1526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25">
      <c r="A226" s="177"/>
      <c r="B226" s="47" t="s">
        <v>1527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25">
      <c r="A227" s="177"/>
      <c r="B227" s="47" t="s">
        <v>1528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25">
      <c r="A228" s="177"/>
      <c r="B228" s="47" t="s">
        <v>1529</v>
      </c>
      <c r="C228" s="52">
        <v>0</v>
      </c>
      <c r="D228" s="52">
        <v>0</v>
      </c>
      <c r="E228" s="52">
        <v>1</v>
      </c>
      <c r="F228" s="52">
        <v>1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25">
      <c r="A229" s="177"/>
      <c r="B229" s="47" t="s">
        <v>1530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25">
      <c r="A230" s="177"/>
      <c r="B230" s="47" t="s">
        <v>1531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25">
      <c r="A231" s="177"/>
      <c r="B231" s="47" t="s">
        <v>1532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25">
      <c r="A232" s="177"/>
      <c r="B232" s="47" t="s">
        <v>1533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25">
      <c r="A233" s="177"/>
      <c r="B233" s="47" t="s">
        <v>1534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25">
      <c r="A234" s="177"/>
      <c r="B234" s="47" t="s">
        <v>1535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25">
      <c r="A235" s="177"/>
      <c r="B235" s="47" t="s">
        <v>1536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25">
      <c r="A236" s="177"/>
      <c r="B236" s="47" t="s">
        <v>1537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25">
      <c r="A237" s="177"/>
      <c r="B237" s="47" t="s">
        <v>1538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25">
      <c r="A238" s="177"/>
      <c r="B238" s="47" t="s">
        <v>1539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25">
      <c r="A239" s="177"/>
      <c r="B239" s="47" t="s">
        <v>1540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25">
      <c r="A240" s="177"/>
      <c r="B240" s="47" t="s">
        <v>1541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25">
      <c r="A241" s="177"/>
      <c r="B241" s="47" t="s">
        <v>1542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25">
      <c r="A242" s="177"/>
      <c r="B242" s="47" t="s">
        <v>1543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25">
      <c r="A243" s="177"/>
      <c r="B243" s="47" t="s">
        <v>1544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25">
      <c r="A244" s="177"/>
      <c r="B244" s="47" t="s">
        <v>1545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25">
      <c r="A245" s="177"/>
      <c r="B245" s="47" t="s">
        <v>1546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25">
      <c r="A246" s="177"/>
      <c r="B246" s="47" t="s">
        <v>1547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25">
      <c r="A247" s="177"/>
      <c r="B247" s="47" t="s">
        <v>1548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25">
      <c r="A248" s="177"/>
      <c r="B248" s="47" t="s">
        <v>1549</v>
      </c>
      <c r="C248" s="52">
        <v>0</v>
      </c>
      <c r="D248" s="52">
        <v>0</v>
      </c>
      <c r="E248" s="52">
        <v>0</v>
      </c>
      <c r="F248" s="52">
        <v>1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25">
      <c r="A249" s="177"/>
      <c r="B249" s="47" t="s">
        <v>1550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25">
      <c r="A250" s="177"/>
      <c r="B250" s="47" t="s">
        <v>1551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25">
      <c r="A251" s="177"/>
      <c r="B251" s="47" t="s">
        <v>1552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25">
      <c r="A252" s="177"/>
      <c r="B252" s="47" t="s">
        <v>1553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25">
      <c r="A253" s="177"/>
      <c r="B253" s="47" t="s">
        <v>1554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25">
      <c r="A254" s="177"/>
      <c r="B254" s="47" t="s">
        <v>1555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25">
      <c r="A255" s="177"/>
      <c r="B255" s="47" t="s">
        <v>1556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25">
      <c r="A256" s="177"/>
      <c r="B256" s="47" t="s">
        <v>1557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25">
      <c r="A257" s="177"/>
      <c r="B257" s="47" t="s">
        <v>1558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25">
      <c r="A258" s="177"/>
      <c r="B258" s="47" t="s">
        <v>1559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25">
      <c r="A259" s="178"/>
      <c r="B259" s="47" t="s">
        <v>1560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25">
      <c r="A260" s="176" t="s">
        <v>1561</v>
      </c>
      <c r="B260" s="47" t="s">
        <v>1562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25">
      <c r="A261" s="177"/>
      <c r="B261" s="47" t="s">
        <v>1563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4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25">
      <c r="A262" s="177"/>
      <c r="B262" s="47" t="s">
        <v>1564</v>
      </c>
      <c r="C262" s="52">
        <v>11</v>
      </c>
      <c r="D262" s="52">
        <v>0</v>
      </c>
      <c r="E262" s="52">
        <v>3</v>
      </c>
      <c r="F262" s="52">
        <v>7</v>
      </c>
      <c r="G262" s="52">
        <v>0</v>
      </c>
      <c r="H262" s="52">
        <v>16</v>
      </c>
      <c r="I262" s="52">
        <v>0</v>
      </c>
      <c r="J262" s="52">
        <v>0</v>
      </c>
      <c r="K262" s="52">
        <v>0</v>
      </c>
      <c r="L262" s="53">
        <v>2</v>
      </c>
    </row>
    <row r="263" spans="1:12" x14ac:dyDescent="0.25">
      <c r="A263" s="177"/>
      <c r="B263" s="47" t="s">
        <v>1565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1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25">
      <c r="A264" s="177"/>
      <c r="B264" s="47" t="s">
        <v>1566</v>
      </c>
      <c r="C264" s="52">
        <v>2</v>
      </c>
      <c r="D264" s="52">
        <v>0</v>
      </c>
      <c r="E264" s="52">
        <v>1</v>
      </c>
      <c r="F264" s="52">
        <v>0</v>
      </c>
      <c r="G264" s="52">
        <v>0</v>
      </c>
      <c r="H264" s="52">
        <v>2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25">
      <c r="A265" s="177"/>
      <c r="B265" s="47" t="s">
        <v>1567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25">
      <c r="A266" s="177"/>
      <c r="B266" s="47" t="s">
        <v>1568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25">
      <c r="A267" s="177"/>
      <c r="B267" s="47" t="s">
        <v>1569</v>
      </c>
      <c r="C267" s="52">
        <v>2</v>
      </c>
      <c r="D267" s="52">
        <v>0</v>
      </c>
      <c r="E267" s="52">
        <v>1</v>
      </c>
      <c r="F267" s="52">
        <v>1</v>
      </c>
      <c r="G267" s="52">
        <v>0</v>
      </c>
      <c r="H267" s="52">
        <v>2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25">
      <c r="A268" s="177"/>
      <c r="B268" s="47" t="s">
        <v>1570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25">
      <c r="A269" s="177"/>
      <c r="B269" s="47" t="s">
        <v>1571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25">
      <c r="A270" s="177"/>
      <c r="B270" s="47" t="s">
        <v>1572</v>
      </c>
      <c r="C270" s="52">
        <v>0</v>
      </c>
      <c r="D270" s="52">
        <v>0</v>
      </c>
      <c r="E270" s="52">
        <v>1</v>
      </c>
      <c r="F270" s="52">
        <v>0</v>
      </c>
      <c r="G270" s="52">
        <v>0</v>
      </c>
      <c r="H270" s="52">
        <v>2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25">
      <c r="A271" s="177"/>
      <c r="B271" s="47" t="s">
        <v>986</v>
      </c>
      <c r="C271" s="52">
        <v>0</v>
      </c>
      <c r="D271" s="52">
        <v>0</v>
      </c>
      <c r="E271" s="52">
        <v>1</v>
      </c>
      <c r="F271" s="52">
        <v>0</v>
      </c>
      <c r="G271" s="52">
        <v>0</v>
      </c>
      <c r="H271" s="52">
        <v>2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25">
      <c r="A272" s="177"/>
      <c r="B272" s="47" t="s">
        <v>1573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25">
      <c r="A273" s="177"/>
      <c r="B273" s="47" t="s">
        <v>1574</v>
      </c>
      <c r="C273" s="52">
        <v>0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3">
        <v>1</v>
      </c>
    </row>
    <row r="274" spans="1:12" x14ac:dyDescent="0.25">
      <c r="A274" s="177"/>
      <c r="B274" s="47" t="s">
        <v>1575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4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25">
      <c r="A275" s="177"/>
      <c r="B275" s="47" t="s">
        <v>1576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25">
      <c r="A276" s="177"/>
      <c r="B276" s="47" t="s">
        <v>1577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25">
      <c r="A277" s="177"/>
      <c r="B277" s="47" t="s">
        <v>1578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25">
      <c r="A278" s="177"/>
      <c r="B278" s="47" t="s">
        <v>1579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1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25">
      <c r="A279" s="177"/>
      <c r="B279" s="47" t="s">
        <v>1580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2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25">
      <c r="A280" s="177"/>
      <c r="B280" s="47" t="s">
        <v>1581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25">
      <c r="A281" s="177"/>
      <c r="B281" s="47" t="s">
        <v>1582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25">
      <c r="A282" s="177"/>
      <c r="B282" s="47" t="s">
        <v>1583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25">
      <c r="A283" s="177"/>
      <c r="B283" s="47" t="s">
        <v>1584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25">
      <c r="A284" s="177"/>
      <c r="B284" s="47" t="s">
        <v>1585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1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25">
      <c r="A285" s="177"/>
      <c r="B285" s="47" t="s">
        <v>946</v>
      </c>
      <c r="C285" s="52">
        <v>0</v>
      </c>
      <c r="D285" s="52">
        <v>0</v>
      </c>
      <c r="E285" s="52">
        <v>0</v>
      </c>
      <c r="F285" s="52">
        <v>4</v>
      </c>
      <c r="G285" s="52">
        <v>0</v>
      </c>
      <c r="H285" s="52">
        <v>1</v>
      </c>
      <c r="I285" s="52">
        <v>0</v>
      </c>
      <c r="J285" s="52">
        <v>0</v>
      </c>
      <c r="K285" s="52">
        <v>0</v>
      </c>
      <c r="L285" s="53">
        <v>7</v>
      </c>
    </row>
    <row r="286" spans="1:12" x14ac:dyDescent="0.25">
      <c r="A286" s="177"/>
      <c r="B286" s="47" t="s">
        <v>972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25">
      <c r="A287" s="177"/>
      <c r="B287" s="47" t="s">
        <v>1586</v>
      </c>
      <c r="C287" s="52">
        <v>0</v>
      </c>
      <c r="D287" s="52">
        <v>0</v>
      </c>
      <c r="E287" s="52">
        <v>3</v>
      </c>
      <c r="F287" s="52">
        <v>0</v>
      </c>
      <c r="G287" s="52">
        <v>0</v>
      </c>
      <c r="H287" s="52">
        <v>1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25">
      <c r="A288" s="177"/>
      <c r="B288" s="47" t="s">
        <v>1587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25">
      <c r="A289" s="177"/>
      <c r="B289" s="47" t="s">
        <v>1588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25">
      <c r="A290" s="177"/>
      <c r="B290" s="47" t="s">
        <v>1589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ht="22.5" x14ac:dyDescent="0.25">
      <c r="A291" s="177"/>
      <c r="B291" s="47" t="s">
        <v>1590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25">
      <c r="A292" s="178"/>
      <c r="B292" s="47" t="s">
        <v>1591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25">
      <c r="A293" s="176" t="s">
        <v>1592</v>
      </c>
      <c r="B293" s="47" t="s">
        <v>1593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25">
      <c r="A294" s="177"/>
      <c r="B294" s="47" t="s">
        <v>1594</v>
      </c>
      <c r="C294" s="52">
        <v>13</v>
      </c>
      <c r="D294" s="52">
        <v>0</v>
      </c>
      <c r="E294" s="52">
        <v>1</v>
      </c>
      <c r="F294" s="52">
        <v>0</v>
      </c>
      <c r="G294" s="52">
        <v>0</v>
      </c>
      <c r="H294" s="52">
        <v>14</v>
      </c>
      <c r="I294" s="52">
        <v>0</v>
      </c>
      <c r="J294" s="52">
        <v>0</v>
      </c>
      <c r="K294" s="52">
        <v>0</v>
      </c>
      <c r="L294" s="53">
        <v>0</v>
      </c>
    </row>
    <row r="295" spans="1:12" ht="22.5" x14ac:dyDescent="0.25">
      <c r="A295" s="177"/>
      <c r="B295" s="47" t="s">
        <v>1595</v>
      </c>
      <c r="C295" s="52">
        <v>0</v>
      </c>
      <c r="D295" s="52">
        <v>0</v>
      </c>
      <c r="E295" s="52">
        <v>2</v>
      </c>
      <c r="F295" s="52">
        <v>0</v>
      </c>
      <c r="G295" s="52">
        <v>0</v>
      </c>
      <c r="H295" s="52">
        <v>4</v>
      </c>
      <c r="I295" s="52">
        <v>0</v>
      </c>
      <c r="J295" s="52">
        <v>0</v>
      </c>
      <c r="K295" s="52">
        <v>0</v>
      </c>
      <c r="L295" s="53">
        <v>0</v>
      </c>
    </row>
    <row r="296" spans="1:12" ht="22.5" x14ac:dyDescent="0.25">
      <c r="A296" s="177"/>
      <c r="B296" s="47" t="s">
        <v>1596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1</v>
      </c>
      <c r="I296" s="52">
        <v>0</v>
      </c>
      <c r="J296" s="52">
        <v>0</v>
      </c>
      <c r="K296" s="52">
        <v>0</v>
      </c>
      <c r="L296" s="53">
        <v>0</v>
      </c>
    </row>
    <row r="297" spans="1:12" ht="22.5" x14ac:dyDescent="0.25">
      <c r="A297" s="177"/>
      <c r="B297" s="47" t="s">
        <v>1597</v>
      </c>
      <c r="C297" s="52">
        <v>1</v>
      </c>
      <c r="D297" s="52">
        <v>0</v>
      </c>
      <c r="E297" s="52">
        <v>1</v>
      </c>
      <c r="F297" s="52">
        <v>0</v>
      </c>
      <c r="G297" s="52">
        <v>0</v>
      </c>
      <c r="H297" s="52">
        <v>9</v>
      </c>
      <c r="I297" s="52">
        <v>0</v>
      </c>
      <c r="J297" s="52">
        <v>0</v>
      </c>
      <c r="K297" s="52">
        <v>0</v>
      </c>
      <c r="L297" s="53">
        <v>0</v>
      </c>
    </row>
    <row r="298" spans="1:12" ht="22.5" x14ac:dyDescent="0.25">
      <c r="A298" s="177"/>
      <c r="B298" s="47" t="s">
        <v>1598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3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25">
      <c r="A299" s="177"/>
      <c r="B299" s="47" t="s">
        <v>1599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1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25">
      <c r="A300" s="177"/>
      <c r="B300" s="47" t="s">
        <v>1600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56.25" x14ac:dyDescent="0.25">
      <c r="A301" s="177"/>
      <c r="B301" s="47" t="s">
        <v>1601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3">
        <v>0</v>
      </c>
    </row>
    <row r="302" spans="1:12" ht="33.75" x14ac:dyDescent="0.25">
      <c r="A302" s="177"/>
      <c r="B302" s="47" t="s">
        <v>1602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1</v>
      </c>
      <c r="I302" s="52">
        <v>0</v>
      </c>
      <c r="J302" s="52">
        <v>0</v>
      </c>
      <c r="K302" s="52">
        <v>0</v>
      </c>
      <c r="L302" s="53">
        <v>0</v>
      </c>
    </row>
    <row r="303" spans="1:12" ht="22.5" x14ac:dyDescent="0.25">
      <c r="A303" s="177"/>
      <c r="B303" s="47" t="s">
        <v>1603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1</v>
      </c>
      <c r="I303" s="52">
        <v>0</v>
      </c>
      <c r="J303" s="52">
        <v>0</v>
      </c>
      <c r="K303" s="52">
        <v>0</v>
      </c>
      <c r="L303" s="53">
        <v>0</v>
      </c>
    </row>
    <row r="304" spans="1:12" ht="22.5" x14ac:dyDescent="0.25">
      <c r="A304" s="177"/>
      <c r="B304" s="47" t="s">
        <v>1604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1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25">
      <c r="A305" s="177"/>
      <c r="B305" s="47" t="s">
        <v>997</v>
      </c>
      <c r="C305" s="52">
        <v>1</v>
      </c>
      <c r="D305" s="52">
        <v>0</v>
      </c>
      <c r="E305" s="52">
        <v>4</v>
      </c>
      <c r="F305" s="52">
        <v>0</v>
      </c>
      <c r="G305" s="52">
        <v>0</v>
      </c>
      <c r="H305" s="52">
        <v>3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25">
      <c r="A306" s="177"/>
      <c r="B306" s="47" t="s">
        <v>1605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25">
      <c r="A307" s="178"/>
      <c r="B307" s="47" t="s">
        <v>1606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/vzE/Q7tMlwmqfUdBdeKcs1hHJJVhXYGXrOjQjIk+IF2KUZDyscLRtD8ZBOPhTsfZ6kY/SD4evkqg85k281Z+Q==" saltValue="USr7ugafm+N+o2uhQpIIK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7AB84-CC6E-4C78-8E8C-EF939955E679}">
  <dimension ref="A1:CO66"/>
  <sheetViews>
    <sheetView showGridLines="0" showRowColHeaders="0" workbookViewId="0">
      <selection activeCell="B1" sqref="A1:B1"/>
    </sheetView>
  </sheetViews>
  <sheetFormatPr baseColWidth="10" defaultRowHeight="12.75" x14ac:dyDescent="0.25"/>
  <cols>
    <col min="1" max="1" width="2.7109375" style="102" customWidth="1"/>
    <col min="2" max="2" width="4.42578125" style="102" customWidth="1"/>
    <col min="3" max="3" width="18.7109375" style="102" customWidth="1"/>
    <col min="4" max="4" width="36.42578125" style="102" customWidth="1"/>
    <col min="5" max="5" width="18.710937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7109375" style="102" customWidth="1"/>
    <col min="17" max="17" width="11.42578125" style="102"/>
    <col min="18" max="19" width="12.85546875" style="102" customWidth="1"/>
    <col min="20" max="23" width="11.42578125" style="102"/>
    <col min="24" max="24" width="2.7109375" style="102" customWidth="1"/>
    <col min="25" max="25" width="6.285156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7109375" style="102" customWidth="1"/>
    <col min="33" max="38" width="11.42578125" style="102"/>
    <col min="39" max="39" width="14.5703125" style="102" customWidth="1"/>
    <col min="40" max="40" width="2.7109375" style="102" customWidth="1"/>
    <col min="41" max="41" width="11.42578125" style="102"/>
    <col min="42" max="44" width="19.28515625" style="102" customWidth="1"/>
    <col min="45" max="45" width="14.85546875" style="102" customWidth="1"/>
    <col min="46" max="46" width="2.710937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85546875" style="102" customWidth="1"/>
    <col min="60" max="60" width="11.42578125" style="102"/>
    <col min="61" max="61" width="19.28515625" style="102" customWidth="1"/>
    <col min="62" max="62" width="2.710937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7109375" style="102" customWidth="1"/>
    <col min="70" max="70" width="6.7109375" style="102" customWidth="1"/>
    <col min="71" max="71" width="9" style="102" customWidth="1"/>
    <col min="72" max="73" width="6.140625" style="102" customWidth="1"/>
    <col min="74" max="74" width="6.7109375" style="102" customWidth="1"/>
    <col min="75" max="75" width="2.710937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7109375" style="102" customWidth="1"/>
    <col min="83" max="83" width="17" style="102" customWidth="1"/>
    <col min="84" max="85" width="21.140625" style="102" customWidth="1"/>
    <col min="86" max="88" width="11.42578125" style="102"/>
    <col min="89" max="89" width="2.7109375" style="102" customWidth="1"/>
    <col min="90" max="90" width="15.140625" style="102" customWidth="1"/>
    <col min="91" max="91" width="8.285156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0" t="s">
        <v>1729</v>
      </c>
      <c r="D1" s="200"/>
      <c r="E1" s="200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198"/>
      <c r="AA2" s="198"/>
      <c r="AB2" s="198"/>
      <c r="AC2" s="198"/>
      <c r="AH2" s="198"/>
      <c r="AI2" s="198"/>
      <c r="AJ2" s="198"/>
      <c r="AK2" s="198"/>
      <c r="AV2" s="199"/>
      <c r="AW2" s="199"/>
      <c r="AX2" s="199"/>
      <c r="AY2" s="199"/>
      <c r="AZ2" s="199"/>
      <c r="BA2" s="199"/>
      <c r="BK2" s="199" t="s">
        <v>1730</v>
      </c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CL2" s="105"/>
    </row>
    <row r="3" spans="1:93" s="104" customFormat="1" ht="11.25" x14ac:dyDescent="0.25">
      <c r="Z3" s="198" t="s">
        <v>1731</v>
      </c>
      <c r="AA3" s="198"/>
      <c r="AB3" s="198"/>
      <c r="AC3" s="198"/>
      <c r="AH3" s="198" t="s">
        <v>1732</v>
      </c>
      <c r="AI3" s="198"/>
      <c r="AJ3" s="198"/>
      <c r="AK3" s="198"/>
      <c r="AV3" s="199" t="s">
        <v>1078</v>
      </c>
      <c r="AW3" s="199"/>
      <c r="AX3" s="199"/>
      <c r="AY3" s="199"/>
      <c r="AZ3" s="199"/>
      <c r="BA3" s="199"/>
      <c r="CL3" s="105"/>
    </row>
    <row r="4" spans="1:93" s="106" customFormat="1" ht="21.75" customHeight="1" x14ac:dyDescent="0.25">
      <c r="C4" s="198" t="s">
        <v>12</v>
      </c>
      <c r="D4" s="198"/>
      <c r="E4" s="198"/>
      <c r="I4" s="198" t="s">
        <v>39</v>
      </c>
      <c r="J4" s="198"/>
      <c r="K4" s="198"/>
      <c r="L4" s="198"/>
      <c r="M4" s="198"/>
      <c r="Q4" s="198" t="s">
        <v>1733</v>
      </c>
      <c r="R4" s="198"/>
      <c r="S4" s="198"/>
      <c r="T4" s="198"/>
      <c r="U4" s="198"/>
      <c r="V4" s="198"/>
      <c r="AP4" s="198" t="s">
        <v>1734</v>
      </c>
      <c r="AQ4" s="198"/>
      <c r="AR4" s="198"/>
      <c r="BE4" s="198" t="s">
        <v>1078</v>
      </c>
      <c r="BF4" s="198"/>
      <c r="BG4" s="198"/>
      <c r="BK4" s="202" t="s">
        <v>1735</v>
      </c>
      <c r="BL4" s="201" t="s">
        <v>1736</v>
      </c>
      <c r="BM4" s="201" t="s">
        <v>1737</v>
      </c>
      <c r="BN4" s="201" t="s">
        <v>181</v>
      </c>
      <c r="BO4" s="201" t="s">
        <v>1738</v>
      </c>
      <c r="BP4" s="201" t="s">
        <v>1739</v>
      </c>
      <c r="BQ4" s="201" t="s">
        <v>1740</v>
      </c>
      <c r="BR4" s="201" t="s">
        <v>216</v>
      </c>
      <c r="BS4" s="203" t="s">
        <v>1741</v>
      </c>
      <c r="BT4" s="203" t="s">
        <v>1742</v>
      </c>
      <c r="BU4" s="203" t="s">
        <v>296</v>
      </c>
      <c r="BV4" s="203" t="s">
        <v>1743</v>
      </c>
      <c r="BY4" s="204" t="s">
        <v>167</v>
      </c>
      <c r="BZ4" s="204"/>
      <c r="CA4" s="204"/>
      <c r="CF4" s="198" t="s">
        <v>1744</v>
      </c>
      <c r="CG4" s="198"/>
      <c r="CL4" s="198" t="s">
        <v>47</v>
      </c>
      <c r="CM4" s="198"/>
      <c r="CN4" s="198"/>
      <c r="CO4" s="198"/>
    </row>
    <row r="5" spans="1:93" s="106" customFormat="1" ht="14.25" customHeight="1" x14ac:dyDescent="0.25">
      <c r="Z5" s="107" t="s">
        <v>1745</v>
      </c>
      <c r="AA5" s="108" t="s">
        <v>1746</v>
      </c>
      <c r="AB5" s="108" t="s">
        <v>80</v>
      </c>
      <c r="AC5" s="109" t="s">
        <v>80</v>
      </c>
      <c r="AH5" s="107" t="s">
        <v>1745</v>
      </c>
      <c r="AI5" s="108" t="s">
        <v>1746</v>
      </c>
      <c r="AJ5" s="108" t="s">
        <v>80</v>
      </c>
      <c r="AK5" s="109" t="s">
        <v>80</v>
      </c>
      <c r="AV5" s="202" t="s">
        <v>1747</v>
      </c>
      <c r="AW5" s="201" t="s">
        <v>1748</v>
      </c>
      <c r="AX5" s="201" t="s">
        <v>1749</v>
      </c>
      <c r="AY5" s="201" t="s">
        <v>108</v>
      </c>
      <c r="AZ5" s="201" t="s">
        <v>109</v>
      </c>
      <c r="BA5" s="203" t="s">
        <v>110</v>
      </c>
      <c r="BK5" s="202"/>
      <c r="BL5" s="201"/>
      <c r="BM5" s="201"/>
      <c r="BN5" s="201"/>
      <c r="BO5" s="201"/>
      <c r="BP5" s="201"/>
      <c r="BQ5" s="201"/>
      <c r="BR5" s="201"/>
      <c r="BS5" s="203"/>
      <c r="BT5" s="203"/>
      <c r="BU5" s="203"/>
      <c r="BV5" s="203"/>
    </row>
    <row r="6" spans="1:93" s="106" customFormat="1" ht="14.25" customHeight="1" x14ac:dyDescent="0.25">
      <c r="C6" s="110" t="s">
        <v>19</v>
      </c>
      <c r="D6" s="111" t="s">
        <v>1750</v>
      </c>
      <c r="E6" s="110" t="s">
        <v>23</v>
      </c>
      <c r="I6" s="112" t="s">
        <v>48</v>
      </c>
      <c r="J6" s="111" t="s">
        <v>1751</v>
      </c>
      <c r="K6" s="111" t="s">
        <v>62</v>
      </c>
      <c r="L6" s="111" t="s">
        <v>64</v>
      </c>
      <c r="M6" s="113" t="s">
        <v>1752</v>
      </c>
      <c r="N6" s="114" t="s">
        <v>1753</v>
      </c>
      <c r="O6" s="114"/>
      <c r="Q6" s="112" t="s">
        <v>1307</v>
      </c>
      <c r="R6" s="111" t="s">
        <v>1754</v>
      </c>
      <c r="S6" s="111" t="s">
        <v>1755</v>
      </c>
      <c r="T6" s="111" t="s">
        <v>1050</v>
      </c>
      <c r="U6" s="111" t="s">
        <v>1756</v>
      </c>
      <c r="V6" s="113" t="s">
        <v>1650</v>
      </c>
      <c r="Z6" s="115" t="s">
        <v>1757</v>
      </c>
      <c r="AA6" s="116" t="s">
        <v>1757</v>
      </c>
      <c r="AB6" s="116" t="s">
        <v>1758</v>
      </c>
      <c r="AC6" s="117" t="s">
        <v>1759</v>
      </c>
      <c r="AH6" s="115" t="s">
        <v>1757</v>
      </c>
      <c r="AI6" s="116" t="s">
        <v>1757</v>
      </c>
      <c r="AJ6" s="116" t="s">
        <v>1758</v>
      </c>
      <c r="AK6" s="117" t="s">
        <v>1759</v>
      </c>
      <c r="AP6" s="112" t="s">
        <v>1760</v>
      </c>
      <c r="AQ6" s="111" t="s">
        <v>99</v>
      </c>
      <c r="AR6" s="113" t="s">
        <v>1761</v>
      </c>
      <c r="AV6" s="202"/>
      <c r="AW6" s="201"/>
      <c r="AX6" s="201"/>
      <c r="AY6" s="201"/>
      <c r="AZ6" s="201"/>
      <c r="BA6" s="203"/>
      <c r="BE6" s="112" t="s">
        <v>112</v>
      </c>
      <c r="BF6" s="111" t="s">
        <v>113</v>
      </c>
      <c r="BG6" s="113" t="s">
        <v>1762</v>
      </c>
      <c r="BK6" s="202"/>
      <c r="BL6" s="201"/>
      <c r="BM6" s="201"/>
      <c r="BN6" s="201"/>
      <c r="BO6" s="201"/>
      <c r="BP6" s="201"/>
      <c r="BQ6" s="201"/>
      <c r="BR6" s="201"/>
      <c r="BS6" s="203"/>
      <c r="BT6" s="203"/>
      <c r="BU6" s="203"/>
      <c r="BV6" s="203"/>
      <c r="BY6" s="112" t="s">
        <v>1735</v>
      </c>
      <c r="BZ6" s="111" t="s">
        <v>1763</v>
      </c>
      <c r="CA6" s="113" t="s">
        <v>110</v>
      </c>
      <c r="CF6" s="112" t="s">
        <v>1764</v>
      </c>
      <c r="CG6" s="113" t="s">
        <v>1765</v>
      </c>
      <c r="CM6" s="112" t="s">
        <v>48</v>
      </c>
      <c r="CN6" s="113" t="s">
        <v>49</v>
      </c>
    </row>
    <row r="7" spans="1:93" s="118" customFormat="1" ht="21" customHeight="1" x14ac:dyDescent="0.25">
      <c r="C7" s="119">
        <f>DatosGenerales!C8</f>
        <v>18234</v>
      </c>
      <c r="D7" s="120">
        <f>SUM(DatosGenerales!C15:C19)</f>
        <v>2651</v>
      </c>
      <c r="E7" s="119">
        <f>SUM(DatosGenerales!C12:C14)</f>
        <v>12359</v>
      </c>
      <c r="I7" s="121">
        <f>DatosGenerales!C31</f>
        <v>2836</v>
      </c>
      <c r="J7" s="120">
        <f>DatosGenerales!C32</f>
        <v>363</v>
      </c>
      <c r="K7" s="119">
        <f>SUM(DatosGenerales!C33:C34)</f>
        <v>325</v>
      </c>
      <c r="L7" s="120">
        <f>DatosGenerales!C36</f>
        <v>2067</v>
      </c>
      <c r="M7" s="119">
        <f>DatosGenerales!C95</f>
        <v>1571</v>
      </c>
      <c r="N7" s="122">
        <f>L7-M7</f>
        <v>496</v>
      </c>
      <c r="O7" s="122"/>
      <c r="Q7" s="121">
        <f>DatosGenerales!C36</f>
        <v>2067</v>
      </c>
      <c r="R7" s="120">
        <f>DatosGenerales!C49</f>
        <v>1460</v>
      </c>
      <c r="S7" s="120">
        <f>DatosGenerales!C50</f>
        <v>57</v>
      </c>
      <c r="T7" s="120">
        <f>DatosGenerales!C62</f>
        <v>49</v>
      </c>
      <c r="U7" s="120">
        <f>DatosGenerales!C78</f>
        <v>7</v>
      </c>
      <c r="V7" s="123">
        <f>SUM(Q7:U7)</f>
        <v>3640</v>
      </c>
      <c r="Z7" s="121">
        <f>SUM(DatosGenerales!C106,DatosGenerales!C107,DatosGenerales!C109)</f>
        <v>1350</v>
      </c>
      <c r="AA7" s="120">
        <f>SUM(DatosGenerales!C108,DatosGenerales!C110)</f>
        <v>494</v>
      </c>
      <c r="AB7" s="120">
        <f>DatosGenerales!C106</f>
        <v>1117</v>
      </c>
      <c r="AC7" s="123">
        <f>DatosGenerales!C107</f>
        <v>116</v>
      </c>
      <c r="AH7" s="121">
        <f>SUM(DatosGenerales!C115,DatosGenerales!C116,DatosGenerales!C118)</f>
        <v>120</v>
      </c>
      <c r="AI7" s="120">
        <f>SUM(DatosGenerales!C117,DatosGenerales!C119)</f>
        <v>19</v>
      </c>
      <c r="AJ7" s="120">
        <f>DatosGenerales!C115</f>
        <v>76</v>
      </c>
      <c r="AK7" s="123">
        <f>DatosGenerales!C116</f>
        <v>36</v>
      </c>
      <c r="AP7" s="121">
        <f>SUM(DatosGenerales!C135:C136)</f>
        <v>155</v>
      </c>
      <c r="AQ7" s="120">
        <f>SUM(DatosGenerales!C137:C138)</f>
        <v>2</v>
      </c>
      <c r="AR7" s="123">
        <f>SUM(DatosGenerales!C139:C140)</f>
        <v>4</v>
      </c>
      <c r="AV7" s="121">
        <f>DatosGenerales!C145</f>
        <v>3</v>
      </c>
      <c r="AW7" s="120">
        <f>DatosGenerales!C146</f>
        <v>152</v>
      </c>
      <c r="AX7" s="120">
        <f>DatosGenerales!C147</f>
        <v>30</v>
      </c>
      <c r="AY7" s="120">
        <f>DatosGenerales!C148</f>
        <v>41</v>
      </c>
      <c r="AZ7" s="120">
        <f>DatosGenerales!C149</f>
        <v>42</v>
      </c>
      <c r="BA7" s="123">
        <f>DatosGenerales!C150</f>
        <v>2</v>
      </c>
      <c r="BE7" s="121">
        <f>DatosGenerales!C151</f>
        <v>114</v>
      </c>
      <c r="BF7" s="120">
        <f>DatosGenerales!C152</f>
        <v>131</v>
      </c>
      <c r="BG7" s="123">
        <f>DatosGenerales!C154</f>
        <v>51</v>
      </c>
      <c r="BK7" s="121">
        <f>SUM(DatosGenerales!C307:C321)</f>
        <v>1856</v>
      </c>
      <c r="BL7" s="120">
        <f>SUM(DatosGenerales!C304:C306)</f>
        <v>13</v>
      </c>
      <c r="BM7" s="120">
        <f>SUM(DatosGenerales!C322:C354)</f>
        <v>321</v>
      </c>
      <c r="BN7" s="120">
        <f>SUM(DatosGenerales!C299)</f>
        <v>41</v>
      </c>
      <c r="BO7" s="120">
        <f>SUM(DatosGenerales!C366:C374)</f>
        <v>7</v>
      </c>
      <c r="BP7" s="120">
        <f>SUM(DatosGenerales!C296:C298)</f>
        <v>1</v>
      </c>
      <c r="BQ7" s="120">
        <f>SUM(DatosGenerales!C355:C365)</f>
        <v>2</v>
      </c>
      <c r="BR7" s="120">
        <f>SUM(DatosGenerales!C300:C302)</f>
        <v>11</v>
      </c>
      <c r="BS7" s="123">
        <f>SUM(DatosGenerales!C293:C295)</f>
        <v>418</v>
      </c>
      <c r="BT7" s="123">
        <f>SUM(DatosGenerales!C303)</f>
        <v>1</v>
      </c>
      <c r="BU7" s="123">
        <f>SUM(DatosGenerales!C375:C387)</f>
        <v>104</v>
      </c>
      <c r="BV7" s="123">
        <f>SUM(DatosGenerales!C388:C409)</f>
        <v>9</v>
      </c>
      <c r="BY7" s="121">
        <f>DatosGenerales!C246</f>
        <v>1256</v>
      </c>
      <c r="BZ7" s="120">
        <f>DatosGenerales!C247</f>
        <v>494</v>
      </c>
      <c r="CA7" s="123">
        <f>DatosGenerales!C248</f>
        <v>379</v>
      </c>
      <c r="CF7" s="121">
        <f>DatosGenerales!C255</f>
        <v>276</v>
      </c>
      <c r="CG7" s="123">
        <f>DatosGenerales!C258</f>
        <v>107</v>
      </c>
      <c r="CM7" s="121">
        <f>DatosGenerales!C40</f>
        <v>3279</v>
      </c>
      <c r="CN7" s="123">
        <f>DatosGenerales!C41</f>
        <v>1771</v>
      </c>
    </row>
    <row r="8" spans="1:93" x14ac:dyDescent="0.25">
      <c r="B8" s="124"/>
    </row>
    <row r="11" spans="1:93" x14ac:dyDescent="0.25">
      <c r="R11" s="102" t="s">
        <v>1766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1767</v>
      </c>
    </row>
    <row r="22" spans="19:93" x14ac:dyDescent="0.2">
      <c r="BK22" s="126" t="s">
        <v>1768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1769</v>
      </c>
      <c r="BO38" s="133">
        <v>13</v>
      </c>
    </row>
    <row r="41" spans="62:67" x14ac:dyDescent="0.2">
      <c r="BK41" s="126" t="s">
        <v>1770</v>
      </c>
    </row>
    <row r="51" spans="63:74" x14ac:dyDescent="0.25">
      <c r="BK51" s="130" t="s">
        <v>1771</v>
      </c>
      <c r="BL51" s="130" t="s">
        <v>1771</v>
      </c>
      <c r="BM51" s="129"/>
    </row>
    <row r="52" spans="63:74" x14ac:dyDescent="0.25">
      <c r="BK52" s="130" t="s">
        <v>1772</v>
      </c>
      <c r="BL52" s="130" t="s">
        <v>1773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SUM(DatosGenerales!C320,DatosGenerales!C309,DatosGenerales!C318)</f>
        <v>443</v>
      </c>
      <c r="BL53" s="131">
        <f>SUM(DatosGenerales!C321,DatosGenerales!C310,DatosGenerales!C319)</f>
        <v>703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1774</v>
      </c>
    </row>
    <row r="65" spans="63:71" x14ac:dyDescent="0.25">
      <c r="BK65" s="130" t="s">
        <v>1775</v>
      </c>
      <c r="BL65" s="130" t="s">
        <v>1776</v>
      </c>
      <c r="BM65" s="130" t="s">
        <v>1777</v>
      </c>
      <c r="BN65" s="130"/>
    </row>
    <row r="66" spans="63:71" x14ac:dyDescent="0.25">
      <c r="BK66" s="131">
        <f>SUM(DatosGenerales!C320:C321)</f>
        <v>31</v>
      </c>
      <c r="BL66" s="131">
        <f>SUM(DatosGenerales!C309:C310)</f>
        <v>648</v>
      </c>
      <c r="BM66" s="131">
        <f>SUM(DatosGenerales!C318:C319)</f>
        <v>467</v>
      </c>
      <c r="BN66" s="131"/>
      <c r="BO66" s="118"/>
      <c r="BP66" s="118"/>
      <c r="BQ66" s="118"/>
      <c r="BR66" s="118"/>
      <c r="BS66" s="118"/>
    </row>
  </sheetData>
  <sheetProtection algorithmName="SHA-512" hashValue="l5DUt7n9e9UJfDiOG5G7T/b4YW8+v1z6ZNNxPRg2O5K75sK4P3olHUBGYHTW9k4fDVbfyPbubMKX22gVntIqlQ==" saltValue="l2FnskGmxm4kA/Syn3HXB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CE7F-3B4F-4731-8BE2-576A0F73AF8D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1778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1779</v>
      </c>
      <c r="H3" s="126" t="s">
        <v>1780</v>
      </c>
      <c r="M3" s="126" t="s">
        <v>1781</v>
      </c>
      <c r="R3" s="126" t="s">
        <v>1782</v>
      </c>
      <c r="W3" s="126" t="s">
        <v>1783</v>
      </c>
      <c r="AB3" s="126" t="s">
        <v>1784</v>
      </c>
      <c r="AG3" s="126" t="s">
        <v>1785</v>
      </c>
      <c r="AL3" s="126" t="s">
        <v>1786</v>
      </c>
      <c r="AQ3" s="126" t="s">
        <v>1787</v>
      </c>
      <c r="AV3" s="126" t="s">
        <v>1788</v>
      </c>
      <c r="BA3" s="126" t="s">
        <v>1789</v>
      </c>
      <c r="BF3" s="126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1769</v>
      </c>
      <c r="D25" s="133">
        <v>100</v>
      </c>
      <c r="H25" s="132" t="s">
        <v>1769</v>
      </c>
      <c r="I25" s="133">
        <v>50</v>
      </c>
      <c r="M25" s="132" t="s">
        <v>1769</v>
      </c>
      <c r="N25" s="133">
        <v>10</v>
      </c>
      <c r="R25" s="132" t="s">
        <v>1769</v>
      </c>
      <c r="S25" s="133">
        <v>50</v>
      </c>
      <c r="W25" s="132" t="s">
        <v>1769</v>
      </c>
      <c r="X25" s="133">
        <v>50</v>
      </c>
      <c r="AB25" s="132" t="s">
        <v>1769</v>
      </c>
      <c r="AC25" s="133">
        <v>0</v>
      </c>
      <c r="AG25" s="132" t="s">
        <v>1769</v>
      </c>
      <c r="AH25" s="133">
        <v>0</v>
      </c>
      <c r="AL25" s="132" t="s">
        <v>1769</v>
      </c>
      <c r="AM25" s="133">
        <v>0</v>
      </c>
      <c r="AQ25" s="132" t="s">
        <v>1769</v>
      </c>
      <c r="AR25" s="133">
        <v>0</v>
      </c>
      <c r="AV25" s="132" t="s">
        <v>1769</v>
      </c>
      <c r="AW25" s="133">
        <v>10</v>
      </c>
      <c r="BA25" s="132" t="s">
        <v>1769</v>
      </c>
      <c r="BB25" s="133">
        <v>0</v>
      </c>
      <c r="BF25" s="132" t="s">
        <v>1769</v>
      </c>
      <c r="BG25" s="133">
        <v>50</v>
      </c>
    </row>
  </sheetData>
  <sheetProtection algorithmName="SHA-512" hashValue="xdp8buBzLDnHVic/Rbf/j19rPOUPWSsqoAwZap1485GJ9WuZ0EwpqcvoC2FjmdPvrINJep/8rDJcHVbJwbd1YQ==" saltValue="332mVHvebSMZBakaTp2al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5878-C24C-4F65-AA12-D9F396A85FB4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2" customWidth="1"/>
    <col min="2" max="2" width="4.42578125" style="102" customWidth="1"/>
    <col min="3" max="8" width="18.85546875" style="102" customWidth="1"/>
    <col min="9" max="9" width="4.42578125" style="102" customWidth="1"/>
    <col min="10" max="10" width="2.7109375" style="102" customWidth="1"/>
    <col min="11" max="11" width="4.5703125" style="102" customWidth="1"/>
    <col min="12" max="12" width="20.85546875" style="102" customWidth="1"/>
    <col min="13" max="13" width="20.7109375" style="102" customWidth="1"/>
    <col min="14" max="16" width="20.85546875" style="102" customWidth="1"/>
    <col min="17" max="17" width="2.7109375" style="102" customWidth="1"/>
    <col min="18" max="18" width="4.5703125" style="102" customWidth="1"/>
    <col min="19" max="27" width="14.85546875" style="102" customWidth="1"/>
    <col min="28" max="28" width="4.5703125" style="102" customWidth="1"/>
    <col min="29" max="29" width="2.7109375" style="102" customWidth="1"/>
    <col min="30" max="30" width="4.5703125" style="102" customWidth="1"/>
    <col min="31" max="38" width="13.85546875" style="102" customWidth="1"/>
    <col min="39" max="39" width="13.42578125" style="102" customWidth="1"/>
    <col min="40" max="40" width="2.7109375" style="102" customWidth="1"/>
    <col min="41" max="41" width="4.5703125" style="102" customWidth="1"/>
    <col min="42" max="47" width="13.85546875" style="102" customWidth="1"/>
    <col min="48" max="48" width="4.5703125" style="102" customWidth="1"/>
    <col min="49" max="50" width="11.42578125" style="102" hidden="1" customWidth="1"/>
    <col min="51" max="16384" width="11.42578125" style="102"/>
  </cols>
  <sheetData>
    <row r="1" spans="1:50" ht="19.7" customHeight="1" x14ac:dyDescent="0.25">
      <c r="A1" s="100"/>
      <c r="B1" s="101"/>
      <c r="C1" s="206" t="s">
        <v>1791</v>
      </c>
      <c r="D1" s="206"/>
      <c r="E1" s="206"/>
      <c r="F1" s="206"/>
      <c r="G1" s="206"/>
      <c r="H1" s="206"/>
      <c r="J1" s="100"/>
      <c r="Q1" s="100"/>
      <c r="AC1" s="100"/>
      <c r="AN1" s="100"/>
    </row>
    <row r="2" spans="1:50" s="104" customFormat="1" ht="12.4" customHeight="1" x14ac:dyDescent="0.25">
      <c r="I2" s="105"/>
      <c r="S2" s="105"/>
      <c r="T2" s="105"/>
    </row>
    <row r="3" spans="1:50" s="104" customFormat="1" ht="14.85" customHeight="1" x14ac:dyDescent="0.25">
      <c r="I3" s="102"/>
      <c r="L3" s="102"/>
      <c r="M3" s="102"/>
      <c r="N3" s="102"/>
      <c r="O3" s="102"/>
      <c r="P3" s="102"/>
      <c r="S3" s="105"/>
      <c r="T3" s="105"/>
    </row>
    <row r="4" spans="1:50" s="106" customFormat="1" ht="14.25" customHeight="1" x14ac:dyDescent="0.25">
      <c r="C4" s="198" t="s">
        <v>1022</v>
      </c>
      <c r="D4" s="198"/>
      <c r="E4" s="198"/>
      <c r="F4" s="198"/>
      <c r="G4" s="198"/>
      <c r="H4" s="198"/>
      <c r="I4" s="102"/>
      <c r="L4" s="198" t="s">
        <v>1246</v>
      </c>
      <c r="M4" s="198"/>
      <c r="N4" s="198"/>
      <c r="O4" s="198"/>
      <c r="P4" s="198"/>
      <c r="T4" s="198" t="s">
        <v>998</v>
      </c>
      <c r="U4" s="198"/>
      <c r="V4" s="198"/>
      <c r="W4" s="198"/>
      <c r="X4" s="198"/>
      <c r="Y4" s="198"/>
      <c r="Z4" s="198"/>
      <c r="AA4" s="198"/>
      <c r="AE4" s="198" t="s">
        <v>1792</v>
      </c>
      <c r="AF4" s="198"/>
      <c r="AG4" s="198"/>
      <c r="AH4" s="198"/>
      <c r="AI4" s="198"/>
      <c r="AJ4" s="198"/>
      <c r="AK4" s="198"/>
      <c r="AL4" s="198"/>
      <c r="AP4" s="198" t="s">
        <v>1655</v>
      </c>
      <c r="AQ4" s="198"/>
      <c r="AR4" s="198"/>
      <c r="AS4" s="198"/>
      <c r="AT4" s="198"/>
      <c r="AU4" s="198"/>
    </row>
    <row r="5" spans="1:50" s="106" customFormat="1" ht="14.25" customHeight="1" x14ac:dyDescent="0.25">
      <c r="I5" s="102"/>
      <c r="AC5" s="104"/>
      <c r="AN5" s="104"/>
    </row>
    <row r="6" spans="1:50" s="106" customFormat="1" ht="14.25" customHeight="1" x14ac:dyDescent="0.25">
      <c r="I6" s="102"/>
      <c r="L6" s="207" t="s">
        <v>81</v>
      </c>
      <c r="M6" s="208" t="s">
        <v>1793</v>
      </c>
      <c r="N6" s="208" t="s">
        <v>1794</v>
      </c>
      <c r="O6" s="209" t="s">
        <v>1019</v>
      </c>
      <c r="P6" s="209"/>
      <c r="AC6" s="104"/>
      <c r="AN6" s="104"/>
    </row>
    <row r="7" spans="1:50" s="106" customFormat="1" ht="20.85" customHeight="1" x14ac:dyDescent="0.25">
      <c r="C7" s="205" t="s">
        <v>252</v>
      </c>
      <c r="D7" s="110" t="s">
        <v>19</v>
      </c>
      <c r="E7" s="138" t="s">
        <v>1023</v>
      </c>
      <c r="F7" s="138" t="s">
        <v>1024</v>
      </c>
      <c r="G7" s="113" t="s">
        <v>1025</v>
      </c>
      <c r="H7" s="113" t="s">
        <v>1026</v>
      </c>
      <c r="I7" s="102"/>
      <c r="L7" s="207"/>
      <c r="M7" s="208"/>
      <c r="N7" s="208"/>
      <c r="O7" s="111" t="s">
        <v>1020</v>
      </c>
      <c r="P7" s="113" t="s">
        <v>1021</v>
      </c>
      <c r="S7" s="139" t="s">
        <v>999</v>
      </c>
      <c r="T7" s="140" t="s">
        <v>316</v>
      </c>
      <c r="U7" s="140" t="s">
        <v>1795</v>
      </c>
      <c r="V7" s="140" t="s">
        <v>1005</v>
      </c>
      <c r="W7" s="140" t="s">
        <v>1006</v>
      </c>
      <c r="X7" s="140" t="s">
        <v>1007</v>
      </c>
      <c r="Y7" s="140" t="s">
        <v>1796</v>
      </c>
      <c r="Z7" s="140" t="s">
        <v>1008</v>
      </c>
      <c r="AA7" s="139" t="s">
        <v>997</v>
      </c>
      <c r="AE7" s="141" t="s">
        <v>980</v>
      </c>
      <c r="AF7" s="140" t="s">
        <v>354</v>
      </c>
      <c r="AG7" s="140" t="s">
        <v>981</v>
      </c>
      <c r="AH7" s="140" t="s">
        <v>982</v>
      </c>
      <c r="AI7" s="140" t="s">
        <v>983</v>
      </c>
      <c r="AJ7" s="139" t="s">
        <v>984</v>
      </c>
      <c r="AK7" s="140" t="s">
        <v>985</v>
      </c>
      <c r="AL7" s="140" t="s">
        <v>538</v>
      </c>
      <c r="AM7" s="139" t="s">
        <v>986</v>
      </c>
      <c r="AP7" s="141" t="s">
        <v>1656</v>
      </c>
      <c r="AQ7" s="140" t="s">
        <v>1657</v>
      </c>
      <c r="AR7" s="140" t="s">
        <v>1658</v>
      </c>
      <c r="AS7" s="140" t="s">
        <v>1659</v>
      </c>
      <c r="AT7" s="140" t="s">
        <v>1040</v>
      </c>
      <c r="AU7" s="139" t="s">
        <v>1660</v>
      </c>
      <c r="AW7" s="142" t="s">
        <v>1656</v>
      </c>
      <c r="AX7" s="143">
        <f>DatosMenores!C69</f>
        <v>136</v>
      </c>
    </row>
    <row r="8" spans="1:50" s="118" customFormat="1" ht="14.85" customHeight="1" x14ac:dyDescent="0.25">
      <c r="C8" s="205"/>
      <c r="D8" s="120">
        <f>DatosMenores!C56</f>
        <v>1041</v>
      </c>
      <c r="E8" s="120">
        <f>DatosMenores!C57</f>
        <v>104</v>
      </c>
      <c r="F8" s="120">
        <f>DatosMenores!C58</f>
        <v>113</v>
      </c>
      <c r="G8" s="120">
        <f>DatosMenores!C59</f>
        <v>34</v>
      </c>
      <c r="H8" s="119">
        <f>DatosMenores!C60</f>
        <v>32</v>
      </c>
      <c r="I8" s="102"/>
      <c r="L8" s="119">
        <f>DatosMenores!C48</f>
        <v>13</v>
      </c>
      <c r="M8" s="120">
        <f>DatosMenores!C49</f>
        <v>39</v>
      </c>
      <c r="N8" s="120">
        <f>DatosMenores!C50</f>
        <v>155</v>
      </c>
      <c r="O8" s="120">
        <f>DatosMenores!C51</f>
        <v>0</v>
      </c>
      <c r="P8" s="119">
        <f>DatosMenores!C52</f>
        <v>0</v>
      </c>
      <c r="S8" s="119">
        <f>DatosMenores!C28</f>
        <v>191</v>
      </c>
      <c r="T8" s="120">
        <f>SUM(DatosMenores!C29:C32)</f>
        <v>39</v>
      </c>
      <c r="U8" s="120">
        <f>DatosMenores!C33</f>
        <v>0</v>
      </c>
      <c r="V8" s="120">
        <f>DatosMenores!C34</f>
        <v>131</v>
      </c>
      <c r="W8" s="120">
        <f>DatosMenores!C35</f>
        <v>24</v>
      </c>
      <c r="X8" s="120">
        <f>DatosMenores!C36</f>
        <v>0</v>
      </c>
      <c r="Y8" s="120">
        <f>DatosMenores!C38</f>
        <v>0</v>
      </c>
      <c r="Z8" s="120">
        <f>DatosMenores!C37</f>
        <v>33</v>
      </c>
      <c r="AA8" s="119">
        <f>DatosMenores!C39</f>
        <v>23</v>
      </c>
      <c r="AC8" s="104"/>
      <c r="AE8" s="121">
        <f>DatosMenores!C5</f>
        <v>2</v>
      </c>
      <c r="AF8" s="120">
        <f>DatosMenores!C6</f>
        <v>118</v>
      </c>
      <c r="AG8" s="120">
        <f>DatosMenores!C7</f>
        <v>8</v>
      </c>
      <c r="AH8" s="120">
        <f>DatosMenores!C8</f>
        <v>21</v>
      </c>
      <c r="AI8" s="120">
        <f>DatosMenores!C9</f>
        <v>57</v>
      </c>
      <c r="AJ8" s="119">
        <f>DatosMenores!C10</f>
        <v>32</v>
      </c>
      <c r="AK8" s="120">
        <f>DatosMenores!C11</f>
        <v>64</v>
      </c>
      <c r="AL8" s="120">
        <f>DatosMenores!C12</f>
        <v>31</v>
      </c>
      <c r="AM8" s="119">
        <f>DatosMenores!C13</f>
        <v>8</v>
      </c>
      <c r="AN8" s="104"/>
      <c r="AP8" s="121">
        <f>DatosMenores!C69</f>
        <v>136</v>
      </c>
      <c r="AQ8" s="121">
        <f>DatosMenores!C70</f>
        <v>59</v>
      </c>
      <c r="AR8" s="120">
        <f>DatosMenores!C71</f>
        <v>360</v>
      </c>
      <c r="AS8" s="120">
        <f>DatosMenores!C74</f>
        <v>0</v>
      </c>
      <c r="AT8" s="120">
        <f>DatosMenores!C75</f>
        <v>16</v>
      </c>
      <c r="AU8" s="119">
        <f>DatosMenores!C76</f>
        <v>0</v>
      </c>
      <c r="AW8" s="142" t="s">
        <v>1657</v>
      </c>
      <c r="AX8" s="143">
        <f>DatosMenores!C70</f>
        <v>59</v>
      </c>
    </row>
    <row r="9" spans="1:50" ht="14.85" customHeight="1" x14ac:dyDescent="0.25">
      <c r="B9" s="124"/>
      <c r="C9" s="205" t="s">
        <v>1027</v>
      </c>
      <c r="D9" s="110" t="s">
        <v>1028</v>
      </c>
      <c r="E9" s="111" t="s">
        <v>1029</v>
      </c>
      <c r="F9" s="113" t="s">
        <v>1030</v>
      </c>
      <c r="G9" s="113" t="s">
        <v>1031</v>
      </c>
      <c r="H9" s="113" t="s">
        <v>1026</v>
      </c>
      <c r="AC9" s="106"/>
      <c r="AE9" s="144"/>
      <c r="AN9" s="106"/>
      <c r="AQ9" s="145"/>
      <c r="AR9" s="146"/>
      <c r="AW9" s="142" t="s">
        <v>1658</v>
      </c>
      <c r="AX9" s="143">
        <f>DatosMenores!C71</f>
        <v>360</v>
      </c>
    </row>
    <row r="10" spans="1:50" ht="29.85" customHeight="1" x14ac:dyDescent="0.25">
      <c r="C10" s="205"/>
      <c r="D10" s="119">
        <f>DatosMenores!C61</f>
        <v>356</v>
      </c>
      <c r="E10" s="120">
        <f>DatosMenores!C62</f>
        <v>63</v>
      </c>
      <c r="F10" s="123">
        <f>DatosMenores!C63</f>
        <v>9</v>
      </c>
      <c r="G10" s="123">
        <f>DatosMenores!C64</f>
        <v>199</v>
      </c>
      <c r="H10" s="123">
        <f>DatosMenores!C65</f>
        <v>112</v>
      </c>
      <c r="AE10" s="141" t="s">
        <v>987</v>
      </c>
      <c r="AF10" s="140" t="s">
        <v>671</v>
      </c>
      <c r="AG10" s="140" t="s">
        <v>988</v>
      </c>
      <c r="AH10" s="140" t="s">
        <v>1797</v>
      </c>
      <c r="AI10" s="140" t="s">
        <v>990</v>
      </c>
      <c r="AJ10" s="140" t="s">
        <v>992</v>
      </c>
      <c r="AK10" s="140" t="s">
        <v>993</v>
      </c>
      <c r="AL10" s="139" t="s">
        <v>110</v>
      </c>
      <c r="AP10" s="141" t="s">
        <v>272</v>
      </c>
      <c r="AQ10" s="140" t="s">
        <v>1661</v>
      </c>
      <c r="AR10" s="140" t="s">
        <v>1662</v>
      </c>
      <c r="AS10" s="141" t="s">
        <v>1798</v>
      </c>
      <c r="AT10" s="139" t="s">
        <v>1799</v>
      </c>
      <c r="AW10" s="142" t="s">
        <v>1798</v>
      </c>
      <c r="AX10" s="143">
        <f>DatosMenores!C72</f>
        <v>0</v>
      </c>
    </row>
    <row r="11" spans="1:50" ht="14.85" customHeight="1" x14ac:dyDescent="0.25">
      <c r="AE11" s="121">
        <f>DatosMenores!C14</f>
        <v>0</v>
      </c>
      <c r="AF11" s="120">
        <f>DatosMenores!C15</f>
        <v>0</v>
      </c>
      <c r="AG11" s="120">
        <f>DatosMenores!C16</f>
        <v>19</v>
      </c>
      <c r="AH11" s="120">
        <f>DatosMenores!C17</f>
        <v>18</v>
      </c>
      <c r="AI11" s="120">
        <f>DatosMenores!C18</f>
        <v>11</v>
      </c>
      <c r="AJ11" s="120">
        <f>DatosMenores!C20</f>
        <v>16</v>
      </c>
      <c r="AK11" s="120">
        <f>DatosMenores!C21</f>
        <v>0</v>
      </c>
      <c r="AL11" s="119">
        <f>DatosMenores!C19</f>
        <v>35</v>
      </c>
      <c r="AP11" s="121">
        <f>DatosMenores!C78</f>
        <v>1</v>
      </c>
      <c r="AQ11" s="120">
        <f>DatosMenores!C77</f>
        <v>5</v>
      </c>
      <c r="AR11" s="120">
        <f>DatosMenores!C79</f>
        <v>0</v>
      </c>
      <c r="AS11" s="121">
        <f>DatosMenores!C72</f>
        <v>0</v>
      </c>
      <c r="AT11" s="119">
        <f>DatosMenores!C73</f>
        <v>55</v>
      </c>
      <c r="AW11" s="142" t="s">
        <v>1799</v>
      </c>
      <c r="AX11" s="143">
        <f>DatosMenores!C73</f>
        <v>55</v>
      </c>
    </row>
    <row r="12" spans="1:50" ht="12.75" customHeight="1" x14ac:dyDescent="0.25">
      <c r="AW12" s="142" t="s">
        <v>1659</v>
      </c>
      <c r="AX12" s="143">
        <f>DatosMenores!C74</f>
        <v>0</v>
      </c>
    </row>
    <row r="13" spans="1:50" ht="12.75" customHeight="1" x14ac:dyDescent="0.25">
      <c r="AW13" s="142" t="s">
        <v>1040</v>
      </c>
      <c r="AX13" s="143">
        <f>DatosMenores!C75</f>
        <v>16</v>
      </c>
    </row>
    <row r="14" spans="1:50" ht="12.75" customHeight="1" x14ac:dyDescent="0.25">
      <c r="AW14" s="142" t="s">
        <v>1660</v>
      </c>
      <c r="AX14" s="143">
        <f>DatosMenores!C76</f>
        <v>0</v>
      </c>
    </row>
    <row r="15" spans="1:50" ht="12.75" customHeight="1" x14ac:dyDescent="0.25">
      <c r="AW15" s="142" t="s">
        <v>1661</v>
      </c>
      <c r="AX15" s="143">
        <f>DatosMenores!C77</f>
        <v>5</v>
      </c>
    </row>
    <row r="16" spans="1:50" ht="12.75" customHeight="1" x14ac:dyDescent="0.25">
      <c r="AW16" s="142" t="s">
        <v>272</v>
      </c>
      <c r="AX16" s="143">
        <f>DatosMenores!C78</f>
        <v>1</v>
      </c>
    </row>
    <row r="17" spans="49:50" ht="12.75" customHeight="1" x14ac:dyDescent="0.25">
      <c r="AW17" s="142" t="s">
        <v>1662</v>
      </c>
      <c r="AX17" s="143">
        <f>DatosMenores!C79</f>
        <v>0</v>
      </c>
    </row>
  </sheetData>
  <sheetProtection algorithmName="SHA-512" hashValue="At1z+Xq1nkb//VHDWTizrBmMdXwkfTxPECLd7BD0W2rx/qTJOsKm20ZZhSZA3g21W7Mbr9w4DhfIsa9W4oZeyg==" saltValue="2xFlG1pT8nE44Ntbkfr60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CAC8-E0FB-4420-B456-847E1EEB0C03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customWidth="1"/>
    <col min="20" max="20" width="7.85546875" style="151" customWidth="1"/>
    <col min="21" max="22" width="11.42578125" style="151"/>
    <col min="23" max="23" width="51.28515625" style="15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0" t="s">
        <v>1800</v>
      </c>
      <c r="D1" s="210"/>
      <c r="E1" s="210"/>
      <c r="F1" s="210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1" t="s">
        <v>1801</v>
      </c>
      <c r="D3" s="211"/>
      <c r="F3" s="211" t="s">
        <v>1246</v>
      </c>
      <c r="G3" s="211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1806</v>
      </c>
      <c r="D4" s="157">
        <f>DatosViolenciaDoméstica!C5</f>
        <v>17</v>
      </c>
      <c r="F4" s="156" t="s">
        <v>1807</v>
      </c>
      <c r="G4" s="158">
        <f>DatosViolenciaDoméstica!E67</f>
        <v>21</v>
      </c>
      <c r="H4" s="159"/>
    </row>
    <row r="5" spans="1:30" x14ac:dyDescent="0.2">
      <c r="C5" s="156" t="s">
        <v>12</v>
      </c>
      <c r="D5" s="157">
        <f>DatosViolenciaDoméstica!C6</f>
        <v>169</v>
      </c>
      <c r="F5" s="156" t="s">
        <v>1808</v>
      </c>
      <c r="G5" s="160">
        <f>DatosViolenciaDoméstica!F67</f>
        <v>36</v>
      </c>
      <c r="H5" s="159"/>
    </row>
    <row r="6" spans="1:30" x14ac:dyDescent="0.2">
      <c r="C6" s="156" t="s">
        <v>1809</v>
      </c>
      <c r="D6" s="157">
        <f>DatosViolenciaDoméstica!C7</f>
        <v>19</v>
      </c>
    </row>
    <row r="7" spans="1:30" x14ac:dyDescent="0.2">
      <c r="C7" s="156" t="s">
        <v>59</v>
      </c>
      <c r="D7" s="157">
        <f>DatosViolenciaDoméstica!C8</f>
        <v>0</v>
      </c>
    </row>
    <row r="8" spans="1:30" x14ac:dyDescent="0.2">
      <c r="C8" s="156" t="s">
        <v>1810</v>
      </c>
      <c r="D8" s="157">
        <f>DatosViolenciaDoméstica!C9</f>
        <v>0</v>
      </c>
    </row>
    <row r="9" spans="1:30" x14ac:dyDescent="0.2">
      <c r="C9" s="156" t="s">
        <v>1811</v>
      </c>
      <c r="D9" s="157">
        <f>SUM(DatosViolenciaDoméstica!C10:C11)</f>
        <v>2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6:32" s="162" customFormat="1" x14ac:dyDescent="0.2">
      <c r="F23" s="149"/>
      <c r="G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6:32" x14ac:dyDescent="0.2">
      <c r="AB24" s="149"/>
    </row>
    <row r="25" spans="6:32" ht="15.75" x14ac:dyDescent="0.25">
      <c r="I25" s="163"/>
      <c r="J25" s="163"/>
      <c r="K25" s="164" t="s">
        <v>1769</v>
      </c>
      <c r="L25" s="165">
        <v>0</v>
      </c>
      <c r="M25" s="163"/>
      <c r="N25" s="163"/>
      <c r="O25" s="163"/>
      <c r="P25" s="164" t="s">
        <v>1769</v>
      </c>
      <c r="Q25" s="165">
        <v>0</v>
      </c>
      <c r="R25" s="163"/>
      <c r="S25" s="163"/>
      <c r="T25" s="163"/>
      <c r="U25" s="164" t="s">
        <v>1769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1769</v>
      </c>
      <c r="AF25" s="165">
        <v>0</v>
      </c>
    </row>
  </sheetData>
  <sheetProtection algorithmName="SHA-512" hashValue="O4RRaUNFozoWN2Tau1pemfiNHNzBDGGnAIrSbgfcFXv/HYDhw90S2BFVaT1G+87WLs51ZQg6EpSpp8FClW3k4A==" saltValue="ovE0236qNcmKlJKEuNxxi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E28F-9B85-4583-82BC-0E0869F631E8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hidden="1" customWidth="1"/>
    <col min="20" max="20" width="7.85546875" style="151" hidden="1" customWidth="1"/>
    <col min="21" max="22" width="0" style="151" hidden="1" customWidth="1"/>
    <col min="23" max="23" width="51.28515625" style="151" hidden="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0" t="s">
        <v>1812</v>
      </c>
      <c r="D1" s="210"/>
      <c r="E1" s="210"/>
      <c r="F1" s="210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1" t="s">
        <v>1801</v>
      </c>
      <c r="D3" s="211"/>
      <c r="F3" s="211" t="s">
        <v>1246</v>
      </c>
      <c r="G3" s="211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12</v>
      </c>
      <c r="D4" s="157">
        <f>DatosViolenciaGénero!C7</f>
        <v>1591</v>
      </c>
      <c r="F4" s="156" t="s">
        <v>1807</v>
      </c>
      <c r="G4" s="158">
        <f>DatosViolenciaGénero!E82</f>
        <v>283</v>
      </c>
      <c r="H4" s="159"/>
    </row>
    <row r="5" spans="1:30" x14ac:dyDescent="0.2">
      <c r="C5" s="156" t="s">
        <v>39</v>
      </c>
      <c r="D5" s="157">
        <f>DatosViolenciaGénero!C5</f>
        <v>1147</v>
      </c>
      <c r="F5" s="156" t="s">
        <v>1808</v>
      </c>
      <c r="G5" s="158">
        <f>DatosViolenciaGénero!F82</f>
        <v>538</v>
      </c>
      <c r="H5" s="159"/>
    </row>
    <row r="6" spans="1:30" x14ac:dyDescent="0.2">
      <c r="C6" s="156" t="s">
        <v>1809</v>
      </c>
      <c r="D6" s="166">
        <f>DatosViolenciaGénero!C8</f>
        <v>203</v>
      </c>
    </row>
    <row r="7" spans="1:30" x14ac:dyDescent="0.2">
      <c r="C7" s="156" t="s">
        <v>59</v>
      </c>
      <c r="D7" s="166">
        <f>DatosViolenciaGénero!C9</f>
        <v>13</v>
      </c>
    </row>
    <row r="8" spans="1:30" x14ac:dyDescent="0.2">
      <c r="C8" s="156" t="s">
        <v>1813</v>
      </c>
      <c r="D8" s="157">
        <f>DatosViolenciaGénero!C11</f>
        <v>6</v>
      </c>
    </row>
    <row r="9" spans="1:30" x14ac:dyDescent="0.2">
      <c r="C9" s="156" t="s">
        <v>1814</v>
      </c>
      <c r="D9" s="157">
        <f>DatosViolenciaGénero!C12</f>
        <v>3</v>
      </c>
    </row>
    <row r="10" spans="1:30" x14ac:dyDescent="0.2">
      <c r="C10" s="156" t="s">
        <v>1806</v>
      </c>
      <c r="D10" s="166">
        <f>DatosViolenciaGénero!C6</f>
        <v>288</v>
      </c>
    </row>
    <row r="11" spans="1:30" x14ac:dyDescent="0.2">
      <c r="C11" s="156" t="s">
        <v>1810</v>
      </c>
      <c r="D11" s="166">
        <f>DatosViolenciaGénero!C10</f>
        <v>11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9"/>
      <c r="D22" s="149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3:32" s="162" customFormat="1" x14ac:dyDescent="0.2">
      <c r="C23" s="149"/>
      <c r="D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3:32" x14ac:dyDescent="0.2">
      <c r="AB24" s="149"/>
    </row>
    <row r="25" spans="3:32" ht="15.75" x14ac:dyDescent="0.25">
      <c r="I25" s="163"/>
      <c r="J25" s="163"/>
      <c r="K25" s="164" t="s">
        <v>1769</v>
      </c>
      <c r="L25" s="165">
        <v>0</v>
      </c>
      <c r="M25" s="163"/>
      <c r="N25" s="163"/>
      <c r="O25" s="163"/>
      <c r="P25" s="164" t="s">
        <v>1769</v>
      </c>
      <c r="Q25" s="165">
        <v>0</v>
      </c>
      <c r="R25" s="163"/>
      <c r="S25" s="163"/>
      <c r="T25" s="163"/>
      <c r="U25" s="164" t="s">
        <v>1769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1769</v>
      </c>
      <c r="AF25" s="165">
        <v>0</v>
      </c>
    </row>
  </sheetData>
  <sheetProtection algorithmName="SHA-512" hashValue="eytwRkvL4R29opAD8SQVFQuMOcmQhe7e8F9pneWlMSJZ3VXGBp41B+nk0mKwQjnm16oAkZi1vghB7kbUGxtnKg==" saltValue="tCOJKngk9jC/Uk2aE0zYy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6" t="s">
        <v>17</v>
      </c>
      <c r="B7" s="13" t="s">
        <v>18</v>
      </c>
      <c r="C7" s="14">
        <v>13492</v>
      </c>
      <c r="D7" s="14">
        <v>10948</v>
      </c>
      <c r="E7" s="15">
        <v>0.23237120935330599</v>
      </c>
    </row>
    <row r="8" spans="1:5" x14ac:dyDescent="0.25">
      <c r="A8" s="177"/>
      <c r="B8" s="13" t="s">
        <v>19</v>
      </c>
      <c r="C8" s="14">
        <v>18234</v>
      </c>
      <c r="D8" s="14">
        <v>16198</v>
      </c>
      <c r="E8" s="15">
        <v>0.125694530188912</v>
      </c>
    </row>
    <row r="9" spans="1:5" x14ac:dyDescent="0.25">
      <c r="A9" s="177"/>
      <c r="B9" s="13" t="s">
        <v>20</v>
      </c>
      <c r="C9" s="14">
        <v>13275</v>
      </c>
      <c r="D9" s="14">
        <v>12040</v>
      </c>
      <c r="E9" s="15">
        <v>0.102574750830565</v>
      </c>
    </row>
    <row r="10" spans="1:5" x14ac:dyDescent="0.25">
      <c r="A10" s="177"/>
      <c r="B10" s="13" t="s">
        <v>21</v>
      </c>
      <c r="C10" s="14">
        <v>209</v>
      </c>
      <c r="D10" s="14">
        <v>188</v>
      </c>
      <c r="E10" s="15">
        <v>0.111702127659574</v>
      </c>
    </row>
    <row r="11" spans="1:5" x14ac:dyDescent="0.25">
      <c r="A11" s="178"/>
      <c r="B11" s="13" t="s">
        <v>22</v>
      </c>
      <c r="C11" s="14">
        <v>12754</v>
      </c>
      <c r="D11" s="14">
        <v>11421</v>
      </c>
      <c r="E11" s="15">
        <v>0.116714823570615</v>
      </c>
    </row>
    <row r="12" spans="1:5" x14ac:dyDescent="0.25">
      <c r="A12" s="176" t="s">
        <v>23</v>
      </c>
      <c r="B12" s="13" t="s">
        <v>24</v>
      </c>
      <c r="C12" s="14">
        <v>2636</v>
      </c>
      <c r="D12" s="14">
        <v>2376</v>
      </c>
      <c r="E12" s="15">
        <v>0.109427609427609</v>
      </c>
    </row>
    <row r="13" spans="1:5" x14ac:dyDescent="0.25">
      <c r="A13" s="177"/>
      <c r="B13" s="13" t="s">
        <v>25</v>
      </c>
      <c r="C13" s="14">
        <v>1095</v>
      </c>
      <c r="D13" s="14">
        <v>1048</v>
      </c>
      <c r="E13" s="15">
        <v>4.4847328244274801E-2</v>
      </c>
    </row>
    <row r="14" spans="1:5" x14ac:dyDescent="0.25">
      <c r="A14" s="178"/>
      <c r="B14" s="13" t="s">
        <v>26</v>
      </c>
      <c r="C14" s="14">
        <v>8628</v>
      </c>
      <c r="D14" s="14">
        <v>7657</v>
      </c>
      <c r="E14" s="15">
        <v>0.126812067389317</v>
      </c>
    </row>
    <row r="15" spans="1:5" x14ac:dyDescent="0.25">
      <c r="A15" s="176" t="s">
        <v>27</v>
      </c>
      <c r="B15" s="13" t="s">
        <v>28</v>
      </c>
      <c r="C15" s="14">
        <v>391</v>
      </c>
      <c r="D15" s="14">
        <v>364</v>
      </c>
      <c r="E15" s="15">
        <v>7.4175824175824204E-2</v>
      </c>
    </row>
    <row r="16" spans="1:5" x14ac:dyDescent="0.25">
      <c r="A16" s="177"/>
      <c r="B16" s="13" t="s">
        <v>29</v>
      </c>
      <c r="C16" s="14">
        <v>2039</v>
      </c>
      <c r="D16" s="14">
        <v>1897</v>
      </c>
      <c r="E16" s="15">
        <v>7.4855034264628403E-2</v>
      </c>
    </row>
    <row r="17" spans="1:5" x14ac:dyDescent="0.25">
      <c r="A17" s="177"/>
      <c r="B17" s="13" t="s">
        <v>30</v>
      </c>
      <c r="C17" s="14">
        <v>31</v>
      </c>
      <c r="D17" s="14">
        <v>28</v>
      </c>
      <c r="E17" s="15">
        <v>0.107142857142857</v>
      </c>
    </row>
    <row r="18" spans="1:5" x14ac:dyDescent="0.25">
      <c r="A18" s="177"/>
      <c r="B18" s="13" t="s">
        <v>31</v>
      </c>
      <c r="C18" s="14">
        <v>13</v>
      </c>
      <c r="D18" s="14">
        <v>5</v>
      </c>
      <c r="E18" s="15">
        <v>1.6</v>
      </c>
    </row>
    <row r="19" spans="1:5" x14ac:dyDescent="0.25">
      <c r="A19" s="178"/>
      <c r="B19" s="13" t="s">
        <v>32</v>
      </c>
      <c r="C19" s="14">
        <v>177</v>
      </c>
      <c r="D19" s="14">
        <v>131</v>
      </c>
      <c r="E19" s="15">
        <v>0.35114503816793902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255</v>
      </c>
      <c r="D23" s="14">
        <v>58</v>
      </c>
      <c r="E23" s="15">
        <v>3.3965517241379302</v>
      </c>
    </row>
    <row r="24" spans="1:5" x14ac:dyDescent="0.25">
      <c r="A24" s="12" t="s">
        <v>35</v>
      </c>
      <c r="B24" s="17"/>
      <c r="C24" s="14">
        <v>1133</v>
      </c>
      <c r="D24" s="14">
        <v>64</v>
      </c>
      <c r="E24" s="15">
        <v>16.703125</v>
      </c>
    </row>
    <row r="25" spans="1:5" x14ac:dyDescent="0.25">
      <c r="A25" s="12" t="s">
        <v>36</v>
      </c>
      <c r="B25" s="17"/>
      <c r="C25" s="14">
        <v>268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198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76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2836</v>
      </c>
      <c r="D31" s="14">
        <v>2090</v>
      </c>
      <c r="E31" s="15">
        <v>0.356937799043062</v>
      </c>
    </row>
    <row r="32" spans="1:5" x14ac:dyDescent="0.25">
      <c r="A32" s="176" t="s">
        <v>41</v>
      </c>
      <c r="B32" s="13" t="s">
        <v>42</v>
      </c>
      <c r="C32" s="14">
        <v>363</v>
      </c>
      <c r="D32" s="14">
        <v>270</v>
      </c>
      <c r="E32" s="15">
        <v>0.344444444444444</v>
      </c>
    </row>
    <row r="33" spans="1:5" x14ac:dyDescent="0.25">
      <c r="A33" s="177"/>
      <c r="B33" s="13" t="s">
        <v>43</v>
      </c>
      <c r="C33" s="14">
        <v>201</v>
      </c>
      <c r="D33" s="14">
        <v>152</v>
      </c>
      <c r="E33" s="15">
        <v>0.32236842105263103</v>
      </c>
    </row>
    <row r="34" spans="1:5" x14ac:dyDescent="0.25">
      <c r="A34" s="177"/>
      <c r="B34" s="13" t="s">
        <v>44</v>
      </c>
      <c r="C34" s="14">
        <v>124</v>
      </c>
      <c r="D34" s="14">
        <v>45</v>
      </c>
      <c r="E34" s="15">
        <v>1.75555555555556</v>
      </c>
    </row>
    <row r="35" spans="1:5" x14ac:dyDescent="0.25">
      <c r="A35" s="177"/>
      <c r="B35" s="13" t="s">
        <v>45</v>
      </c>
      <c r="C35" s="14">
        <v>141</v>
      </c>
      <c r="D35" s="14">
        <v>102</v>
      </c>
      <c r="E35" s="15">
        <v>0.38235294117647001</v>
      </c>
    </row>
    <row r="36" spans="1:5" x14ac:dyDescent="0.25">
      <c r="A36" s="178"/>
      <c r="B36" s="13" t="s">
        <v>46</v>
      </c>
      <c r="C36" s="14">
        <v>2067</v>
      </c>
      <c r="D36" s="14">
        <v>1521</v>
      </c>
      <c r="E36" s="15">
        <v>0.35897435897435898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3279</v>
      </c>
      <c r="D40" s="14">
        <v>2280</v>
      </c>
      <c r="E40" s="15">
        <v>0.43815789473684202</v>
      </c>
    </row>
    <row r="41" spans="1:5" x14ac:dyDescent="0.25">
      <c r="A41" s="12" t="s">
        <v>49</v>
      </c>
      <c r="B41" s="17"/>
      <c r="C41" s="14">
        <v>1771</v>
      </c>
      <c r="D41" s="14">
        <v>960</v>
      </c>
      <c r="E41" s="15">
        <v>0.84479166666666705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6" t="s">
        <v>51</v>
      </c>
      <c r="B45" s="13" t="s">
        <v>18</v>
      </c>
      <c r="C45" s="14">
        <v>1694</v>
      </c>
      <c r="D45" s="14">
        <v>1503</v>
      </c>
      <c r="E45" s="15">
        <v>0.12707917498336699</v>
      </c>
    </row>
    <row r="46" spans="1:5" x14ac:dyDescent="0.25">
      <c r="A46" s="177"/>
      <c r="B46" s="13" t="s">
        <v>52</v>
      </c>
      <c r="C46" s="14">
        <v>33</v>
      </c>
      <c r="D46" s="14">
        <v>28</v>
      </c>
      <c r="E46" s="15">
        <v>0.17857142857142899</v>
      </c>
    </row>
    <row r="47" spans="1:5" x14ac:dyDescent="0.25">
      <c r="A47" s="177"/>
      <c r="B47" s="13" t="s">
        <v>53</v>
      </c>
      <c r="C47" s="14">
        <v>2171</v>
      </c>
      <c r="D47" s="14">
        <v>1897</v>
      </c>
      <c r="E47" s="15">
        <v>0.144438587243015</v>
      </c>
    </row>
    <row r="48" spans="1:5" x14ac:dyDescent="0.25">
      <c r="A48" s="178"/>
      <c r="B48" s="13" t="s">
        <v>22</v>
      </c>
      <c r="C48" s="14">
        <v>1502</v>
      </c>
      <c r="D48" s="14">
        <v>1293</v>
      </c>
      <c r="E48" s="15">
        <v>0.161639597834493</v>
      </c>
    </row>
    <row r="49" spans="1:5" x14ac:dyDescent="0.25">
      <c r="A49" s="176" t="s">
        <v>54</v>
      </c>
      <c r="B49" s="13" t="s">
        <v>55</v>
      </c>
      <c r="C49" s="14">
        <v>1460</v>
      </c>
      <c r="D49" s="14">
        <v>1566</v>
      </c>
      <c r="E49" s="15">
        <v>-6.7688378033205598E-2</v>
      </c>
    </row>
    <row r="50" spans="1:5" x14ac:dyDescent="0.25">
      <c r="A50" s="177"/>
      <c r="B50" s="13" t="s">
        <v>56</v>
      </c>
      <c r="C50" s="14">
        <v>57</v>
      </c>
      <c r="D50" s="14">
        <v>75</v>
      </c>
      <c r="E50" s="15">
        <v>-0.24</v>
      </c>
    </row>
    <row r="51" spans="1:5" x14ac:dyDescent="0.25">
      <c r="A51" s="177"/>
      <c r="B51" s="13" t="s">
        <v>57</v>
      </c>
      <c r="C51" s="14">
        <v>275</v>
      </c>
      <c r="D51" s="14">
        <v>308</v>
      </c>
      <c r="E51" s="15">
        <v>-0.107142857142857</v>
      </c>
    </row>
    <row r="52" spans="1:5" x14ac:dyDescent="0.25">
      <c r="A52" s="178"/>
      <c r="B52" s="13" t="s">
        <v>58</v>
      </c>
      <c r="C52" s="14">
        <v>42</v>
      </c>
      <c r="D52" s="14">
        <v>35</v>
      </c>
      <c r="E52" s="15">
        <v>0.2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6" t="s">
        <v>60</v>
      </c>
      <c r="B56" s="13" t="s">
        <v>53</v>
      </c>
      <c r="C56" s="14">
        <v>45</v>
      </c>
      <c r="D56" s="14">
        <v>51</v>
      </c>
      <c r="E56" s="15">
        <v>-0.11764705882352899</v>
      </c>
    </row>
    <row r="57" spans="1:5" x14ac:dyDescent="0.25">
      <c r="A57" s="177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177"/>
      <c r="B58" s="13" t="s">
        <v>18</v>
      </c>
      <c r="C58" s="14">
        <v>55</v>
      </c>
      <c r="D58" s="14">
        <v>41</v>
      </c>
      <c r="E58" s="15">
        <v>0.34146341463414598</v>
      </c>
    </row>
    <row r="59" spans="1:5" x14ac:dyDescent="0.25">
      <c r="A59" s="177"/>
      <c r="B59" s="13" t="s">
        <v>22</v>
      </c>
      <c r="C59" s="14">
        <v>51</v>
      </c>
      <c r="D59" s="14">
        <v>49</v>
      </c>
      <c r="E59" s="15">
        <v>4.08163265306122E-2</v>
      </c>
    </row>
    <row r="60" spans="1:5" x14ac:dyDescent="0.25">
      <c r="A60" s="177"/>
      <c r="B60" s="13" t="s">
        <v>61</v>
      </c>
      <c r="C60" s="14">
        <v>18</v>
      </c>
      <c r="D60" s="14">
        <v>22</v>
      </c>
      <c r="E60" s="15">
        <v>-0.18181818181818199</v>
      </c>
    </row>
    <row r="61" spans="1:5" x14ac:dyDescent="0.25">
      <c r="A61" s="178"/>
      <c r="B61" s="13" t="s">
        <v>62</v>
      </c>
      <c r="C61" s="14">
        <v>3</v>
      </c>
      <c r="D61" s="14">
        <v>2</v>
      </c>
      <c r="E61" s="15">
        <v>0.5</v>
      </c>
    </row>
    <row r="62" spans="1:5" x14ac:dyDescent="0.25">
      <c r="A62" s="176" t="s">
        <v>63</v>
      </c>
      <c r="B62" s="13" t="s">
        <v>64</v>
      </c>
      <c r="C62" s="14">
        <v>49</v>
      </c>
      <c r="D62" s="14">
        <v>34</v>
      </c>
      <c r="E62" s="15">
        <v>0.441176470588235</v>
      </c>
    </row>
    <row r="63" spans="1:5" x14ac:dyDescent="0.25">
      <c r="A63" s="177"/>
      <c r="B63" s="13" t="s">
        <v>57</v>
      </c>
      <c r="C63" s="14">
        <v>0</v>
      </c>
      <c r="D63" s="14">
        <v>8</v>
      </c>
      <c r="E63" s="15">
        <v>-1</v>
      </c>
    </row>
    <row r="64" spans="1:5" x14ac:dyDescent="0.25">
      <c r="A64" s="178"/>
      <c r="B64" s="13" t="s">
        <v>65</v>
      </c>
      <c r="C64" s="14">
        <v>0</v>
      </c>
      <c r="D64" s="14">
        <v>1</v>
      </c>
      <c r="E64" s="15">
        <v>-1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2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9"/>
      <c r="B76" s="13" t="s">
        <v>48</v>
      </c>
      <c r="C76" s="14">
        <v>17</v>
      </c>
      <c r="D76" s="14">
        <v>10</v>
      </c>
      <c r="E76" s="15">
        <v>0.7</v>
      </c>
    </row>
    <row r="77" spans="1:5" x14ac:dyDescent="0.25">
      <c r="A77" s="180"/>
      <c r="B77" s="13" t="s">
        <v>57</v>
      </c>
      <c r="C77" s="14">
        <v>1</v>
      </c>
      <c r="D77" s="14">
        <v>0</v>
      </c>
      <c r="E77" s="15">
        <v>0</v>
      </c>
    </row>
    <row r="78" spans="1:5" x14ac:dyDescent="0.25">
      <c r="A78" s="180"/>
      <c r="B78" s="13" t="s">
        <v>64</v>
      </c>
      <c r="C78" s="14">
        <v>7</v>
      </c>
      <c r="D78" s="14">
        <v>9</v>
      </c>
      <c r="E78" s="15">
        <v>-0.22222222222222199</v>
      </c>
    </row>
    <row r="79" spans="1:5" x14ac:dyDescent="0.25">
      <c r="A79" s="180"/>
      <c r="B79" s="13" t="s">
        <v>68</v>
      </c>
      <c r="C79" s="14">
        <v>12</v>
      </c>
      <c r="D79" s="14">
        <v>3</v>
      </c>
      <c r="E79" s="15">
        <v>3</v>
      </c>
    </row>
    <row r="80" spans="1:5" x14ac:dyDescent="0.25">
      <c r="A80" s="181"/>
      <c r="B80" s="13" t="s">
        <v>69</v>
      </c>
      <c r="C80" s="14">
        <v>6</v>
      </c>
      <c r="D80" s="14">
        <v>2</v>
      </c>
      <c r="E80" s="15">
        <v>2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6" t="s">
        <v>71</v>
      </c>
      <c r="B84" s="13" t="s">
        <v>72</v>
      </c>
      <c r="C84" s="14">
        <v>1771</v>
      </c>
      <c r="D84" s="14">
        <v>960</v>
      </c>
      <c r="E84" s="15">
        <v>0.84479166666666705</v>
      </c>
    </row>
    <row r="85" spans="1:5" x14ac:dyDescent="0.25">
      <c r="A85" s="178"/>
      <c r="B85" s="13" t="s">
        <v>73</v>
      </c>
      <c r="C85" s="14">
        <v>328</v>
      </c>
      <c r="D85" s="14">
        <v>223</v>
      </c>
      <c r="E85" s="15">
        <v>0.47085201793721998</v>
      </c>
    </row>
    <row r="86" spans="1:5" x14ac:dyDescent="0.25">
      <c r="A86" s="176" t="s">
        <v>74</v>
      </c>
      <c r="B86" s="13" t="s">
        <v>72</v>
      </c>
      <c r="C86" s="14">
        <v>2005</v>
      </c>
      <c r="D86" s="14">
        <v>1636</v>
      </c>
      <c r="E86" s="15">
        <v>0.225550122249389</v>
      </c>
    </row>
    <row r="87" spans="1:5" x14ac:dyDescent="0.25">
      <c r="A87" s="178"/>
      <c r="B87" s="13" t="s">
        <v>73</v>
      </c>
      <c r="C87" s="14">
        <v>1183</v>
      </c>
      <c r="D87" s="14">
        <v>1431</v>
      </c>
      <c r="E87" s="15">
        <v>-0.17330538085255101</v>
      </c>
    </row>
    <row r="88" spans="1:5" x14ac:dyDescent="0.25">
      <c r="A88" s="176" t="s">
        <v>75</v>
      </c>
      <c r="B88" s="13" t="s">
        <v>72</v>
      </c>
      <c r="C88" s="14">
        <v>140</v>
      </c>
      <c r="D88" s="14">
        <v>67</v>
      </c>
      <c r="E88" s="15">
        <v>1.08955223880597</v>
      </c>
    </row>
    <row r="89" spans="1:5" x14ac:dyDescent="0.25">
      <c r="A89" s="178"/>
      <c r="B89" s="13" t="s">
        <v>73</v>
      </c>
      <c r="C89" s="14">
        <v>59</v>
      </c>
      <c r="D89" s="14">
        <v>48</v>
      </c>
      <c r="E89" s="15">
        <v>0.22916666666666699</v>
      </c>
    </row>
    <row r="90" spans="1:5" x14ac:dyDescent="0.25">
      <c r="A90" s="176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8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1571</v>
      </c>
      <c r="D95" s="14">
        <v>1146</v>
      </c>
      <c r="E95" s="15">
        <v>0.37085514834205902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1700</v>
      </c>
      <c r="D100" s="14">
        <v>344</v>
      </c>
      <c r="E100" s="15">
        <v>3.9418604651162799</v>
      </c>
    </row>
    <row r="101" spans="1:5" x14ac:dyDescent="0.25">
      <c r="A101" s="12" t="s">
        <v>81</v>
      </c>
      <c r="B101" s="17"/>
      <c r="C101" s="14">
        <v>408</v>
      </c>
      <c r="D101" s="14">
        <v>466</v>
      </c>
      <c r="E101" s="15">
        <v>-0.124463519313305</v>
      </c>
    </row>
    <row r="102" spans="1:5" x14ac:dyDescent="0.25">
      <c r="A102" s="12" t="s">
        <v>78</v>
      </c>
      <c r="B102" s="17"/>
      <c r="C102" s="14">
        <v>14</v>
      </c>
      <c r="D102" s="14">
        <v>7</v>
      </c>
      <c r="E102" s="15">
        <v>1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6" t="s">
        <v>80</v>
      </c>
      <c r="B106" s="13" t="s">
        <v>83</v>
      </c>
      <c r="C106" s="14">
        <v>1117</v>
      </c>
      <c r="D106" s="14">
        <v>995</v>
      </c>
      <c r="E106" s="15">
        <v>0.12261306532663301</v>
      </c>
    </row>
    <row r="107" spans="1:5" x14ac:dyDescent="0.25">
      <c r="A107" s="177"/>
      <c r="B107" s="13" t="s">
        <v>84</v>
      </c>
      <c r="C107" s="14">
        <v>116</v>
      </c>
      <c r="D107" s="14">
        <v>37</v>
      </c>
      <c r="E107" s="15">
        <v>2.13513513513514</v>
      </c>
    </row>
    <row r="108" spans="1:5" x14ac:dyDescent="0.25">
      <c r="A108" s="178"/>
      <c r="B108" s="13" t="s">
        <v>85</v>
      </c>
      <c r="C108" s="14">
        <v>306</v>
      </c>
      <c r="D108" s="14">
        <v>222</v>
      </c>
      <c r="E108" s="15">
        <v>0.37837837837837801</v>
      </c>
    </row>
    <row r="109" spans="1:5" x14ac:dyDescent="0.25">
      <c r="A109" s="176" t="s">
        <v>81</v>
      </c>
      <c r="B109" s="13" t="s">
        <v>86</v>
      </c>
      <c r="C109" s="14">
        <v>117</v>
      </c>
      <c r="D109" s="14">
        <v>118</v>
      </c>
      <c r="E109" s="15">
        <v>-8.4745762711864406E-3</v>
      </c>
    </row>
    <row r="110" spans="1:5" x14ac:dyDescent="0.25">
      <c r="A110" s="178"/>
      <c r="B110" s="13" t="s">
        <v>85</v>
      </c>
      <c r="C110" s="14">
        <v>188</v>
      </c>
      <c r="D110" s="14">
        <v>159</v>
      </c>
      <c r="E110" s="15">
        <v>0.182389937106918</v>
      </c>
    </row>
    <row r="111" spans="1:5" x14ac:dyDescent="0.25">
      <c r="A111" s="12" t="s">
        <v>78</v>
      </c>
      <c r="B111" s="17"/>
      <c r="C111" s="14">
        <v>75</v>
      </c>
      <c r="D111" s="14">
        <v>52</v>
      </c>
      <c r="E111" s="15">
        <v>0.44230769230769201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6" t="s">
        <v>80</v>
      </c>
      <c r="B115" s="13" t="s">
        <v>83</v>
      </c>
      <c r="C115" s="14">
        <v>76</v>
      </c>
      <c r="D115" s="14">
        <v>43</v>
      </c>
      <c r="E115" s="15">
        <v>0.76744186046511598</v>
      </c>
    </row>
    <row r="116" spans="1:5" x14ac:dyDescent="0.25">
      <c r="A116" s="177"/>
      <c r="B116" s="13" t="s">
        <v>84</v>
      </c>
      <c r="C116" s="14">
        <v>36</v>
      </c>
      <c r="D116" s="14">
        <v>7</v>
      </c>
      <c r="E116" s="15">
        <v>4.1428571428571397</v>
      </c>
    </row>
    <row r="117" spans="1:5" x14ac:dyDescent="0.25">
      <c r="A117" s="178"/>
      <c r="B117" s="13" t="s">
        <v>85</v>
      </c>
      <c r="C117" s="14">
        <v>15</v>
      </c>
      <c r="D117" s="14">
        <v>5</v>
      </c>
      <c r="E117" s="15">
        <v>2</v>
      </c>
    </row>
    <row r="118" spans="1:5" x14ac:dyDescent="0.25">
      <c r="A118" s="176" t="s">
        <v>81</v>
      </c>
      <c r="B118" s="13" t="s">
        <v>86</v>
      </c>
      <c r="C118" s="14">
        <v>8</v>
      </c>
      <c r="D118" s="14">
        <v>6</v>
      </c>
      <c r="E118" s="15">
        <v>0.33333333333333298</v>
      </c>
    </row>
    <row r="119" spans="1:5" x14ac:dyDescent="0.25">
      <c r="A119" s="178"/>
      <c r="B119" s="13" t="s">
        <v>85</v>
      </c>
      <c r="C119" s="14">
        <v>4</v>
      </c>
      <c r="D119" s="14">
        <v>3</v>
      </c>
      <c r="E119" s="15">
        <v>0.33333333333333298</v>
      </c>
    </row>
    <row r="120" spans="1:5" x14ac:dyDescent="0.25">
      <c r="A120" s="12" t="s">
        <v>78</v>
      </c>
      <c r="B120" s="17"/>
      <c r="C120" s="14">
        <v>10</v>
      </c>
      <c r="D120" s="14">
        <v>3</v>
      </c>
      <c r="E120" s="15">
        <v>2.3333333333333299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6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8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6" t="s">
        <v>92</v>
      </c>
      <c r="B126" s="13" t="s">
        <v>90</v>
      </c>
      <c r="C126" s="14">
        <v>188</v>
      </c>
      <c r="D126" s="14">
        <v>490</v>
      </c>
      <c r="E126" s="15">
        <v>-0.61632653061224496</v>
      </c>
    </row>
    <row r="127" spans="1:5" x14ac:dyDescent="0.25">
      <c r="A127" s="178"/>
      <c r="B127" s="13" t="s">
        <v>91</v>
      </c>
      <c r="C127" s="14">
        <v>234</v>
      </c>
      <c r="D127" s="14">
        <v>435</v>
      </c>
      <c r="E127" s="15">
        <v>-0.46206896551724103</v>
      </c>
    </row>
    <row r="128" spans="1:5" x14ac:dyDescent="0.25">
      <c r="A128" s="176" t="s">
        <v>93</v>
      </c>
      <c r="B128" s="13" t="s">
        <v>90</v>
      </c>
      <c r="C128" s="14">
        <v>2405</v>
      </c>
      <c r="D128" s="14">
        <v>8506</v>
      </c>
      <c r="E128" s="15">
        <v>-0.71725840583117795</v>
      </c>
    </row>
    <row r="129" spans="1:5" x14ac:dyDescent="0.25">
      <c r="A129" s="178"/>
      <c r="B129" s="13" t="s">
        <v>91</v>
      </c>
      <c r="C129" s="14">
        <v>7773</v>
      </c>
      <c r="D129" s="14">
        <v>8135</v>
      </c>
      <c r="E129" s="15">
        <v>-4.4499078057774998E-2</v>
      </c>
    </row>
    <row r="130" spans="1:5" x14ac:dyDescent="0.25">
      <c r="A130" s="176" t="s">
        <v>94</v>
      </c>
      <c r="B130" s="13" t="s">
        <v>90</v>
      </c>
      <c r="C130" s="14">
        <v>73</v>
      </c>
      <c r="D130" s="14">
        <v>96</v>
      </c>
      <c r="E130" s="15">
        <v>-0.23958333333333301</v>
      </c>
    </row>
    <row r="131" spans="1:5" x14ac:dyDescent="0.25">
      <c r="A131" s="178"/>
      <c r="B131" s="13" t="s">
        <v>91</v>
      </c>
      <c r="C131" s="14">
        <v>77</v>
      </c>
      <c r="D131" s="14">
        <v>106</v>
      </c>
      <c r="E131" s="15">
        <v>-0.27358490566037702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6" t="s">
        <v>96</v>
      </c>
      <c r="B135" s="13" t="s">
        <v>97</v>
      </c>
      <c r="C135" s="14">
        <v>152</v>
      </c>
      <c r="D135" s="14">
        <v>116</v>
      </c>
      <c r="E135" s="15">
        <v>0.31034482758620702</v>
      </c>
    </row>
    <row r="136" spans="1:5" x14ac:dyDescent="0.25">
      <c r="A136" s="178"/>
      <c r="B136" s="13" t="s">
        <v>98</v>
      </c>
      <c r="C136" s="14">
        <v>3</v>
      </c>
      <c r="D136" s="14">
        <v>3</v>
      </c>
      <c r="E136" s="15">
        <v>0</v>
      </c>
    </row>
    <row r="137" spans="1:5" x14ac:dyDescent="0.25">
      <c r="A137" s="176" t="s">
        <v>99</v>
      </c>
      <c r="B137" s="13" t="s">
        <v>97</v>
      </c>
      <c r="C137" s="14">
        <v>0</v>
      </c>
      <c r="D137" s="14">
        <v>0</v>
      </c>
      <c r="E137" s="15">
        <v>0</v>
      </c>
    </row>
    <row r="138" spans="1:5" x14ac:dyDescent="0.25">
      <c r="A138" s="178"/>
      <c r="B138" s="13" t="s">
        <v>98</v>
      </c>
      <c r="C138" s="14">
        <v>2</v>
      </c>
      <c r="D138" s="14">
        <v>0</v>
      </c>
      <c r="E138" s="15">
        <v>0</v>
      </c>
    </row>
    <row r="139" spans="1:5" x14ac:dyDescent="0.25">
      <c r="A139" s="176" t="s">
        <v>100</v>
      </c>
      <c r="B139" s="13" t="s">
        <v>97</v>
      </c>
      <c r="C139" s="14">
        <v>4</v>
      </c>
      <c r="D139" s="14">
        <v>1</v>
      </c>
      <c r="E139" s="15">
        <v>3</v>
      </c>
    </row>
    <row r="140" spans="1:5" x14ac:dyDescent="0.25">
      <c r="A140" s="178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270</v>
      </c>
      <c r="D144" s="14">
        <v>167</v>
      </c>
      <c r="E144" s="15">
        <v>0.61676646706586802</v>
      </c>
    </row>
    <row r="145" spans="1:5" x14ac:dyDescent="0.25">
      <c r="A145" s="176" t="s">
        <v>104</v>
      </c>
      <c r="B145" s="13" t="s">
        <v>105</v>
      </c>
      <c r="C145" s="14">
        <v>3</v>
      </c>
      <c r="D145" s="14">
        <v>7</v>
      </c>
      <c r="E145" s="15">
        <v>-0.57142857142857095</v>
      </c>
    </row>
    <row r="146" spans="1:5" x14ac:dyDescent="0.25">
      <c r="A146" s="177"/>
      <c r="B146" s="13" t="s">
        <v>106</v>
      </c>
      <c r="C146" s="14">
        <v>152</v>
      </c>
      <c r="D146" s="14">
        <v>94</v>
      </c>
      <c r="E146" s="15">
        <v>0.61702127659574502</v>
      </c>
    </row>
    <row r="147" spans="1:5" x14ac:dyDescent="0.25">
      <c r="A147" s="177"/>
      <c r="B147" s="13" t="s">
        <v>107</v>
      </c>
      <c r="C147" s="14">
        <v>30</v>
      </c>
      <c r="D147" s="14">
        <v>24</v>
      </c>
      <c r="E147" s="15">
        <v>0.25</v>
      </c>
    </row>
    <row r="148" spans="1:5" x14ac:dyDescent="0.25">
      <c r="A148" s="177"/>
      <c r="B148" s="13" t="s">
        <v>108</v>
      </c>
      <c r="C148" s="14">
        <v>41</v>
      </c>
      <c r="D148" s="14">
        <v>12</v>
      </c>
      <c r="E148" s="15">
        <v>2.4166666666666701</v>
      </c>
    </row>
    <row r="149" spans="1:5" x14ac:dyDescent="0.25">
      <c r="A149" s="177"/>
      <c r="B149" s="13" t="s">
        <v>109</v>
      </c>
      <c r="C149" s="14">
        <v>42</v>
      </c>
      <c r="D149" s="14">
        <v>30</v>
      </c>
      <c r="E149" s="15">
        <v>0.4</v>
      </c>
    </row>
    <row r="150" spans="1:5" x14ac:dyDescent="0.25">
      <c r="A150" s="178"/>
      <c r="B150" s="13" t="s">
        <v>110</v>
      </c>
      <c r="C150" s="14">
        <v>2</v>
      </c>
      <c r="D150" s="14">
        <v>0</v>
      </c>
      <c r="E150" s="15">
        <v>0</v>
      </c>
    </row>
    <row r="151" spans="1:5" x14ac:dyDescent="0.25">
      <c r="A151" s="176" t="s">
        <v>111</v>
      </c>
      <c r="B151" s="13" t="s">
        <v>112</v>
      </c>
      <c r="C151" s="14">
        <v>114</v>
      </c>
      <c r="D151" s="14">
        <v>81</v>
      </c>
      <c r="E151" s="15">
        <v>0.407407407407407</v>
      </c>
    </row>
    <row r="152" spans="1:5" x14ac:dyDescent="0.25">
      <c r="A152" s="178"/>
      <c r="B152" s="13" t="s">
        <v>113</v>
      </c>
      <c r="C152" s="14">
        <v>131</v>
      </c>
      <c r="D152" s="14">
        <v>89</v>
      </c>
      <c r="E152" s="15">
        <v>0.47191011235954999</v>
      </c>
    </row>
    <row r="153" spans="1:5" x14ac:dyDescent="0.25">
      <c r="A153" s="176" t="s">
        <v>114</v>
      </c>
      <c r="B153" s="13" t="s">
        <v>18</v>
      </c>
      <c r="C153" s="14">
        <v>26</v>
      </c>
      <c r="D153" s="14">
        <v>22</v>
      </c>
      <c r="E153" s="15">
        <v>0.18181818181818199</v>
      </c>
    </row>
    <row r="154" spans="1:5" x14ac:dyDescent="0.25">
      <c r="A154" s="178"/>
      <c r="B154" s="13" t="s">
        <v>22</v>
      </c>
      <c r="C154" s="14">
        <v>51</v>
      </c>
      <c r="D154" s="14">
        <v>35</v>
      </c>
      <c r="E154" s="15">
        <v>0.45714285714285702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6" t="s">
        <v>117</v>
      </c>
      <c r="B159" s="13" t="s">
        <v>118</v>
      </c>
      <c r="C159" s="14">
        <v>527</v>
      </c>
      <c r="D159" s="14">
        <v>1629</v>
      </c>
      <c r="E159" s="15">
        <v>-0.67648864333947201</v>
      </c>
    </row>
    <row r="160" spans="1:5" x14ac:dyDescent="0.25">
      <c r="A160" s="177"/>
      <c r="B160" s="13" t="s">
        <v>119</v>
      </c>
      <c r="C160" s="14">
        <v>248</v>
      </c>
      <c r="D160" s="14">
        <v>219</v>
      </c>
      <c r="E160" s="15">
        <v>0.13242009132420099</v>
      </c>
    </row>
    <row r="161" spans="1:5" x14ac:dyDescent="0.25">
      <c r="A161" s="177"/>
      <c r="B161" s="13" t="s">
        <v>120</v>
      </c>
      <c r="C161" s="14">
        <v>664</v>
      </c>
      <c r="D161" s="14">
        <v>628</v>
      </c>
      <c r="E161" s="15">
        <v>5.7324840764331197E-2</v>
      </c>
    </row>
    <row r="162" spans="1:5" x14ac:dyDescent="0.25">
      <c r="A162" s="177"/>
      <c r="B162" s="13" t="s">
        <v>121</v>
      </c>
      <c r="C162" s="14">
        <v>0</v>
      </c>
      <c r="D162" s="14">
        <v>92</v>
      </c>
      <c r="E162" s="15">
        <v>-1</v>
      </c>
    </row>
    <row r="163" spans="1:5" x14ac:dyDescent="0.25">
      <c r="A163" s="177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7"/>
      <c r="B164" s="13" t="s">
        <v>123</v>
      </c>
      <c r="C164" s="14">
        <v>5</v>
      </c>
      <c r="D164" s="14">
        <v>16</v>
      </c>
      <c r="E164" s="15">
        <v>-0.6875</v>
      </c>
    </row>
    <row r="165" spans="1:5" x14ac:dyDescent="0.25">
      <c r="A165" s="177"/>
      <c r="B165" s="13" t="s">
        <v>124</v>
      </c>
      <c r="C165" s="14">
        <v>804</v>
      </c>
      <c r="D165" s="14">
        <v>515</v>
      </c>
      <c r="E165" s="15">
        <v>0.56116504854368898</v>
      </c>
    </row>
    <row r="166" spans="1:5" x14ac:dyDescent="0.25">
      <c r="A166" s="177"/>
      <c r="B166" s="13" t="s">
        <v>125</v>
      </c>
      <c r="C166" s="14">
        <v>2</v>
      </c>
      <c r="D166" s="14">
        <v>2</v>
      </c>
      <c r="E166" s="15">
        <v>0</v>
      </c>
    </row>
    <row r="167" spans="1:5" x14ac:dyDescent="0.25">
      <c r="A167" s="177"/>
      <c r="B167" s="13" t="s">
        <v>126</v>
      </c>
      <c r="C167" s="14">
        <v>273</v>
      </c>
      <c r="D167" s="14">
        <v>304</v>
      </c>
      <c r="E167" s="15">
        <v>-0.10197368421052599</v>
      </c>
    </row>
    <row r="168" spans="1:5" x14ac:dyDescent="0.25">
      <c r="A168" s="177"/>
      <c r="B168" s="13" t="s">
        <v>127</v>
      </c>
      <c r="C168" s="14">
        <v>699</v>
      </c>
      <c r="D168" s="14">
        <v>748</v>
      </c>
      <c r="E168" s="15">
        <v>-6.5508021390374302E-2</v>
      </c>
    </row>
    <row r="169" spans="1:5" x14ac:dyDescent="0.25">
      <c r="A169" s="177"/>
      <c r="B169" s="13" t="s">
        <v>128</v>
      </c>
      <c r="C169" s="14">
        <v>22</v>
      </c>
      <c r="D169" s="14">
        <v>35</v>
      </c>
      <c r="E169" s="15">
        <v>-0.371428571428571</v>
      </c>
    </row>
    <row r="170" spans="1:5" x14ac:dyDescent="0.25">
      <c r="A170" s="177"/>
      <c r="B170" s="13" t="s">
        <v>129</v>
      </c>
      <c r="C170" s="14">
        <v>436</v>
      </c>
      <c r="D170" s="14">
        <v>551</v>
      </c>
      <c r="E170" s="15">
        <v>-0.20871143375680601</v>
      </c>
    </row>
    <row r="171" spans="1:5" x14ac:dyDescent="0.25">
      <c r="A171" s="177"/>
      <c r="B171" s="13" t="s">
        <v>130</v>
      </c>
      <c r="C171" s="14">
        <v>3</v>
      </c>
      <c r="D171" s="14">
        <v>3</v>
      </c>
      <c r="E171" s="15">
        <v>0</v>
      </c>
    </row>
    <row r="172" spans="1:5" x14ac:dyDescent="0.25">
      <c r="A172" s="177"/>
      <c r="B172" s="13" t="s">
        <v>131</v>
      </c>
      <c r="C172" s="14">
        <v>1</v>
      </c>
      <c r="D172" s="14">
        <v>0</v>
      </c>
      <c r="E172" s="15">
        <v>0</v>
      </c>
    </row>
    <row r="173" spans="1:5" x14ac:dyDescent="0.25">
      <c r="A173" s="177"/>
      <c r="B173" s="13" t="s">
        <v>132</v>
      </c>
      <c r="C173" s="14">
        <v>8</v>
      </c>
      <c r="D173" s="14">
        <v>10</v>
      </c>
      <c r="E173" s="15">
        <v>-0.2</v>
      </c>
    </row>
    <row r="174" spans="1:5" x14ac:dyDescent="0.25">
      <c r="A174" s="177"/>
      <c r="B174" s="13" t="s">
        <v>133</v>
      </c>
      <c r="C174" s="14">
        <v>0</v>
      </c>
      <c r="D174" s="14">
        <v>1</v>
      </c>
      <c r="E174" s="15">
        <v>-1</v>
      </c>
    </row>
    <row r="175" spans="1:5" x14ac:dyDescent="0.25">
      <c r="A175" s="177"/>
      <c r="B175" s="13" t="s">
        <v>134</v>
      </c>
      <c r="C175" s="14">
        <v>11</v>
      </c>
      <c r="D175" s="14">
        <v>0</v>
      </c>
      <c r="E175" s="15">
        <v>0</v>
      </c>
    </row>
    <row r="176" spans="1:5" x14ac:dyDescent="0.25">
      <c r="A176" s="177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7"/>
      <c r="B177" s="13" t="s">
        <v>136</v>
      </c>
      <c r="C177" s="14">
        <v>3</v>
      </c>
      <c r="D177" s="14">
        <v>0</v>
      </c>
      <c r="E177" s="15">
        <v>0</v>
      </c>
    </row>
    <row r="178" spans="1:5" x14ac:dyDescent="0.25">
      <c r="A178" s="177"/>
      <c r="B178" s="13" t="s">
        <v>137</v>
      </c>
      <c r="C178" s="14">
        <v>2</v>
      </c>
      <c r="D178" s="14">
        <v>0</v>
      </c>
      <c r="E178" s="15">
        <v>0</v>
      </c>
    </row>
    <row r="179" spans="1:5" x14ac:dyDescent="0.25">
      <c r="A179" s="177"/>
      <c r="B179" s="13" t="s">
        <v>138</v>
      </c>
      <c r="C179" s="14">
        <v>1946</v>
      </c>
      <c r="D179" s="14">
        <v>0</v>
      </c>
      <c r="E179" s="15">
        <v>0</v>
      </c>
    </row>
    <row r="180" spans="1:5" x14ac:dyDescent="0.25">
      <c r="A180" s="177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7"/>
      <c r="B181" s="13" t="s">
        <v>140</v>
      </c>
      <c r="C181" s="14">
        <v>4</v>
      </c>
      <c r="D181" s="14">
        <v>0</v>
      </c>
      <c r="E181" s="15">
        <v>0</v>
      </c>
    </row>
    <row r="182" spans="1:5" x14ac:dyDescent="0.25">
      <c r="A182" s="177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7"/>
      <c r="B183" s="13" t="s">
        <v>142</v>
      </c>
      <c r="C183" s="14">
        <v>2</v>
      </c>
      <c r="D183" s="14">
        <v>0</v>
      </c>
      <c r="E183" s="15">
        <v>0</v>
      </c>
    </row>
    <row r="184" spans="1:5" x14ac:dyDescent="0.25">
      <c r="A184" s="177"/>
      <c r="B184" s="13" t="s">
        <v>143</v>
      </c>
      <c r="C184" s="14">
        <v>12</v>
      </c>
      <c r="D184" s="14">
        <v>0</v>
      </c>
      <c r="E184" s="15">
        <v>0</v>
      </c>
    </row>
    <row r="185" spans="1:5" x14ac:dyDescent="0.25">
      <c r="A185" s="177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7"/>
      <c r="B186" s="13" t="s">
        <v>145</v>
      </c>
      <c r="C186" s="14">
        <v>22</v>
      </c>
      <c r="D186" s="14">
        <v>0</v>
      </c>
      <c r="E186" s="15">
        <v>0</v>
      </c>
    </row>
    <row r="187" spans="1:5" x14ac:dyDescent="0.25">
      <c r="A187" s="177"/>
      <c r="B187" s="13" t="s">
        <v>146</v>
      </c>
      <c r="C187" s="14">
        <v>80</v>
      </c>
      <c r="D187" s="14">
        <v>0</v>
      </c>
      <c r="E187" s="15">
        <v>0</v>
      </c>
    </row>
    <row r="188" spans="1:5" x14ac:dyDescent="0.25">
      <c r="A188" s="177"/>
      <c r="B188" s="13" t="s">
        <v>147</v>
      </c>
      <c r="C188" s="14">
        <v>8</v>
      </c>
      <c r="D188" s="14">
        <v>0</v>
      </c>
      <c r="E188" s="15">
        <v>0</v>
      </c>
    </row>
    <row r="189" spans="1:5" x14ac:dyDescent="0.25">
      <c r="A189" s="177"/>
      <c r="B189" s="13" t="s">
        <v>148</v>
      </c>
      <c r="C189" s="14">
        <v>14</v>
      </c>
      <c r="D189" s="14">
        <v>0</v>
      </c>
      <c r="E189" s="15">
        <v>0</v>
      </c>
    </row>
    <row r="190" spans="1:5" x14ac:dyDescent="0.25">
      <c r="A190" s="177"/>
      <c r="B190" s="13" t="s">
        <v>149</v>
      </c>
      <c r="C190" s="14">
        <v>64</v>
      </c>
      <c r="D190" s="14">
        <v>0</v>
      </c>
      <c r="E190" s="15">
        <v>0</v>
      </c>
    </row>
    <row r="191" spans="1:5" x14ac:dyDescent="0.25">
      <c r="A191" s="177"/>
      <c r="B191" s="13" t="s">
        <v>150</v>
      </c>
      <c r="C191" s="14">
        <v>250</v>
      </c>
      <c r="D191" s="14">
        <v>0</v>
      </c>
      <c r="E191" s="15">
        <v>0</v>
      </c>
    </row>
    <row r="192" spans="1:5" x14ac:dyDescent="0.25">
      <c r="A192" s="177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7"/>
      <c r="B193" s="13" t="s">
        <v>152</v>
      </c>
      <c r="C193" s="14">
        <v>98</v>
      </c>
      <c r="D193" s="14">
        <v>0</v>
      </c>
      <c r="E193" s="15">
        <v>0</v>
      </c>
    </row>
    <row r="194" spans="1:5" x14ac:dyDescent="0.25">
      <c r="A194" s="177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7"/>
      <c r="B195" s="13" t="s">
        <v>154</v>
      </c>
      <c r="C195" s="14">
        <v>54</v>
      </c>
      <c r="D195" s="14">
        <v>0</v>
      </c>
      <c r="E195" s="15">
        <v>0</v>
      </c>
    </row>
    <row r="196" spans="1:5" x14ac:dyDescent="0.25">
      <c r="A196" s="177"/>
      <c r="B196" s="13" t="s">
        <v>155</v>
      </c>
      <c r="C196" s="14">
        <v>12</v>
      </c>
      <c r="D196" s="14">
        <v>0</v>
      </c>
      <c r="E196" s="15">
        <v>0</v>
      </c>
    </row>
    <row r="197" spans="1:5" x14ac:dyDescent="0.25">
      <c r="A197" s="177"/>
      <c r="B197" s="13" t="s">
        <v>156</v>
      </c>
      <c r="C197" s="14">
        <v>70</v>
      </c>
      <c r="D197" s="14">
        <v>0</v>
      </c>
      <c r="E197" s="15">
        <v>0</v>
      </c>
    </row>
    <row r="198" spans="1:5" x14ac:dyDescent="0.25">
      <c r="A198" s="177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7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8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6" t="s">
        <v>160</v>
      </c>
      <c r="B201" s="13" t="s">
        <v>161</v>
      </c>
      <c r="C201" s="14">
        <v>1146</v>
      </c>
      <c r="D201" s="14">
        <v>1523</v>
      </c>
      <c r="E201" s="15">
        <v>-0.24753775443204201</v>
      </c>
    </row>
    <row r="202" spans="1:5" x14ac:dyDescent="0.25">
      <c r="A202" s="177"/>
      <c r="B202" s="13" t="s">
        <v>119</v>
      </c>
      <c r="C202" s="14">
        <v>296</v>
      </c>
      <c r="D202" s="14">
        <v>280</v>
      </c>
      <c r="E202" s="15">
        <v>5.7142857142857099E-2</v>
      </c>
    </row>
    <row r="203" spans="1:5" x14ac:dyDescent="0.25">
      <c r="A203" s="177"/>
      <c r="B203" s="13" t="s">
        <v>162</v>
      </c>
      <c r="C203" s="14">
        <v>809</v>
      </c>
      <c r="D203" s="14">
        <v>730</v>
      </c>
      <c r="E203" s="15">
        <v>0.108219178082192</v>
      </c>
    </row>
    <row r="204" spans="1:5" x14ac:dyDescent="0.25">
      <c r="A204" s="177"/>
      <c r="B204" s="13" t="s">
        <v>121</v>
      </c>
      <c r="C204" s="14">
        <v>0</v>
      </c>
      <c r="D204" s="14">
        <v>88</v>
      </c>
      <c r="E204" s="15">
        <v>-1</v>
      </c>
    </row>
    <row r="205" spans="1:5" x14ac:dyDescent="0.25">
      <c r="A205" s="177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7"/>
      <c r="B206" s="13" t="s">
        <v>123</v>
      </c>
      <c r="C206" s="14">
        <v>15</v>
      </c>
      <c r="D206" s="14">
        <v>17</v>
      </c>
      <c r="E206" s="15">
        <v>-0.11764705882352899</v>
      </c>
    </row>
    <row r="207" spans="1:5" x14ac:dyDescent="0.25">
      <c r="A207" s="177"/>
      <c r="B207" s="13" t="s">
        <v>124</v>
      </c>
      <c r="C207" s="14">
        <v>0</v>
      </c>
      <c r="D207" s="14">
        <v>0</v>
      </c>
      <c r="E207" s="15">
        <v>0</v>
      </c>
    </row>
    <row r="208" spans="1:5" x14ac:dyDescent="0.25">
      <c r="A208" s="177"/>
      <c r="B208" s="13" t="s">
        <v>163</v>
      </c>
      <c r="C208" s="14">
        <v>0</v>
      </c>
      <c r="D208" s="14">
        <v>4</v>
      </c>
      <c r="E208" s="15">
        <v>-1</v>
      </c>
    </row>
    <row r="209" spans="1:5" x14ac:dyDescent="0.25">
      <c r="A209" s="177"/>
      <c r="B209" s="13" t="s">
        <v>126</v>
      </c>
      <c r="C209" s="14">
        <v>290</v>
      </c>
      <c r="D209" s="14">
        <v>320</v>
      </c>
      <c r="E209" s="15">
        <v>-9.375E-2</v>
      </c>
    </row>
    <row r="210" spans="1:5" x14ac:dyDescent="0.25">
      <c r="A210" s="177"/>
      <c r="B210" s="13" t="s">
        <v>164</v>
      </c>
      <c r="C210" s="14">
        <v>852</v>
      </c>
      <c r="D210" s="14">
        <v>1422</v>
      </c>
      <c r="E210" s="15">
        <v>-0.40084388185654002</v>
      </c>
    </row>
    <row r="211" spans="1:5" x14ac:dyDescent="0.25">
      <c r="A211" s="177"/>
      <c r="B211" s="13" t="s">
        <v>128</v>
      </c>
      <c r="C211" s="14">
        <v>64</v>
      </c>
      <c r="D211" s="14">
        <v>57</v>
      </c>
      <c r="E211" s="15">
        <v>0.12280701754386</v>
      </c>
    </row>
    <row r="212" spans="1:5" x14ac:dyDescent="0.25">
      <c r="A212" s="177"/>
      <c r="B212" s="13" t="s">
        <v>129</v>
      </c>
      <c r="C212" s="14">
        <v>361</v>
      </c>
      <c r="D212" s="14">
        <v>323</v>
      </c>
      <c r="E212" s="15">
        <v>0.11764705882352899</v>
      </c>
    </row>
    <row r="213" spans="1:5" x14ac:dyDescent="0.25">
      <c r="A213" s="177"/>
      <c r="B213" s="13" t="s">
        <v>130</v>
      </c>
      <c r="C213" s="14">
        <v>9</v>
      </c>
      <c r="D213" s="14">
        <v>0</v>
      </c>
      <c r="E213" s="15">
        <v>0</v>
      </c>
    </row>
    <row r="214" spans="1:5" x14ac:dyDescent="0.25">
      <c r="A214" s="177"/>
      <c r="B214" s="13" t="s">
        <v>131</v>
      </c>
      <c r="C214" s="14">
        <v>1</v>
      </c>
      <c r="D214" s="14">
        <v>11</v>
      </c>
      <c r="E214" s="15">
        <v>-0.90909090909090895</v>
      </c>
    </row>
    <row r="215" spans="1:5" x14ac:dyDescent="0.25">
      <c r="A215" s="177"/>
      <c r="B215" s="13" t="s">
        <v>132</v>
      </c>
      <c r="C215" s="14">
        <v>9</v>
      </c>
      <c r="D215" s="14">
        <v>0</v>
      </c>
      <c r="E215" s="15">
        <v>0</v>
      </c>
    </row>
    <row r="216" spans="1:5" x14ac:dyDescent="0.25">
      <c r="A216" s="177"/>
      <c r="B216" s="13" t="s">
        <v>133</v>
      </c>
      <c r="C216" s="14">
        <v>5</v>
      </c>
      <c r="D216" s="14">
        <v>0</v>
      </c>
      <c r="E216" s="15">
        <v>0</v>
      </c>
    </row>
    <row r="217" spans="1:5" x14ac:dyDescent="0.25">
      <c r="A217" s="177"/>
      <c r="B217" s="13" t="s">
        <v>134</v>
      </c>
      <c r="C217" s="14">
        <v>0</v>
      </c>
      <c r="D217" s="14">
        <v>0</v>
      </c>
      <c r="E217" s="15">
        <v>0</v>
      </c>
    </row>
    <row r="218" spans="1:5" x14ac:dyDescent="0.25">
      <c r="A218" s="177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7"/>
      <c r="B219" s="13" t="s">
        <v>136</v>
      </c>
      <c r="C219" s="14">
        <v>3</v>
      </c>
      <c r="D219" s="14">
        <v>0</v>
      </c>
      <c r="E219" s="15">
        <v>0</v>
      </c>
    </row>
    <row r="220" spans="1:5" x14ac:dyDescent="0.25">
      <c r="A220" s="177"/>
      <c r="B220" s="13" t="s">
        <v>137</v>
      </c>
      <c r="C220" s="14">
        <v>2</v>
      </c>
      <c r="D220" s="14">
        <v>0</v>
      </c>
      <c r="E220" s="15">
        <v>0</v>
      </c>
    </row>
    <row r="221" spans="1:5" x14ac:dyDescent="0.25">
      <c r="A221" s="177"/>
      <c r="B221" s="13" t="s">
        <v>138</v>
      </c>
      <c r="C221" s="14">
        <v>1134</v>
      </c>
      <c r="D221" s="14">
        <v>0</v>
      </c>
      <c r="E221" s="15">
        <v>0</v>
      </c>
    </row>
    <row r="222" spans="1:5" x14ac:dyDescent="0.25">
      <c r="A222" s="177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7"/>
      <c r="B223" s="13" t="s">
        <v>140</v>
      </c>
      <c r="C223" s="14">
        <v>0</v>
      </c>
      <c r="D223" s="14">
        <v>0</v>
      </c>
      <c r="E223" s="15">
        <v>0</v>
      </c>
    </row>
    <row r="224" spans="1:5" x14ac:dyDescent="0.25">
      <c r="A224" s="177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7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7"/>
      <c r="B226" s="13" t="s">
        <v>143</v>
      </c>
      <c r="C226" s="14">
        <v>20</v>
      </c>
      <c r="D226" s="14">
        <v>0</v>
      </c>
      <c r="E226" s="15">
        <v>0</v>
      </c>
    </row>
    <row r="227" spans="1:5" x14ac:dyDescent="0.25">
      <c r="A227" s="177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7"/>
      <c r="B228" s="13" t="s">
        <v>145</v>
      </c>
      <c r="C228" s="14">
        <v>30</v>
      </c>
      <c r="D228" s="14">
        <v>0</v>
      </c>
      <c r="E228" s="15">
        <v>0</v>
      </c>
    </row>
    <row r="229" spans="1:5" x14ac:dyDescent="0.25">
      <c r="A229" s="177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7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7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7"/>
      <c r="B232" s="13" t="s">
        <v>149</v>
      </c>
      <c r="C232" s="14">
        <v>56</v>
      </c>
      <c r="D232" s="14">
        <v>0</v>
      </c>
      <c r="E232" s="15">
        <v>0</v>
      </c>
    </row>
    <row r="233" spans="1:5" x14ac:dyDescent="0.25">
      <c r="A233" s="177"/>
      <c r="B233" s="13" t="s">
        <v>150</v>
      </c>
      <c r="C233" s="14">
        <v>270</v>
      </c>
      <c r="D233" s="14">
        <v>0</v>
      </c>
      <c r="E233" s="15">
        <v>0</v>
      </c>
    </row>
    <row r="234" spans="1:5" x14ac:dyDescent="0.25">
      <c r="A234" s="177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7"/>
      <c r="B235" s="13" t="s">
        <v>152</v>
      </c>
      <c r="C235" s="14">
        <v>100</v>
      </c>
      <c r="D235" s="14">
        <v>0</v>
      </c>
      <c r="E235" s="15">
        <v>0</v>
      </c>
    </row>
    <row r="236" spans="1:5" x14ac:dyDescent="0.25">
      <c r="A236" s="177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7"/>
      <c r="B237" s="13" t="s">
        <v>154</v>
      </c>
      <c r="C237" s="14">
        <v>104</v>
      </c>
      <c r="D237" s="14">
        <v>0</v>
      </c>
      <c r="E237" s="15">
        <v>0</v>
      </c>
    </row>
    <row r="238" spans="1:5" x14ac:dyDescent="0.25">
      <c r="A238" s="177"/>
      <c r="B238" s="13" t="s">
        <v>155</v>
      </c>
      <c r="C238" s="14">
        <v>18</v>
      </c>
      <c r="D238" s="14">
        <v>0</v>
      </c>
      <c r="E238" s="15">
        <v>0</v>
      </c>
    </row>
    <row r="239" spans="1:5" x14ac:dyDescent="0.25">
      <c r="A239" s="177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7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7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8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1256</v>
      </c>
      <c r="D246" s="14">
        <v>2961</v>
      </c>
      <c r="E246" s="15">
        <v>-0.57581898007429899</v>
      </c>
    </row>
    <row r="247" spans="1:5" x14ac:dyDescent="0.25">
      <c r="A247" s="12" t="s">
        <v>169</v>
      </c>
      <c r="B247" s="17"/>
      <c r="C247" s="14">
        <v>494</v>
      </c>
      <c r="D247" s="14">
        <v>0</v>
      </c>
      <c r="E247" s="15">
        <v>0</v>
      </c>
    </row>
    <row r="248" spans="1:5" x14ac:dyDescent="0.25">
      <c r="A248" s="12" t="s">
        <v>170</v>
      </c>
      <c r="B248" s="17"/>
      <c r="C248" s="14">
        <v>379</v>
      </c>
      <c r="D248" s="14">
        <v>470</v>
      </c>
      <c r="E248" s="15">
        <v>-0.193617021276596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6" t="s">
        <v>172</v>
      </c>
      <c r="B252" s="13" t="s">
        <v>173</v>
      </c>
      <c r="C252" s="14">
        <v>379</v>
      </c>
      <c r="D252" s="14">
        <v>422</v>
      </c>
      <c r="E252" s="15">
        <v>-0.10189573459715601</v>
      </c>
    </row>
    <row r="253" spans="1:5" x14ac:dyDescent="0.25">
      <c r="A253" s="177"/>
      <c r="B253" s="13" t="s">
        <v>18</v>
      </c>
      <c r="C253" s="14">
        <v>66</v>
      </c>
      <c r="D253" s="14">
        <v>43</v>
      </c>
      <c r="E253" s="15">
        <v>0.53488372093023295</v>
      </c>
    </row>
    <row r="254" spans="1:5" x14ac:dyDescent="0.25">
      <c r="A254" s="178"/>
      <c r="B254" s="13" t="s">
        <v>22</v>
      </c>
      <c r="C254" s="14">
        <v>55</v>
      </c>
      <c r="D254" s="14">
        <v>66</v>
      </c>
      <c r="E254" s="15">
        <v>-0.16666666666666699</v>
      </c>
    </row>
    <row r="255" spans="1:5" x14ac:dyDescent="0.25">
      <c r="A255" s="176" t="s">
        <v>174</v>
      </c>
      <c r="B255" s="13" t="s">
        <v>175</v>
      </c>
      <c r="C255" s="14">
        <v>276</v>
      </c>
      <c r="D255" s="14">
        <v>233</v>
      </c>
      <c r="E255" s="15">
        <v>0.184549356223176</v>
      </c>
    </row>
    <row r="256" spans="1:5" x14ac:dyDescent="0.25">
      <c r="A256" s="177"/>
      <c r="B256" s="13" t="s">
        <v>176</v>
      </c>
      <c r="C256" s="14">
        <v>162</v>
      </c>
      <c r="D256" s="14">
        <v>183</v>
      </c>
      <c r="E256" s="15">
        <v>-0.114754098360656</v>
      </c>
    </row>
    <row r="257" spans="1:5" x14ac:dyDescent="0.25">
      <c r="A257" s="178"/>
      <c r="B257" s="13" t="s">
        <v>177</v>
      </c>
      <c r="C257" s="14">
        <v>8</v>
      </c>
      <c r="D257" s="14">
        <v>2</v>
      </c>
      <c r="E257" s="15">
        <v>3</v>
      </c>
    </row>
    <row r="258" spans="1:5" x14ac:dyDescent="0.25">
      <c r="A258" s="12" t="s">
        <v>178</v>
      </c>
      <c r="B258" s="17"/>
      <c r="C258" s="14">
        <v>107</v>
      </c>
      <c r="D258" s="14">
        <v>102</v>
      </c>
      <c r="E258" s="15">
        <v>4.9019607843137303E-2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38</v>
      </c>
      <c r="D262" s="14">
        <v>29</v>
      </c>
      <c r="E262" s="15">
        <v>0.31034482758620702</v>
      </c>
    </row>
    <row r="263" spans="1:5" x14ac:dyDescent="0.25">
      <c r="A263" s="176" t="s">
        <v>181</v>
      </c>
      <c r="B263" s="13" t="s">
        <v>182</v>
      </c>
      <c r="C263" s="14">
        <v>33</v>
      </c>
      <c r="D263" s="14">
        <v>13</v>
      </c>
      <c r="E263" s="15">
        <v>1.5384615384615401</v>
      </c>
    </row>
    <row r="264" spans="1:5" x14ac:dyDescent="0.25">
      <c r="A264" s="177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8"/>
      <c r="B265" s="13" t="s">
        <v>184</v>
      </c>
      <c r="C265" s="14">
        <v>4</v>
      </c>
      <c r="D265" s="14">
        <v>1</v>
      </c>
      <c r="E265" s="15">
        <v>3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23</v>
      </c>
      <c r="D267" s="14">
        <v>25</v>
      </c>
      <c r="E267" s="15">
        <v>-0.08</v>
      </c>
    </row>
    <row r="268" spans="1:5" x14ac:dyDescent="0.25">
      <c r="A268" s="12" t="s">
        <v>110</v>
      </c>
      <c r="B268" s="17"/>
      <c r="C268" s="14">
        <v>44</v>
      </c>
      <c r="D268" s="14">
        <v>35</v>
      </c>
      <c r="E268" s="15">
        <v>0.25714285714285701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48</v>
      </c>
      <c r="D272" s="14">
        <v>48</v>
      </c>
      <c r="E272" s="15">
        <v>0</v>
      </c>
    </row>
    <row r="273" spans="1:5" x14ac:dyDescent="0.25">
      <c r="A273" s="176" t="s">
        <v>68</v>
      </c>
      <c r="B273" s="13" t="s">
        <v>189</v>
      </c>
      <c r="C273" s="14">
        <v>19</v>
      </c>
      <c r="D273" s="14">
        <v>15</v>
      </c>
      <c r="E273" s="15">
        <v>0.266666666666667</v>
      </c>
    </row>
    <row r="274" spans="1:5" x14ac:dyDescent="0.25">
      <c r="A274" s="178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1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6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25">
      <c r="A282" s="178"/>
      <c r="B282" s="13" t="s">
        <v>196</v>
      </c>
      <c r="C282" s="14">
        <v>0</v>
      </c>
      <c r="D282" s="14">
        <v>0</v>
      </c>
      <c r="E282" s="15">
        <v>0</v>
      </c>
    </row>
    <row r="283" spans="1:5" x14ac:dyDescent="0.25">
      <c r="A283" s="12" t="s">
        <v>197</v>
      </c>
      <c r="B283" s="17"/>
      <c r="C283" s="14">
        <v>35</v>
      </c>
      <c r="D283" s="14">
        <v>0</v>
      </c>
      <c r="E283" s="15">
        <v>0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19" t="s">
        <v>117</v>
      </c>
      <c r="D292" s="19" t="s">
        <v>160</v>
      </c>
      <c r="E292" s="20" t="s">
        <v>204</v>
      </c>
    </row>
    <row r="293" spans="1:5" x14ac:dyDescent="0.25">
      <c r="A293" s="173" t="s">
        <v>205</v>
      </c>
      <c r="B293" s="13" t="s">
        <v>206</v>
      </c>
      <c r="C293" s="14">
        <v>0</v>
      </c>
      <c r="D293" s="14">
        <v>0</v>
      </c>
      <c r="E293" s="22">
        <v>0</v>
      </c>
    </row>
    <row r="294" spans="1:5" x14ac:dyDescent="0.25">
      <c r="A294" s="174"/>
      <c r="B294" s="13" t="s">
        <v>207</v>
      </c>
      <c r="C294" s="14">
        <v>404</v>
      </c>
      <c r="D294" s="14">
        <v>441</v>
      </c>
      <c r="E294" s="22">
        <v>0</v>
      </c>
    </row>
    <row r="295" spans="1:5" x14ac:dyDescent="0.25">
      <c r="A295" s="175"/>
      <c r="B295" s="13" t="s">
        <v>208</v>
      </c>
      <c r="C295" s="14">
        <v>14</v>
      </c>
      <c r="D295" s="14">
        <v>16</v>
      </c>
      <c r="E295" s="22">
        <v>0</v>
      </c>
    </row>
    <row r="296" spans="1:5" x14ac:dyDescent="0.25">
      <c r="A296" s="173" t="s">
        <v>209</v>
      </c>
      <c r="B296" s="13" t="s">
        <v>210</v>
      </c>
      <c r="C296" s="14">
        <v>0</v>
      </c>
      <c r="D296" s="14">
        <v>0</v>
      </c>
      <c r="E296" s="22">
        <v>0</v>
      </c>
    </row>
    <row r="297" spans="1:5" x14ac:dyDescent="0.25">
      <c r="A297" s="174"/>
      <c r="B297" s="13" t="s">
        <v>211</v>
      </c>
      <c r="C297" s="14">
        <v>1</v>
      </c>
      <c r="D297" s="14">
        <v>1</v>
      </c>
      <c r="E297" s="22">
        <v>0</v>
      </c>
    </row>
    <row r="298" spans="1:5" x14ac:dyDescent="0.25">
      <c r="A298" s="175"/>
      <c r="B298" s="13" t="s">
        <v>212</v>
      </c>
      <c r="C298" s="14">
        <v>0</v>
      </c>
      <c r="D298" s="14">
        <v>0</v>
      </c>
      <c r="E298" s="22">
        <v>0</v>
      </c>
    </row>
    <row r="299" spans="1:5" x14ac:dyDescent="0.25">
      <c r="A299" s="21" t="s">
        <v>213</v>
      </c>
      <c r="B299" s="13" t="s">
        <v>214</v>
      </c>
      <c r="C299" s="14">
        <v>41</v>
      </c>
      <c r="D299" s="14">
        <v>65</v>
      </c>
      <c r="E299" s="22">
        <v>41</v>
      </c>
    </row>
    <row r="300" spans="1:5" x14ac:dyDescent="0.25">
      <c r="A300" s="173" t="s">
        <v>215</v>
      </c>
      <c r="B300" s="13" t="s">
        <v>216</v>
      </c>
      <c r="C300" s="14">
        <v>0</v>
      </c>
      <c r="D300" s="14">
        <v>0</v>
      </c>
      <c r="E300" s="22">
        <v>0</v>
      </c>
    </row>
    <row r="301" spans="1:5" x14ac:dyDescent="0.25">
      <c r="A301" s="174"/>
      <c r="B301" s="13" t="s">
        <v>217</v>
      </c>
      <c r="C301" s="14">
        <v>0</v>
      </c>
      <c r="D301" s="14">
        <v>0</v>
      </c>
      <c r="E301" s="22">
        <v>0</v>
      </c>
    </row>
    <row r="302" spans="1:5" x14ac:dyDescent="0.25">
      <c r="A302" s="175"/>
      <c r="B302" s="13" t="s">
        <v>218</v>
      </c>
      <c r="C302" s="14">
        <v>11</v>
      </c>
      <c r="D302" s="14">
        <v>18</v>
      </c>
      <c r="E302" s="22">
        <v>0</v>
      </c>
    </row>
    <row r="303" spans="1:5" x14ac:dyDescent="0.25">
      <c r="A303" s="21" t="s">
        <v>219</v>
      </c>
      <c r="B303" s="13" t="s">
        <v>220</v>
      </c>
      <c r="C303" s="14">
        <v>1</v>
      </c>
      <c r="D303" s="14">
        <v>0</v>
      </c>
      <c r="E303" s="22">
        <v>2</v>
      </c>
    </row>
    <row r="304" spans="1:5" x14ac:dyDescent="0.25">
      <c r="A304" s="173" t="s">
        <v>221</v>
      </c>
      <c r="B304" s="13" t="s">
        <v>212</v>
      </c>
      <c r="C304" s="14">
        <v>0</v>
      </c>
      <c r="D304" s="14">
        <v>0</v>
      </c>
      <c r="E304" s="22">
        <v>0</v>
      </c>
    </row>
    <row r="305" spans="1:5" x14ac:dyDescent="0.25">
      <c r="A305" s="174"/>
      <c r="B305" s="13" t="s">
        <v>222</v>
      </c>
      <c r="C305" s="14">
        <v>10</v>
      </c>
      <c r="D305" s="14">
        <v>23</v>
      </c>
      <c r="E305" s="22">
        <v>13</v>
      </c>
    </row>
    <row r="306" spans="1:5" x14ac:dyDescent="0.25">
      <c r="A306" s="175"/>
      <c r="B306" s="13" t="s">
        <v>223</v>
      </c>
      <c r="C306" s="14">
        <v>3</v>
      </c>
      <c r="D306" s="14">
        <v>3</v>
      </c>
      <c r="E306" s="22">
        <v>4</v>
      </c>
    </row>
    <row r="307" spans="1:5" x14ac:dyDescent="0.25">
      <c r="A307" s="173" t="s">
        <v>224</v>
      </c>
      <c r="B307" s="13" t="s">
        <v>225</v>
      </c>
      <c r="C307" s="14">
        <v>0</v>
      </c>
      <c r="D307" s="14">
        <v>0</v>
      </c>
      <c r="E307" s="22">
        <v>0</v>
      </c>
    </row>
    <row r="308" spans="1:5" x14ac:dyDescent="0.25">
      <c r="A308" s="174"/>
      <c r="B308" s="13" t="s">
        <v>226</v>
      </c>
      <c r="C308" s="14">
        <v>0</v>
      </c>
      <c r="D308" s="14">
        <v>0</v>
      </c>
      <c r="E308" s="22">
        <v>0</v>
      </c>
    </row>
    <row r="309" spans="1:5" x14ac:dyDescent="0.25">
      <c r="A309" s="174"/>
      <c r="B309" s="13" t="s">
        <v>227</v>
      </c>
      <c r="C309" s="14">
        <v>193</v>
      </c>
      <c r="D309" s="14">
        <v>351</v>
      </c>
      <c r="E309" s="22">
        <v>140</v>
      </c>
    </row>
    <row r="310" spans="1:5" x14ac:dyDescent="0.25">
      <c r="A310" s="174"/>
      <c r="B310" s="13" t="s">
        <v>228</v>
      </c>
      <c r="C310" s="14">
        <v>455</v>
      </c>
      <c r="D310" s="14">
        <v>526</v>
      </c>
      <c r="E310" s="22">
        <v>0</v>
      </c>
    </row>
    <row r="311" spans="1:5" x14ac:dyDescent="0.25">
      <c r="A311" s="174"/>
      <c r="B311" s="13" t="s">
        <v>229</v>
      </c>
      <c r="C311" s="14">
        <v>76</v>
      </c>
      <c r="D311" s="14">
        <v>99</v>
      </c>
      <c r="E311" s="22">
        <v>14</v>
      </c>
    </row>
    <row r="312" spans="1:5" x14ac:dyDescent="0.25">
      <c r="A312" s="174"/>
      <c r="B312" s="13" t="s">
        <v>230</v>
      </c>
      <c r="C312" s="14">
        <v>272</v>
      </c>
      <c r="D312" s="14">
        <v>442</v>
      </c>
      <c r="E312" s="22">
        <v>205</v>
      </c>
    </row>
    <row r="313" spans="1:5" x14ac:dyDescent="0.25">
      <c r="A313" s="174"/>
      <c r="B313" s="13" t="s">
        <v>231</v>
      </c>
      <c r="C313" s="14">
        <v>107</v>
      </c>
      <c r="D313" s="14">
        <v>120</v>
      </c>
      <c r="E313" s="22">
        <v>0</v>
      </c>
    </row>
    <row r="314" spans="1:5" x14ac:dyDescent="0.25">
      <c r="A314" s="174"/>
      <c r="B314" s="13" t="s">
        <v>232</v>
      </c>
      <c r="C314" s="14">
        <v>5</v>
      </c>
      <c r="D314" s="14">
        <v>3</v>
      </c>
      <c r="E314" s="22">
        <v>0</v>
      </c>
    </row>
    <row r="315" spans="1:5" x14ac:dyDescent="0.25">
      <c r="A315" s="174"/>
      <c r="B315" s="13" t="s">
        <v>233</v>
      </c>
      <c r="C315" s="14">
        <v>248</v>
      </c>
      <c r="D315" s="14">
        <v>47</v>
      </c>
      <c r="E315" s="22">
        <v>155</v>
      </c>
    </row>
    <row r="316" spans="1:5" x14ac:dyDescent="0.25">
      <c r="A316" s="174"/>
      <c r="B316" s="13" t="s">
        <v>234</v>
      </c>
      <c r="C316" s="14">
        <v>2</v>
      </c>
      <c r="D316" s="14">
        <v>4</v>
      </c>
      <c r="E316" s="22">
        <v>1</v>
      </c>
    </row>
    <row r="317" spans="1:5" x14ac:dyDescent="0.25">
      <c r="A317" s="174"/>
      <c r="B317" s="13" t="s">
        <v>235</v>
      </c>
      <c r="C317" s="14">
        <v>0</v>
      </c>
      <c r="D317" s="14">
        <v>0</v>
      </c>
      <c r="E317" s="22">
        <v>0</v>
      </c>
    </row>
    <row r="318" spans="1:5" x14ac:dyDescent="0.25">
      <c r="A318" s="174"/>
      <c r="B318" s="13" t="s">
        <v>236</v>
      </c>
      <c r="C318" s="14">
        <v>242</v>
      </c>
      <c r="D318" s="14">
        <v>365</v>
      </c>
      <c r="E318" s="22">
        <v>167</v>
      </c>
    </row>
    <row r="319" spans="1:5" x14ac:dyDescent="0.25">
      <c r="A319" s="174"/>
      <c r="B319" s="13" t="s">
        <v>237</v>
      </c>
      <c r="C319" s="14">
        <v>225</v>
      </c>
      <c r="D319" s="14">
        <v>262</v>
      </c>
      <c r="E319" s="22">
        <v>0</v>
      </c>
    </row>
    <row r="320" spans="1:5" x14ac:dyDescent="0.25">
      <c r="A320" s="174"/>
      <c r="B320" s="13" t="s">
        <v>238</v>
      </c>
      <c r="C320" s="14">
        <v>8</v>
      </c>
      <c r="D320" s="14">
        <v>12</v>
      </c>
      <c r="E320" s="22">
        <v>7</v>
      </c>
    </row>
    <row r="321" spans="1:5" x14ac:dyDescent="0.25">
      <c r="A321" s="175"/>
      <c r="B321" s="13" t="s">
        <v>239</v>
      </c>
      <c r="C321" s="14">
        <v>23</v>
      </c>
      <c r="D321" s="14">
        <v>25</v>
      </c>
      <c r="E321" s="22">
        <v>0</v>
      </c>
    </row>
    <row r="322" spans="1:5" x14ac:dyDescent="0.25">
      <c r="A322" s="173" t="s">
        <v>240</v>
      </c>
      <c r="B322" s="13" t="s">
        <v>241</v>
      </c>
      <c r="C322" s="14">
        <v>0</v>
      </c>
      <c r="D322" s="14">
        <v>0</v>
      </c>
      <c r="E322" s="22">
        <v>0</v>
      </c>
    </row>
    <row r="323" spans="1:5" x14ac:dyDescent="0.25">
      <c r="A323" s="174"/>
      <c r="B323" s="13" t="s">
        <v>242</v>
      </c>
      <c r="C323" s="14">
        <v>0</v>
      </c>
      <c r="D323" s="14">
        <v>0</v>
      </c>
      <c r="E323" s="22">
        <v>0</v>
      </c>
    </row>
    <row r="324" spans="1:5" x14ac:dyDescent="0.25">
      <c r="A324" s="174"/>
      <c r="B324" s="13" t="s">
        <v>243</v>
      </c>
      <c r="C324" s="14">
        <v>0</v>
      </c>
      <c r="D324" s="14">
        <v>0</v>
      </c>
      <c r="E324" s="22">
        <v>0</v>
      </c>
    </row>
    <row r="325" spans="1:5" x14ac:dyDescent="0.25">
      <c r="A325" s="174"/>
      <c r="B325" s="13" t="s">
        <v>244</v>
      </c>
      <c r="C325" s="14">
        <v>0</v>
      </c>
      <c r="D325" s="14">
        <v>0</v>
      </c>
      <c r="E325" s="22">
        <v>0</v>
      </c>
    </row>
    <row r="326" spans="1:5" x14ac:dyDescent="0.25">
      <c r="A326" s="174"/>
      <c r="B326" s="13" t="s">
        <v>245</v>
      </c>
      <c r="C326" s="14">
        <v>48</v>
      </c>
      <c r="D326" s="14">
        <v>72</v>
      </c>
      <c r="E326" s="22">
        <v>1</v>
      </c>
    </row>
    <row r="327" spans="1:5" x14ac:dyDescent="0.25">
      <c r="A327" s="174"/>
      <c r="B327" s="13" t="s">
        <v>246</v>
      </c>
      <c r="C327" s="14">
        <v>0</v>
      </c>
      <c r="D327" s="14">
        <v>0</v>
      </c>
      <c r="E327" s="22">
        <v>0</v>
      </c>
    </row>
    <row r="328" spans="1:5" x14ac:dyDescent="0.25">
      <c r="A328" s="174"/>
      <c r="B328" s="13" t="s">
        <v>247</v>
      </c>
      <c r="C328" s="14">
        <v>0</v>
      </c>
      <c r="D328" s="14">
        <v>0</v>
      </c>
      <c r="E328" s="22">
        <v>0</v>
      </c>
    </row>
    <row r="329" spans="1:5" x14ac:dyDescent="0.25">
      <c r="A329" s="174"/>
      <c r="B329" s="13" t="s">
        <v>248</v>
      </c>
      <c r="C329" s="14">
        <v>96</v>
      </c>
      <c r="D329" s="14">
        <v>90</v>
      </c>
      <c r="E329" s="22">
        <v>38</v>
      </c>
    </row>
    <row r="330" spans="1:5" x14ac:dyDescent="0.25">
      <c r="A330" s="174"/>
      <c r="B330" s="13" t="s">
        <v>249</v>
      </c>
      <c r="C330" s="14">
        <v>0</v>
      </c>
      <c r="D330" s="14">
        <v>0</v>
      </c>
      <c r="E330" s="22">
        <v>0</v>
      </c>
    </row>
    <row r="331" spans="1:5" x14ac:dyDescent="0.25">
      <c r="A331" s="174"/>
      <c r="B331" s="13" t="s">
        <v>250</v>
      </c>
      <c r="C331" s="14">
        <v>7</v>
      </c>
      <c r="D331" s="14">
        <v>7</v>
      </c>
      <c r="E331" s="22">
        <v>1</v>
      </c>
    </row>
    <row r="332" spans="1:5" x14ac:dyDescent="0.25">
      <c r="A332" s="174"/>
      <c r="B332" s="13" t="s">
        <v>251</v>
      </c>
      <c r="C332" s="14">
        <v>20</v>
      </c>
      <c r="D332" s="14">
        <v>32</v>
      </c>
      <c r="E332" s="22">
        <v>15</v>
      </c>
    </row>
    <row r="333" spans="1:5" x14ac:dyDescent="0.25">
      <c r="A333" s="174"/>
      <c r="B333" s="13" t="s">
        <v>252</v>
      </c>
      <c r="C333" s="14">
        <v>0</v>
      </c>
      <c r="D333" s="14">
        <v>0</v>
      </c>
      <c r="E333" s="22">
        <v>0</v>
      </c>
    </row>
    <row r="334" spans="1:5" x14ac:dyDescent="0.25">
      <c r="A334" s="174"/>
      <c r="B334" s="13" t="s">
        <v>253</v>
      </c>
      <c r="C334" s="14">
        <v>0</v>
      </c>
      <c r="D334" s="14">
        <v>0</v>
      </c>
      <c r="E334" s="22">
        <v>0</v>
      </c>
    </row>
    <row r="335" spans="1:5" x14ac:dyDescent="0.25">
      <c r="A335" s="174"/>
      <c r="B335" s="13" t="s">
        <v>254</v>
      </c>
      <c r="C335" s="14">
        <v>0</v>
      </c>
      <c r="D335" s="14">
        <v>0</v>
      </c>
      <c r="E335" s="22">
        <v>0</v>
      </c>
    </row>
    <row r="336" spans="1:5" x14ac:dyDescent="0.25">
      <c r="A336" s="174"/>
      <c r="B336" s="13" t="s">
        <v>255</v>
      </c>
      <c r="C336" s="14">
        <v>0</v>
      </c>
      <c r="D336" s="14">
        <v>0</v>
      </c>
      <c r="E336" s="22">
        <v>0</v>
      </c>
    </row>
    <row r="337" spans="1:5" x14ac:dyDescent="0.25">
      <c r="A337" s="174"/>
      <c r="B337" s="13" t="s">
        <v>256</v>
      </c>
      <c r="C337" s="14">
        <v>0</v>
      </c>
      <c r="D337" s="14">
        <v>0</v>
      </c>
      <c r="E337" s="22">
        <v>0</v>
      </c>
    </row>
    <row r="338" spans="1:5" x14ac:dyDescent="0.25">
      <c r="A338" s="174"/>
      <c r="B338" s="13" t="s">
        <v>257</v>
      </c>
      <c r="C338" s="14">
        <v>0</v>
      </c>
      <c r="D338" s="14">
        <v>0</v>
      </c>
      <c r="E338" s="22">
        <v>0</v>
      </c>
    </row>
    <row r="339" spans="1:5" x14ac:dyDescent="0.25">
      <c r="A339" s="174"/>
      <c r="B339" s="13" t="s">
        <v>258</v>
      </c>
      <c r="C339" s="14">
        <v>0</v>
      </c>
      <c r="D339" s="14">
        <v>0</v>
      </c>
      <c r="E339" s="22">
        <v>0</v>
      </c>
    </row>
    <row r="340" spans="1:5" x14ac:dyDescent="0.25">
      <c r="A340" s="174"/>
      <c r="B340" s="13" t="s">
        <v>259</v>
      </c>
      <c r="C340" s="14">
        <v>1</v>
      </c>
      <c r="D340" s="14">
        <v>1</v>
      </c>
      <c r="E340" s="22">
        <v>1</v>
      </c>
    </row>
    <row r="341" spans="1:5" x14ac:dyDescent="0.25">
      <c r="A341" s="174"/>
      <c r="B341" s="13" t="s">
        <v>260</v>
      </c>
      <c r="C341" s="14">
        <v>2</v>
      </c>
      <c r="D341" s="14">
        <v>1</v>
      </c>
      <c r="E341" s="22">
        <v>1</v>
      </c>
    </row>
    <row r="342" spans="1:5" x14ac:dyDescent="0.25">
      <c r="A342" s="174"/>
      <c r="B342" s="13" t="s">
        <v>261</v>
      </c>
      <c r="C342" s="14">
        <v>0</v>
      </c>
      <c r="D342" s="14">
        <v>0</v>
      </c>
      <c r="E342" s="22">
        <v>0</v>
      </c>
    </row>
    <row r="343" spans="1:5" x14ac:dyDescent="0.25">
      <c r="A343" s="174"/>
      <c r="B343" s="13" t="s">
        <v>262</v>
      </c>
      <c r="C343" s="14">
        <v>59</v>
      </c>
      <c r="D343" s="14">
        <v>44</v>
      </c>
      <c r="E343" s="22">
        <v>35</v>
      </c>
    </row>
    <row r="344" spans="1:5" x14ac:dyDescent="0.25">
      <c r="A344" s="174"/>
      <c r="B344" s="13" t="s">
        <v>263</v>
      </c>
      <c r="C344" s="14">
        <v>0</v>
      </c>
      <c r="D344" s="14">
        <v>1</v>
      </c>
      <c r="E344" s="22">
        <v>0</v>
      </c>
    </row>
    <row r="345" spans="1:5" x14ac:dyDescent="0.25">
      <c r="A345" s="174"/>
      <c r="B345" s="13" t="s">
        <v>264</v>
      </c>
      <c r="C345" s="14">
        <v>47</v>
      </c>
      <c r="D345" s="14">
        <v>59</v>
      </c>
      <c r="E345" s="22">
        <v>10</v>
      </c>
    </row>
    <row r="346" spans="1:5" x14ac:dyDescent="0.25">
      <c r="A346" s="174"/>
      <c r="B346" s="13" t="s">
        <v>265</v>
      </c>
      <c r="C346" s="14">
        <v>36</v>
      </c>
      <c r="D346" s="14">
        <v>27</v>
      </c>
      <c r="E346" s="22">
        <v>24</v>
      </c>
    </row>
    <row r="347" spans="1:5" x14ac:dyDescent="0.25">
      <c r="A347" s="174"/>
      <c r="B347" s="13" t="s">
        <v>266</v>
      </c>
      <c r="C347" s="14">
        <v>0</v>
      </c>
      <c r="D347" s="14">
        <v>0</v>
      </c>
      <c r="E347" s="22">
        <v>0</v>
      </c>
    </row>
    <row r="348" spans="1:5" x14ac:dyDescent="0.25">
      <c r="A348" s="174"/>
      <c r="B348" s="13" t="s">
        <v>267</v>
      </c>
      <c r="C348" s="14">
        <v>0</v>
      </c>
      <c r="D348" s="14">
        <v>0</v>
      </c>
      <c r="E348" s="22">
        <v>0</v>
      </c>
    </row>
    <row r="349" spans="1:5" x14ac:dyDescent="0.25">
      <c r="A349" s="174"/>
      <c r="B349" s="13" t="s">
        <v>268</v>
      </c>
      <c r="C349" s="14">
        <v>0</v>
      </c>
      <c r="D349" s="14">
        <v>0</v>
      </c>
      <c r="E349" s="22">
        <v>0</v>
      </c>
    </row>
    <row r="350" spans="1:5" x14ac:dyDescent="0.25">
      <c r="A350" s="174"/>
      <c r="B350" s="13" t="s">
        <v>269</v>
      </c>
      <c r="C350" s="14">
        <v>0</v>
      </c>
      <c r="D350" s="14">
        <v>0</v>
      </c>
      <c r="E350" s="22">
        <v>0</v>
      </c>
    </row>
    <row r="351" spans="1:5" x14ac:dyDescent="0.25">
      <c r="A351" s="174"/>
      <c r="B351" s="13" t="s">
        <v>270</v>
      </c>
      <c r="C351" s="14">
        <v>0</v>
      </c>
      <c r="D351" s="14">
        <v>0</v>
      </c>
      <c r="E351" s="22">
        <v>0</v>
      </c>
    </row>
    <row r="352" spans="1:5" x14ac:dyDescent="0.25">
      <c r="A352" s="174"/>
      <c r="B352" s="13" t="s">
        <v>271</v>
      </c>
      <c r="C352" s="14">
        <v>0</v>
      </c>
      <c r="D352" s="14">
        <v>0</v>
      </c>
      <c r="E352" s="22">
        <v>0</v>
      </c>
    </row>
    <row r="353" spans="1:5" x14ac:dyDescent="0.25">
      <c r="A353" s="174"/>
      <c r="B353" s="13" t="s">
        <v>272</v>
      </c>
      <c r="C353" s="14">
        <v>1</v>
      </c>
      <c r="D353" s="14">
        <v>2</v>
      </c>
      <c r="E353" s="22">
        <v>0</v>
      </c>
    </row>
    <row r="354" spans="1:5" x14ac:dyDescent="0.25">
      <c r="A354" s="175"/>
      <c r="B354" s="13" t="s">
        <v>273</v>
      </c>
      <c r="C354" s="14">
        <v>4</v>
      </c>
      <c r="D354" s="14">
        <v>7</v>
      </c>
      <c r="E354" s="22">
        <v>0</v>
      </c>
    </row>
    <row r="355" spans="1:5" x14ac:dyDescent="0.25">
      <c r="A355" s="173" t="s">
        <v>274</v>
      </c>
      <c r="B355" s="13" t="s">
        <v>275</v>
      </c>
      <c r="C355" s="14">
        <v>0</v>
      </c>
      <c r="D355" s="14">
        <v>0</v>
      </c>
      <c r="E355" s="22">
        <v>0</v>
      </c>
    </row>
    <row r="356" spans="1:5" x14ac:dyDescent="0.25">
      <c r="A356" s="174"/>
      <c r="B356" s="13" t="s">
        <v>276</v>
      </c>
      <c r="C356" s="14">
        <v>1</v>
      </c>
      <c r="D356" s="14">
        <v>0</v>
      </c>
      <c r="E356" s="22">
        <v>0</v>
      </c>
    </row>
    <row r="357" spans="1:5" x14ac:dyDescent="0.25">
      <c r="A357" s="174"/>
      <c r="B357" s="13" t="s">
        <v>277</v>
      </c>
      <c r="C357" s="14">
        <v>0</v>
      </c>
      <c r="D357" s="14">
        <v>0</v>
      </c>
      <c r="E357" s="22">
        <v>0</v>
      </c>
    </row>
    <row r="358" spans="1:5" x14ac:dyDescent="0.25">
      <c r="A358" s="174"/>
      <c r="B358" s="13" t="s">
        <v>278</v>
      </c>
      <c r="C358" s="14">
        <v>0</v>
      </c>
      <c r="D358" s="14">
        <v>0</v>
      </c>
      <c r="E358" s="22">
        <v>0</v>
      </c>
    </row>
    <row r="359" spans="1:5" x14ac:dyDescent="0.25">
      <c r="A359" s="174"/>
      <c r="B359" s="13" t="s">
        <v>279</v>
      </c>
      <c r="C359" s="14">
        <v>1</v>
      </c>
      <c r="D359" s="14">
        <v>1</v>
      </c>
      <c r="E359" s="22">
        <v>0</v>
      </c>
    </row>
    <row r="360" spans="1:5" x14ac:dyDescent="0.25">
      <c r="A360" s="174"/>
      <c r="B360" s="13" t="s">
        <v>280</v>
      </c>
      <c r="C360" s="14">
        <v>0</v>
      </c>
      <c r="D360" s="14">
        <v>0</v>
      </c>
      <c r="E360" s="22">
        <v>0</v>
      </c>
    </row>
    <row r="361" spans="1:5" x14ac:dyDescent="0.25">
      <c r="A361" s="174"/>
      <c r="B361" s="13" t="s">
        <v>281</v>
      </c>
      <c r="C361" s="14">
        <v>0</v>
      </c>
      <c r="D361" s="14">
        <v>0</v>
      </c>
      <c r="E361" s="22">
        <v>0</v>
      </c>
    </row>
    <row r="362" spans="1:5" x14ac:dyDescent="0.25">
      <c r="A362" s="174"/>
      <c r="B362" s="13" t="s">
        <v>282</v>
      </c>
      <c r="C362" s="14">
        <v>0</v>
      </c>
      <c r="D362" s="14">
        <v>0</v>
      </c>
      <c r="E362" s="22">
        <v>0</v>
      </c>
    </row>
    <row r="363" spans="1:5" x14ac:dyDescent="0.25">
      <c r="A363" s="174"/>
      <c r="B363" s="13" t="s">
        <v>283</v>
      </c>
      <c r="C363" s="14">
        <v>0</v>
      </c>
      <c r="D363" s="14">
        <v>0</v>
      </c>
      <c r="E363" s="22">
        <v>0</v>
      </c>
    </row>
    <row r="364" spans="1:5" x14ac:dyDescent="0.25">
      <c r="A364" s="174"/>
      <c r="B364" s="13" t="s">
        <v>284</v>
      </c>
      <c r="C364" s="14">
        <v>0</v>
      </c>
      <c r="D364" s="14">
        <v>0</v>
      </c>
      <c r="E364" s="22">
        <v>0</v>
      </c>
    </row>
    <row r="365" spans="1:5" x14ac:dyDescent="0.25">
      <c r="A365" s="175"/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73" t="s">
        <v>286</v>
      </c>
      <c r="B366" s="13" t="s">
        <v>287</v>
      </c>
      <c r="C366" s="14">
        <v>4</v>
      </c>
      <c r="D366" s="14">
        <v>7</v>
      </c>
      <c r="E366" s="22">
        <v>1</v>
      </c>
    </row>
    <row r="367" spans="1:5" x14ac:dyDescent="0.25">
      <c r="A367" s="174"/>
      <c r="B367" s="13" t="s">
        <v>288</v>
      </c>
      <c r="C367" s="14">
        <v>0</v>
      </c>
      <c r="D367" s="14">
        <v>0</v>
      </c>
      <c r="E367" s="22">
        <v>0</v>
      </c>
    </row>
    <row r="368" spans="1:5" x14ac:dyDescent="0.25">
      <c r="A368" s="174"/>
      <c r="B368" s="13" t="s">
        <v>289</v>
      </c>
      <c r="C368" s="14">
        <v>0</v>
      </c>
      <c r="D368" s="14">
        <v>0</v>
      </c>
      <c r="E368" s="22">
        <v>0</v>
      </c>
    </row>
    <row r="369" spans="1:5" x14ac:dyDescent="0.25">
      <c r="A369" s="174"/>
      <c r="B369" s="13" t="s">
        <v>290</v>
      </c>
      <c r="C369" s="14">
        <v>3</v>
      </c>
      <c r="D369" s="14">
        <v>4</v>
      </c>
      <c r="E369" s="22">
        <v>0</v>
      </c>
    </row>
    <row r="370" spans="1:5" x14ac:dyDescent="0.25">
      <c r="A370" s="174"/>
      <c r="B370" s="13" t="s">
        <v>291</v>
      </c>
      <c r="C370" s="14">
        <v>0</v>
      </c>
      <c r="D370" s="14">
        <v>0</v>
      </c>
      <c r="E370" s="22">
        <v>0</v>
      </c>
    </row>
    <row r="371" spans="1:5" x14ac:dyDescent="0.25">
      <c r="A371" s="174"/>
      <c r="B371" s="13" t="s">
        <v>292</v>
      </c>
      <c r="C371" s="14">
        <v>0</v>
      </c>
      <c r="D371" s="14">
        <v>0</v>
      </c>
      <c r="E371" s="22">
        <v>0</v>
      </c>
    </row>
    <row r="372" spans="1:5" x14ac:dyDescent="0.25">
      <c r="A372" s="174"/>
      <c r="B372" s="13" t="s">
        <v>293</v>
      </c>
      <c r="C372" s="14">
        <v>0</v>
      </c>
      <c r="D372" s="14">
        <v>0</v>
      </c>
      <c r="E372" s="22">
        <v>0</v>
      </c>
    </row>
    <row r="373" spans="1:5" x14ac:dyDescent="0.25">
      <c r="A373" s="174"/>
      <c r="B373" s="13" t="s">
        <v>294</v>
      </c>
      <c r="C373" s="14">
        <v>0</v>
      </c>
      <c r="D373" s="14">
        <v>0</v>
      </c>
      <c r="E373" s="22">
        <v>0</v>
      </c>
    </row>
    <row r="374" spans="1:5" x14ac:dyDescent="0.25">
      <c r="A374" s="175"/>
      <c r="B374" s="13" t="s">
        <v>295</v>
      </c>
      <c r="C374" s="14">
        <v>0</v>
      </c>
      <c r="D374" s="14">
        <v>0</v>
      </c>
      <c r="E374" s="22">
        <v>0</v>
      </c>
    </row>
    <row r="375" spans="1:5" x14ac:dyDescent="0.25">
      <c r="A375" s="173" t="s">
        <v>296</v>
      </c>
      <c r="B375" s="13" t="s">
        <v>297</v>
      </c>
      <c r="C375" s="14">
        <v>0</v>
      </c>
      <c r="D375" s="14">
        <v>0</v>
      </c>
      <c r="E375" s="22">
        <v>0</v>
      </c>
    </row>
    <row r="376" spans="1:5" x14ac:dyDescent="0.25">
      <c r="A376" s="174"/>
      <c r="B376" s="13" t="s">
        <v>298</v>
      </c>
      <c r="C376" s="14">
        <v>8</v>
      </c>
      <c r="D376" s="14">
        <v>11</v>
      </c>
      <c r="E376" s="22">
        <v>0</v>
      </c>
    </row>
    <row r="377" spans="1:5" x14ac:dyDescent="0.25">
      <c r="A377" s="174"/>
      <c r="B377" s="13" t="s">
        <v>299</v>
      </c>
      <c r="C377" s="14">
        <v>7</v>
      </c>
      <c r="D377" s="14">
        <v>11</v>
      </c>
      <c r="E377" s="22">
        <v>0</v>
      </c>
    </row>
    <row r="378" spans="1:5" x14ac:dyDescent="0.25">
      <c r="A378" s="174"/>
      <c r="B378" s="13" t="s">
        <v>300</v>
      </c>
      <c r="C378" s="14">
        <v>1</v>
      </c>
      <c r="D378" s="14">
        <v>1</v>
      </c>
      <c r="E378" s="22">
        <v>0</v>
      </c>
    </row>
    <row r="379" spans="1:5" x14ac:dyDescent="0.25">
      <c r="A379" s="174"/>
      <c r="B379" s="13" t="s">
        <v>216</v>
      </c>
      <c r="C379" s="14">
        <v>0</v>
      </c>
      <c r="D379" s="14">
        <v>0</v>
      </c>
      <c r="E379" s="22">
        <v>0</v>
      </c>
    </row>
    <row r="380" spans="1:5" x14ac:dyDescent="0.25">
      <c r="A380" s="174"/>
      <c r="B380" s="13" t="s">
        <v>301</v>
      </c>
      <c r="C380" s="14">
        <v>0</v>
      </c>
      <c r="D380" s="14">
        <v>0</v>
      </c>
      <c r="E380" s="22">
        <v>0</v>
      </c>
    </row>
    <row r="381" spans="1:5" x14ac:dyDescent="0.25">
      <c r="A381" s="174"/>
      <c r="B381" s="13" t="s">
        <v>302</v>
      </c>
      <c r="C381" s="14">
        <v>9</v>
      </c>
      <c r="D381" s="14">
        <v>5</v>
      </c>
      <c r="E381" s="22">
        <v>0</v>
      </c>
    </row>
    <row r="382" spans="1:5" x14ac:dyDescent="0.25">
      <c r="A382" s="174"/>
      <c r="B382" s="13" t="s">
        <v>303</v>
      </c>
      <c r="C382" s="14">
        <v>79</v>
      </c>
      <c r="D382" s="14">
        <v>85</v>
      </c>
      <c r="E382" s="22">
        <v>0</v>
      </c>
    </row>
    <row r="383" spans="1:5" x14ac:dyDescent="0.25">
      <c r="A383" s="174"/>
      <c r="B383" s="13" t="s">
        <v>304</v>
      </c>
      <c r="C383" s="14">
        <v>0</v>
      </c>
      <c r="D383" s="14">
        <v>0</v>
      </c>
      <c r="E383" s="22">
        <v>0</v>
      </c>
    </row>
    <row r="384" spans="1:5" x14ac:dyDescent="0.25">
      <c r="A384" s="174"/>
      <c r="B384" s="13" t="s">
        <v>305</v>
      </c>
      <c r="C384" s="14">
        <v>0</v>
      </c>
      <c r="D384" s="14">
        <v>0</v>
      </c>
      <c r="E384" s="22">
        <v>0</v>
      </c>
    </row>
    <row r="385" spans="1:5" x14ac:dyDescent="0.25">
      <c r="A385" s="174"/>
      <c r="B385" s="13" t="s">
        <v>306</v>
      </c>
      <c r="C385" s="14">
        <v>0</v>
      </c>
      <c r="D385" s="14">
        <v>0</v>
      </c>
      <c r="E385" s="22">
        <v>0</v>
      </c>
    </row>
    <row r="386" spans="1:5" x14ac:dyDescent="0.25">
      <c r="A386" s="174"/>
      <c r="B386" s="13" t="s">
        <v>307</v>
      </c>
      <c r="C386" s="14">
        <v>0</v>
      </c>
      <c r="D386" s="14">
        <v>0</v>
      </c>
      <c r="E386" s="22">
        <v>0</v>
      </c>
    </row>
    <row r="387" spans="1:5" x14ac:dyDescent="0.25">
      <c r="A387" s="175"/>
      <c r="B387" s="13" t="s">
        <v>308</v>
      </c>
      <c r="C387" s="14">
        <v>0</v>
      </c>
      <c r="D387" s="14">
        <v>0</v>
      </c>
      <c r="E387" s="22">
        <v>0</v>
      </c>
    </row>
    <row r="388" spans="1:5" x14ac:dyDescent="0.25">
      <c r="A388" s="173" t="s">
        <v>309</v>
      </c>
      <c r="B388" s="13" t="s">
        <v>310</v>
      </c>
      <c r="C388" s="14">
        <v>0</v>
      </c>
      <c r="D388" s="14">
        <v>0</v>
      </c>
      <c r="E388" s="22">
        <v>0</v>
      </c>
    </row>
    <row r="389" spans="1:5" x14ac:dyDescent="0.25">
      <c r="A389" s="174"/>
      <c r="B389" s="13" t="s">
        <v>311</v>
      </c>
      <c r="C389" s="14">
        <v>0</v>
      </c>
      <c r="D389" s="14">
        <v>11</v>
      </c>
      <c r="E389" s="22">
        <v>0</v>
      </c>
    </row>
    <row r="390" spans="1:5" x14ac:dyDescent="0.25">
      <c r="A390" s="174"/>
      <c r="B390" s="13" t="s">
        <v>247</v>
      </c>
      <c r="C390" s="14">
        <v>0</v>
      </c>
      <c r="D390" s="14">
        <v>0</v>
      </c>
      <c r="E390" s="22">
        <v>0</v>
      </c>
    </row>
    <row r="391" spans="1:5" x14ac:dyDescent="0.25">
      <c r="A391" s="174"/>
      <c r="B391" s="13" t="s">
        <v>248</v>
      </c>
      <c r="C391" s="14">
        <v>0</v>
      </c>
      <c r="D391" s="14">
        <v>122</v>
      </c>
      <c r="E391" s="22">
        <v>0</v>
      </c>
    </row>
    <row r="392" spans="1:5" x14ac:dyDescent="0.25">
      <c r="A392" s="174"/>
      <c r="B392" s="13" t="s">
        <v>249</v>
      </c>
      <c r="C392" s="14">
        <v>0</v>
      </c>
      <c r="D392" s="14">
        <v>986</v>
      </c>
      <c r="E392" s="22">
        <v>45</v>
      </c>
    </row>
    <row r="393" spans="1:5" x14ac:dyDescent="0.25">
      <c r="A393" s="174"/>
      <c r="B393" s="13" t="s">
        <v>250</v>
      </c>
      <c r="C393" s="14">
        <v>0</v>
      </c>
      <c r="D393" s="14">
        <v>0</v>
      </c>
      <c r="E393" s="22">
        <v>3</v>
      </c>
    </row>
    <row r="394" spans="1:5" x14ac:dyDescent="0.25">
      <c r="A394" s="174"/>
      <c r="B394" s="13" t="s">
        <v>312</v>
      </c>
      <c r="C394" s="14">
        <v>0</v>
      </c>
      <c r="D394" s="14">
        <v>0</v>
      </c>
      <c r="E394" s="22">
        <v>0</v>
      </c>
    </row>
    <row r="395" spans="1:5" x14ac:dyDescent="0.25">
      <c r="A395" s="174"/>
      <c r="B395" s="13" t="s">
        <v>313</v>
      </c>
      <c r="C395" s="14">
        <v>0</v>
      </c>
      <c r="D395" s="14">
        <v>0</v>
      </c>
      <c r="E395" s="22">
        <v>0</v>
      </c>
    </row>
    <row r="396" spans="1:5" x14ac:dyDescent="0.25">
      <c r="A396" s="174"/>
      <c r="B396" s="13" t="s">
        <v>314</v>
      </c>
      <c r="C396" s="14">
        <v>0</v>
      </c>
      <c r="D396" s="14">
        <v>0</v>
      </c>
      <c r="E396" s="22">
        <v>14</v>
      </c>
    </row>
    <row r="397" spans="1:5" x14ac:dyDescent="0.25">
      <c r="A397" s="174"/>
      <c r="B397" s="13" t="s">
        <v>257</v>
      </c>
      <c r="C397" s="14">
        <v>0</v>
      </c>
      <c r="D397" s="14">
        <v>0</v>
      </c>
      <c r="E397" s="22">
        <v>0</v>
      </c>
    </row>
    <row r="398" spans="1:5" x14ac:dyDescent="0.25">
      <c r="A398" s="174"/>
      <c r="B398" s="13" t="s">
        <v>315</v>
      </c>
      <c r="C398" s="14">
        <v>0</v>
      </c>
      <c r="D398" s="14">
        <v>0</v>
      </c>
      <c r="E398" s="22">
        <v>0</v>
      </c>
    </row>
    <row r="399" spans="1:5" x14ac:dyDescent="0.25">
      <c r="A399" s="174"/>
      <c r="B399" s="13" t="s">
        <v>260</v>
      </c>
      <c r="C399" s="14">
        <v>0</v>
      </c>
      <c r="D399" s="14">
        <v>0</v>
      </c>
      <c r="E399" s="22">
        <v>0</v>
      </c>
    </row>
    <row r="400" spans="1:5" x14ac:dyDescent="0.25">
      <c r="A400" s="174"/>
      <c r="B400" s="13" t="s">
        <v>261</v>
      </c>
      <c r="C400" s="14">
        <v>0</v>
      </c>
      <c r="D400" s="14">
        <v>0</v>
      </c>
      <c r="E400" s="22">
        <v>0</v>
      </c>
    </row>
    <row r="401" spans="1:5" x14ac:dyDescent="0.25">
      <c r="A401" s="174"/>
      <c r="B401" s="13" t="s">
        <v>316</v>
      </c>
      <c r="C401" s="14">
        <v>0</v>
      </c>
      <c r="D401" s="14">
        <v>1899</v>
      </c>
      <c r="E401" s="22">
        <v>0</v>
      </c>
    </row>
    <row r="402" spans="1:5" x14ac:dyDescent="0.25">
      <c r="A402" s="174"/>
      <c r="B402" s="13" t="s">
        <v>317</v>
      </c>
      <c r="C402" s="14">
        <v>0</v>
      </c>
      <c r="D402" s="14">
        <v>3</v>
      </c>
      <c r="E402" s="22">
        <v>0</v>
      </c>
    </row>
    <row r="403" spans="1:5" x14ac:dyDescent="0.25">
      <c r="A403" s="174"/>
      <c r="B403" s="13" t="s">
        <v>318</v>
      </c>
      <c r="C403" s="14">
        <v>0</v>
      </c>
      <c r="D403" s="14">
        <v>515</v>
      </c>
      <c r="E403" s="22">
        <v>286</v>
      </c>
    </row>
    <row r="404" spans="1:5" x14ac:dyDescent="0.25">
      <c r="A404" s="174"/>
      <c r="B404" s="13" t="s">
        <v>265</v>
      </c>
      <c r="C404" s="14">
        <v>0</v>
      </c>
      <c r="D404" s="14">
        <v>0</v>
      </c>
      <c r="E404" s="22">
        <v>0</v>
      </c>
    </row>
    <row r="405" spans="1:5" x14ac:dyDescent="0.25">
      <c r="A405" s="174"/>
      <c r="B405" s="13" t="s">
        <v>319</v>
      </c>
      <c r="C405" s="14">
        <v>9</v>
      </c>
      <c r="D405" s="14">
        <v>9</v>
      </c>
      <c r="E405" s="22">
        <v>0</v>
      </c>
    </row>
    <row r="406" spans="1:5" x14ac:dyDescent="0.25">
      <c r="A406" s="174"/>
      <c r="B406" s="13" t="s">
        <v>320</v>
      </c>
      <c r="C406" s="14">
        <v>0</v>
      </c>
      <c r="D406" s="14">
        <v>3</v>
      </c>
      <c r="E406" s="22">
        <v>3</v>
      </c>
    </row>
    <row r="407" spans="1:5" x14ac:dyDescent="0.25">
      <c r="A407" s="174"/>
      <c r="B407" s="13" t="s">
        <v>321</v>
      </c>
      <c r="C407" s="14">
        <v>0</v>
      </c>
      <c r="D407" s="14">
        <v>32</v>
      </c>
      <c r="E407" s="22">
        <v>0</v>
      </c>
    </row>
    <row r="408" spans="1:5" x14ac:dyDescent="0.25">
      <c r="A408" s="174"/>
      <c r="B408" s="13" t="s">
        <v>270</v>
      </c>
      <c r="C408" s="14">
        <v>0</v>
      </c>
      <c r="D408" s="14">
        <v>1376</v>
      </c>
      <c r="E408" s="22">
        <v>0</v>
      </c>
    </row>
    <row r="409" spans="1:5" x14ac:dyDescent="0.25">
      <c r="A409" s="175"/>
      <c r="B409" s="13" t="s">
        <v>322</v>
      </c>
      <c r="C409" s="14">
        <v>0</v>
      </c>
      <c r="D409" s="14">
        <v>545</v>
      </c>
      <c r="E409" s="22">
        <v>0</v>
      </c>
    </row>
  </sheetData>
  <sheetProtection algorithmName="SHA-512" hashValue="ff7MSZPBefAp0YClIQkByG9xfztNiNz5aalIHhvbn/92+HcuwtyvNQiiT0A6f4JtZBzh1MIxwPBpccROjb710Q==" saltValue="ISQA93QLDThCMjVlGoK/f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24D1-D46C-4FDC-9F02-D1848CCC404E}">
  <dimension ref="A1:Z25"/>
  <sheetViews>
    <sheetView showGridLines="0" showRowColHeaders="0" workbookViewId="0">
      <selection activeCell="E31" sqref="E31"/>
    </sheetView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102"/>
  </cols>
  <sheetData>
    <row r="1" spans="1:26" x14ac:dyDescent="0.2">
      <c r="A1" s="134"/>
      <c r="C1" s="206" t="s">
        <v>1815</v>
      </c>
      <c r="D1" s="206"/>
      <c r="E1" s="206"/>
      <c r="F1" s="134"/>
      <c r="H1" s="167"/>
      <c r="I1" s="167"/>
      <c r="J1" s="167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1816</v>
      </c>
      <c r="D3" s="126"/>
      <c r="E3" s="126"/>
      <c r="F3" s="126"/>
      <c r="G3" s="126"/>
      <c r="H3" s="126" t="s">
        <v>1817</v>
      </c>
      <c r="I3" s="126"/>
      <c r="J3" s="126"/>
      <c r="K3" s="126"/>
      <c r="L3" s="126"/>
      <c r="M3" s="126" t="s">
        <v>1805</v>
      </c>
      <c r="N3" s="126"/>
      <c r="O3" s="126"/>
      <c r="P3" s="126"/>
      <c r="Q3" s="126"/>
      <c r="R3" s="126" t="s">
        <v>1818</v>
      </c>
      <c r="S3" s="126"/>
      <c r="T3" s="126"/>
      <c r="U3" s="126"/>
      <c r="V3" s="126"/>
      <c r="W3" s="126" t="s">
        <v>1819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</row>
  </sheetData>
  <sheetProtection algorithmName="SHA-512" hashValue="yI//jGPohV4SgodYHRMfezLVhzzueaiGUrm60Ht+4q30y/bXCwfC45FiIDafRVDT2etFRh8dnIt8ca9m3y/rsQ==" saltValue="Hv4N78TdD65cduWGgpxLM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0082-DA08-4AD4-AB10-5188FB44646C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102"/>
  </cols>
  <sheetData>
    <row r="1" spans="1:61" x14ac:dyDescent="0.2">
      <c r="A1" s="134"/>
      <c r="C1" s="206" t="s">
        <v>1820</v>
      </c>
      <c r="D1" s="206"/>
      <c r="E1" s="206"/>
      <c r="F1" s="134"/>
      <c r="H1" s="167"/>
      <c r="I1" s="167"/>
      <c r="J1" s="167"/>
      <c r="K1" s="134"/>
      <c r="M1" s="167"/>
      <c r="N1" s="167"/>
      <c r="O1" s="167"/>
      <c r="P1" s="134"/>
      <c r="R1" s="167"/>
      <c r="S1" s="167"/>
      <c r="T1" s="167"/>
      <c r="U1" s="134"/>
      <c r="W1" s="167"/>
      <c r="X1" s="167"/>
      <c r="Y1" s="167"/>
      <c r="Z1" s="134"/>
      <c r="AB1" s="167"/>
      <c r="AC1" s="167"/>
      <c r="AD1" s="167"/>
      <c r="AE1" s="134"/>
      <c r="AG1" s="167"/>
      <c r="AH1" s="167"/>
      <c r="AI1" s="167"/>
      <c r="AJ1" s="134"/>
      <c r="AL1" s="167"/>
      <c r="AM1" s="167"/>
      <c r="AN1" s="167"/>
      <c r="AO1" s="134"/>
      <c r="AQ1" s="167"/>
      <c r="AR1" s="167"/>
      <c r="AS1" s="167"/>
      <c r="AT1" s="134"/>
      <c r="AV1" s="167"/>
      <c r="AW1" s="167"/>
      <c r="AX1" s="167"/>
      <c r="AY1" s="134"/>
      <c r="BA1" s="167"/>
      <c r="BB1" s="167"/>
      <c r="BC1" s="167"/>
      <c r="BD1" s="134"/>
      <c r="BF1" s="167"/>
      <c r="BG1" s="167"/>
      <c r="BH1" s="167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325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1821</v>
      </c>
      <c r="N3" s="126"/>
      <c r="O3" s="126"/>
      <c r="P3" s="126"/>
      <c r="Q3" s="126"/>
      <c r="R3" s="126" t="s">
        <v>1822</v>
      </c>
      <c r="S3" s="126"/>
      <c r="T3" s="126"/>
      <c r="U3" s="126"/>
      <c r="V3" s="126"/>
      <c r="W3" s="126" t="s">
        <v>1823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1805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338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  <c r="AA25" s="137"/>
      <c r="AB25" s="132" t="s">
        <v>1769</v>
      </c>
      <c r="AC25" s="133">
        <v>0</v>
      </c>
      <c r="AD25" s="137"/>
      <c r="AE25" s="137"/>
      <c r="AF25" s="137"/>
      <c r="AG25" s="132" t="s">
        <v>1769</v>
      </c>
      <c r="AH25" s="133">
        <v>0</v>
      </c>
      <c r="AI25" s="137"/>
      <c r="AJ25" s="137"/>
      <c r="AK25" s="137"/>
      <c r="AL25" s="132" t="s">
        <v>1769</v>
      </c>
      <c r="AM25" s="133">
        <v>0</v>
      </c>
      <c r="AN25" s="137"/>
      <c r="AO25" s="137"/>
      <c r="AP25" s="137"/>
      <c r="AQ25" s="132" t="s">
        <v>1769</v>
      </c>
      <c r="AR25" s="133">
        <v>0</v>
      </c>
      <c r="AS25" s="137"/>
      <c r="AT25" s="137"/>
      <c r="AU25" s="137"/>
      <c r="AV25" s="132" t="s">
        <v>1769</v>
      </c>
      <c r="AW25" s="133">
        <v>0</v>
      </c>
      <c r="AX25" s="137"/>
      <c r="AY25" s="137"/>
      <c r="AZ25" s="137"/>
      <c r="BA25" s="132" t="s">
        <v>1769</v>
      </c>
      <c r="BB25" s="133">
        <v>0</v>
      </c>
      <c r="BC25" s="137"/>
      <c r="BD25" s="137"/>
      <c r="BE25" s="137"/>
      <c r="BF25" s="132" t="s">
        <v>1769</v>
      </c>
      <c r="BG25" s="133">
        <v>0</v>
      </c>
      <c r="BH25" s="137"/>
      <c r="BI25" s="137"/>
    </row>
  </sheetData>
  <sheetProtection algorithmName="SHA-512" hashValue="we33JWggS/equ4uX5qMfjaSQCzD7rR2iUFM6f0BhMK8oa0gNItCwIUGepF8tGhZJIiyuZ5j6l83GJuQ9nidP3g==" saltValue="ahZ5UzwXfzXxTK81oNZhJ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EFF5-6980-43E1-B34F-52D6DBC90AF8}">
  <dimension ref="A1:Z25"/>
  <sheetViews>
    <sheetView showGridLines="0" workbookViewId="0">
      <selection activeCell="A2" sqref="A2"/>
    </sheetView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6"/>
    <col min="19" max="19" width="2.7109375" style="135" customWidth="1"/>
    <col min="20" max="20" width="7.85546875" style="135" customWidth="1"/>
    <col min="21" max="25" width="11.42578125" style="135"/>
    <col min="26" max="16384" width="11.42578125" style="86"/>
  </cols>
  <sheetData>
    <row r="1" spans="1:26" x14ac:dyDescent="0.2">
      <c r="A1" s="134"/>
      <c r="C1" s="206" t="s">
        <v>1824</v>
      </c>
      <c r="D1" s="206"/>
      <c r="E1" s="206"/>
      <c r="F1" s="134"/>
      <c r="H1" s="167"/>
      <c r="I1" s="167"/>
      <c r="J1" s="167"/>
      <c r="K1" s="134"/>
      <c r="M1" s="167"/>
      <c r="N1" s="167"/>
      <c r="O1" s="167"/>
      <c r="P1" s="167"/>
      <c r="Q1" s="167"/>
      <c r="S1" s="134"/>
      <c r="U1" s="167"/>
      <c r="V1" s="167"/>
      <c r="W1" s="167"/>
      <c r="X1" s="167"/>
      <c r="Y1" s="167"/>
    </row>
    <row r="3" spans="1:26" x14ac:dyDescent="0.2">
      <c r="A3" s="126"/>
      <c r="B3" s="126"/>
      <c r="C3" s="126" t="s">
        <v>1805</v>
      </c>
      <c r="D3" s="126"/>
      <c r="E3" s="126"/>
      <c r="F3" s="126"/>
      <c r="G3" s="126"/>
      <c r="H3" s="126" t="s">
        <v>1825</v>
      </c>
      <c r="I3" s="126"/>
      <c r="J3" s="126"/>
      <c r="K3" s="126"/>
      <c r="L3" s="126"/>
      <c r="M3" s="126" t="s">
        <v>1056</v>
      </c>
      <c r="N3" s="126"/>
      <c r="O3" s="126"/>
      <c r="P3" s="126"/>
      <c r="Q3" s="126"/>
      <c r="S3" s="126"/>
      <c r="T3" s="126"/>
      <c r="U3" s="126" t="s">
        <v>1057</v>
      </c>
      <c r="V3" s="126"/>
      <c r="W3" s="126"/>
      <c r="X3" s="126"/>
      <c r="Y3" s="126"/>
    </row>
    <row r="5" spans="1:26" ht="36" x14ac:dyDescent="0.2">
      <c r="M5" s="168" t="s">
        <v>1203</v>
      </c>
      <c r="N5" s="168" t="s">
        <v>1204</v>
      </c>
      <c r="O5" s="168" t="s">
        <v>1205</v>
      </c>
      <c r="P5" s="168" t="s">
        <v>1206</v>
      </c>
      <c r="Q5" s="168" t="s">
        <v>635</v>
      </c>
      <c r="R5" s="168" t="s">
        <v>1207</v>
      </c>
      <c r="S5" s="169"/>
      <c r="U5" s="170" t="s">
        <v>1203</v>
      </c>
      <c r="V5" s="170" t="s">
        <v>1204</v>
      </c>
      <c r="W5" s="170" t="s">
        <v>1205</v>
      </c>
      <c r="X5" s="170" t="s">
        <v>1206</v>
      </c>
      <c r="Y5" s="170" t="s">
        <v>635</v>
      </c>
      <c r="Z5" s="170" t="s">
        <v>1207</v>
      </c>
    </row>
    <row r="6" spans="1:26" x14ac:dyDescent="0.2">
      <c r="M6" s="171">
        <f>DatosMedioAmbiente!C53</f>
        <v>0</v>
      </c>
      <c r="N6" s="171">
        <f>DatosMedioAmbiente!C55</f>
        <v>15</v>
      </c>
      <c r="O6" s="171">
        <f>DatosMedioAmbiente!C57</f>
        <v>0</v>
      </c>
      <c r="P6" s="171">
        <f>DatosMedioAmbiente!C59</f>
        <v>12</v>
      </c>
      <c r="Q6" s="171">
        <f>DatosMedioAmbiente!C61</f>
        <v>1</v>
      </c>
      <c r="R6" s="171">
        <f>DatosMedioAmbiente!C63</f>
        <v>4</v>
      </c>
      <c r="S6" s="169"/>
      <c r="U6" s="172">
        <f>DatosMedioAmbiente!C54</f>
        <v>1</v>
      </c>
      <c r="V6" s="172">
        <f>DatosMedioAmbiente!C56</f>
        <v>1</v>
      </c>
      <c r="W6" s="172">
        <f>DatosMedioAmbiente!C58</f>
        <v>0</v>
      </c>
      <c r="X6" s="172">
        <f>DatosMedioAmbiente!C60</f>
        <v>1</v>
      </c>
      <c r="Y6" s="172">
        <f>DatosMedioAmbiente!C62</f>
        <v>0</v>
      </c>
      <c r="Z6" s="172">
        <f>DatosMedioAmbiente!C64</f>
        <v>0</v>
      </c>
    </row>
    <row r="25" spans="1:20" s="86" customFormat="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KhllPm5jfMv5i84wG+iUgp7FmwG6R8/QKXlVaPxmEAE+yO6IOWjBFUsAFw963O6GiYay+HcZUfqm8nh6RvW2Yw==" saltValue="aIsny37daWbXi+342qqI3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6EEE-4416-4E2E-A4AF-241D302077AF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6" customWidth="1"/>
    <col min="19" max="20" width="25.140625" style="86" customWidth="1"/>
    <col min="21" max="21" width="14.42578125" style="86" customWidth="1"/>
    <col min="22" max="22" width="20.42578125" style="86" customWidth="1"/>
    <col min="23" max="23" width="16.7109375" style="86" customWidth="1"/>
    <col min="24" max="24" width="5.28515625" style="86" customWidth="1"/>
    <col min="25" max="25" width="4" style="86" customWidth="1"/>
    <col min="26" max="26" width="13.7109375" style="86" customWidth="1"/>
    <col min="27" max="27" width="22.140625" style="86" customWidth="1"/>
    <col min="28" max="16384" width="11.5703125" style="86"/>
  </cols>
  <sheetData>
    <row r="1" spans="1:61" s="99" customFormat="1" ht="89.25" x14ac:dyDescent="0.25">
      <c r="A1" s="99" t="s">
        <v>1675</v>
      </c>
      <c r="B1" s="99" t="s">
        <v>1676</v>
      </c>
      <c r="C1" s="99" t="s">
        <v>1677</v>
      </c>
      <c r="D1" s="99" t="s">
        <v>1678</v>
      </c>
      <c r="E1" s="99" t="s">
        <v>1679</v>
      </c>
      <c r="F1" s="99" t="s">
        <v>1680</v>
      </c>
      <c r="G1" s="99" t="s">
        <v>1681</v>
      </c>
      <c r="H1" s="99" t="s">
        <v>1682</v>
      </c>
      <c r="I1" s="99" t="s">
        <v>1683</v>
      </c>
      <c r="J1" s="99" t="s">
        <v>1684</v>
      </c>
      <c r="K1" s="99" t="s">
        <v>1685</v>
      </c>
      <c r="L1" s="99" t="s">
        <v>1686</v>
      </c>
      <c r="M1" s="99" t="s">
        <v>1687</v>
      </c>
      <c r="N1" s="99" t="s">
        <v>1688</v>
      </c>
      <c r="O1" s="99" t="s">
        <v>1689</v>
      </c>
      <c r="P1" s="99" t="s">
        <v>1690</v>
      </c>
      <c r="Q1" s="99" t="s">
        <v>1691</v>
      </c>
      <c r="R1" s="99" t="s">
        <v>1692</v>
      </c>
      <c r="S1" s="99" t="s">
        <v>1693</v>
      </c>
      <c r="T1" s="99" t="s">
        <v>1694</v>
      </c>
      <c r="U1" s="99" t="s">
        <v>1695</v>
      </c>
      <c r="V1" s="99" t="s">
        <v>1696</v>
      </c>
      <c r="W1" s="99" t="s">
        <v>1697</v>
      </c>
      <c r="AA1" s="99" t="s">
        <v>1698</v>
      </c>
      <c r="AB1" s="99" t="s">
        <v>1699</v>
      </c>
      <c r="AC1" s="99" t="s">
        <v>1700</v>
      </c>
      <c r="AD1" s="99" t="s">
        <v>1701</v>
      </c>
      <c r="AE1" s="99" t="s">
        <v>1702</v>
      </c>
      <c r="AF1" s="99" t="s">
        <v>1703</v>
      </c>
      <c r="AI1" s="99" t="s">
        <v>1704</v>
      </c>
      <c r="AL1" s="99" t="s">
        <v>1705</v>
      </c>
      <c r="AM1" s="99" t="s">
        <v>1706</v>
      </c>
      <c r="AN1" s="99" t="s">
        <v>1707</v>
      </c>
      <c r="AO1" s="99" t="s">
        <v>1708</v>
      </c>
      <c r="AP1" s="99" t="s">
        <v>1709</v>
      </c>
      <c r="AQ1" s="99" t="s">
        <v>1710</v>
      </c>
      <c r="AR1" s="99" t="s">
        <v>1711</v>
      </c>
      <c r="AS1" s="99" t="s">
        <v>1712</v>
      </c>
      <c r="AT1" s="99" t="s">
        <v>1713</v>
      </c>
      <c r="AU1" s="99" t="s">
        <v>1714</v>
      </c>
      <c r="AV1" s="99" t="s">
        <v>1715</v>
      </c>
      <c r="AW1" s="99" t="s">
        <v>1716</v>
      </c>
      <c r="AX1" s="99" t="s">
        <v>1717</v>
      </c>
      <c r="AY1" s="99" t="s">
        <v>1718</v>
      </c>
      <c r="AZ1" s="99" t="s">
        <v>1719</v>
      </c>
      <c r="BA1" s="99" t="s">
        <v>1720</v>
      </c>
      <c r="BB1" s="99" t="s">
        <v>1721</v>
      </c>
      <c r="BC1" s="99" t="s">
        <v>1722</v>
      </c>
      <c r="BD1" s="99" t="s">
        <v>1723</v>
      </c>
      <c r="BE1" s="99" t="s">
        <v>1724</v>
      </c>
      <c r="BF1" s="99" t="s">
        <v>1725</v>
      </c>
      <c r="BG1" s="99" t="s">
        <v>1726</v>
      </c>
      <c r="BH1" s="99" t="s">
        <v>1727</v>
      </c>
      <c r="BI1" s="99" t="s">
        <v>1728</v>
      </c>
    </row>
    <row r="2" spans="1:61" x14ac:dyDescent="0.2">
      <c r="A2" s="86" t="s">
        <v>1307</v>
      </c>
      <c r="B2" s="86" t="s">
        <v>1747</v>
      </c>
      <c r="C2" s="86" t="s">
        <v>1735</v>
      </c>
      <c r="D2" s="86" t="s">
        <v>1618</v>
      </c>
      <c r="E2" s="86" t="s">
        <v>1618</v>
      </c>
      <c r="F2" s="86" t="s">
        <v>1622</v>
      </c>
      <c r="G2" s="86" t="s">
        <v>1647</v>
      </c>
      <c r="H2" s="86" t="s">
        <v>1647</v>
      </c>
      <c r="I2" s="86" t="s">
        <v>1618</v>
      </c>
      <c r="J2" s="86" t="s">
        <v>1618</v>
      </c>
      <c r="K2" s="86" t="s">
        <v>1618</v>
      </c>
      <c r="L2" s="86" t="s">
        <v>1618</v>
      </c>
      <c r="M2" s="86" t="s">
        <v>1618</v>
      </c>
      <c r="N2" s="86" t="s">
        <v>1618</v>
      </c>
      <c r="O2" s="86" t="s">
        <v>1618</v>
      </c>
      <c r="P2" s="86" t="s">
        <v>1665</v>
      </c>
      <c r="Q2" s="86" t="s">
        <v>1665</v>
      </c>
      <c r="R2" s="86" t="s">
        <v>1059</v>
      </c>
      <c r="S2" s="86" t="s">
        <v>1665</v>
      </c>
      <c r="T2" s="86" t="s">
        <v>1665</v>
      </c>
      <c r="V2" s="86" t="s">
        <v>28</v>
      </c>
      <c r="W2" s="86" t="s">
        <v>112</v>
      </c>
      <c r="AA2" s="86" t="s">
        <v>1150</v>
      </c>
      <c r="AB2" s="86" t="s">
        <v>1150</v>
      </c>
      <c r="AC2" s="86" t="s">
        <v>1157</v>
      </c>
      <c r="AD2" s="86" t="s">
        <v>667</v>
      </c>
      <c r="AE2" s="86" t="s">
        <v>1203</v>
      </c>
      <c r="AF2" s="86" t="s">
        <v>1106</v>
      </c>
      <c r="AI2" s="86" t="s">
        <v>227</v>
      </c>
      <c r="AL2" s="86" t="s">
        <v>667</v>
      </c>
      <c r="AM2" s="86" t="s">
        <v>667</v>
      </c>
      <c r="AN2" s="86" t="s">
        <v>667</v>
      </c>
      <c r="AO2" s="86" t="s">
        <v>667</v>
      </c>
      <c r="AT2" s="86" t="s">
        <v>677</v>
      </c>
      <c r="AU2" s="86" t="s">
        <v>669</v>
      </c>
      <c r="AV2" s="86" t="s">
        <v>667</v>
      </c>
      <c r="AW2" s="86" t="s">
        <v>1204</v>
      </c>
      <c r="AX2" s="86" t="s">
        <v>1203</v>
      </c>
      <c r="AY2" s="86" t="s">
        <v>19</v>
      </c>
      <c r="AZ2" s="86" t="s">
        <v>1028</v>
      </c>
      <c r="BA2" s="86" t="s">
        <v>81</v>
      </c>
      <c r="BC2" s="86" t="s">
        <v>999</v>
      </c>
      <c r="BD2" s="86" t="s">
        <v>980</v>
      </c>
      <c r="BE2" s="86" t="s">
        <v>1656</v>
      </c>
      <c r="BG2" s="86" t="s">
        <v>103</v>
      </c>
      <c r="BH2" s="86" t="s">
        <v>1162</v>
      </c>
      <c r="BI2" s="86" t="s">
        <v>1167</v>
      </c>
    </row>
    <row r="3" spans="1:61" x14ac:dyDescent="0.2">
      <c r="A3" s="86" t="s">
        <v>1754</v>
      </c>
      <c r="B3" s="86" t="s">
        <v>1748</v>
      </c>
      <c r="C3" s="86" t="s">
        <v>1736</v>
      </c>
      <c r="D3" s="86" t="s">
        <v>1619</v>
      </c>
      <c r="E3" s="86" t="s">
        <v>1619</v>
      </c>
      <c r="F3" s="86" t="s">
        <v>1626</v>
      </c>
      <c r="G3" s="86" t="s">
        <v>1619</v>
      </c>
      <c r="H3" s="86" t="s">
        <v>1619</v>
      </c>
      <c r="I3" s="86" t="s">
        <v>1619</v>
      </c>
      <c r="J3" s="86" t="s">
        <v>1619</v>
      </c>
      <c r="K3" s="86" t="s">
        <v>1619</v>
      </c>
      <c r="L3" s="86" t="s">
        <v>1619</v>
      </c>
      <c r="M3" s="86" t="s">
        <v>1624</v>
      </c>
      <c r="N3" s="86" t="s">
        <v>1619</v>
      </c>
      <c r="O3" s="86" t="s">
        <v>1619</v>
      </c>
      <c r="P3" s="86" t="s">
        <v>1620</v>
      </c>
      <c r="Q3" s="86" t="s">
        <v>1620</v>
      </c>
      <c r="R3" s="86" t="s">
        <v>1060</v>
      </c>
      <c r="S3" s="86" t="s">
        <v>1620</v>
      </c>
      <c r="T3" s="86" t="s">
        <v>1620</v>
      </c>
      <c r="V3" s="86" t="s">
        <v>29</v>
      </c>
      <c r="W3" s="86" t="s">
        <v>113</v>
      </c>
      <c r="AA3" s="86" t="s">
        <v>1151</v>
      </c>
      <c r="AB3" s="86" t="s">
        <v>1151</v>
      </c>
      <c r="AC3" s="86" t="s">
        <v>1158</v>
      </c>
      <c r="AD3" s="86" t="s">
        <v>669</v>
      </c>
      <c r="AE3" s="86" t="s">
        <v>1204</v>
      </c>
      <c r="AF3" s="86" t="s">
        <v>1213</v>
      </c>
      <c r="AI3" s="86" t="s">
        <v>228</v>
      </c>
      <c r="AL3" s="86" t="s">
        <v>669</v>
      </c>
      <c r="AM3" s="86" t="s">
        <v>669</v>
      </c>
      <c r="AN3" s="86" t="s">
        <v>669</v>
      </c>
      <c r="AO3" s="86" t="s">
        <v>669</v>
      </c>
      <c r="AV3" s="86" t="s">
        <v>669</v>
      </c>
      <c r="AW3" s="86" t="s">
        <v>1206</v>
      </c>
      <c r="AX3" s="86" t="s">
        <v>1204</v>
      </c>
      <c r="AY3" s="86" t="s">
        <v>1023</v>
      </c>
      <c r="AZ3" s="86" t="s">
        <v>1029</v>
      </c>
      <c r="BA3" s="86" t="s">
        <v>1793</v>
      </c>
      <c r="BC3" s="86" t="s">
        <v>316</v>
      </c>
      <c r="BD3" s="86" t="s">
        <v>354</v>
      </c>
      <c r="BE3" s="86" t="s">
        <v>1657</v>
      </c>
      <c r="BG3" s="86" t="s">
        <v>113</v>
      </c>
      <c r="BH3" s="86" t="s">
        <v>1163</v>
      </c>
      <c r="BI3" s="86" t="s">
        <v>1168</v>
      </c>
    </row>
    <row r="4" spans="1:61" x14ac:dyDescent="0.2">
      <c r="A4" s="86" t="s">
        <v>1755</v>
      </c>
      <c r="B4" s="86" t="s">
        <v>1749</v>
      </c>
      <c r="C4" s="86" t="s">
        <v>1737</v>
      </c>
      <c r="D4" s="86" t="s">
        <v>1620</v>
      </c>
      <c r="E4" s="86" t="s">
        <v>1620</v>
      </c>
      <c r="F4" s="86" t="s">
        <v>995</v>
      </c>
      <c r="G4" s="86" t="s">
        <v>1620</v>
      </c>
      <c r="H4" s="86" t="s">
        <v>1620</v>
      </c>
      <c r="I4" s="86" t="s">
        <v>1620</v>
      </c>
      <c r="J4" s="86" t="s">
        <v>1620</v>
      </c>
      <c r="K4" s="86" t="s">
        <v>1620</v>
      </c>
      <c r="L4" s="86" t="s">
        <v>1620</v>
      </c>
      <c r="M4" s="86" t="s">
        <v>1635</v>
      </c>
      <c r="N4" s="86" t="s">
        <v>1620</v>
      </c>
      <c r="O4" s="86" t="s">
        <v>1620</v>
      </c>
      <c r="P4" s="86" t="s">
        <v>1667</v>
      </c>
      <c r="Q4" s="86" t="s">
        <v>1670</v>
      </c>
      <c r="R4" s="86" t="s">
        <v>1061</v>
      </c>
      <c r="S4" s="86" t="s">
        <v>1667</v>
      </c>
      <c r="T4" s="86" t="s">
        <v>1667</v>
      </c>
      <c r="V4" s="86" t="s">
        <v>30</v>
      </c>
      <c r="W4" s="86" t="s">
        <v>1762</v>
      </c>
      <c r="AB4" s="86" t="s">
        <v>1156</v>
      </c>
      <c r="AD4" s="86" t="s">
        <v>671</v>
      </c>
      <c r="AE4" s="86" t="s">
        <v>1206</v>
      </c>
      <c r="AF4" s="86" t="s">
        <v>1146</v>
      </c>
      <c r="AI4" s="86" t="s">
        <v>229</v>
      </c>
      <c r="AL4" s="86" t="s">
        <v>671</v>
      </c>
      <c r="AM4" s="86" t="s">
        <v>671</v>
      </c>
      <c r="AN4" s="86" t="s">
        <v>671</v>
      </c>
      <c r="AO4" s="86" t="s">
        <v>671</v>
      </c>
      <c r="AV4" s="86" t="s">
        <v>671</v>
      </c>
      <c r="AW4" s="86" t="s">
        <v>635</v>
      </c>
      <c r="AX4" s="86" t="s">
        <v>1206</v>
      </c>
      <c r="AY4" s="86" t="s">
        <v>1024</v>
      </c>
      <c r="AZ4" s="86" t="s">
        <v>1030</v>
      </c>
      <c r="BA4" s="86" t="s">
        <v>1794</v>
      </c>
      <c r="BC4" s="86" t="s">
        <v>1005</v>
      </c>
      <c r="BD4" s="86" t="s">
        <v>981</v>
      </c>
      <c r="BE4" s="86" t="s">
        <v>1658</v>
      </c>
      <c r="BG4" s="86" t="s">
        <v>1079</v>
      </c>
    </row>
    <row r="5" spans="1:61" x14ac:dyDescent="0.2">
      <c r="A5" s="86" t="s">
        <v>1050</v>
      </c>
      <c r="B5" s="86" t="s">
        <v>108</v>
      </c>
      <c r="C5" s="86" t="s">
        <v>181</v>
      </c>
      <c r="D5" s="86" t="s">
        <v>1622</v>
      </c>
      <c r="E5" s="86" t="s">
        <v>1622</v>
      </c>
      <c r="F5" s="86" t="s">
        <v>1653</v>
      </c>
      <c r="G5" s="86" t="s">
        <v>995</v>
      </c>
      <c r="H5" s="86" t="s">
        <v>995</v>
      </c>
      <c r="I5" s="86" t="s">
        <v>1626</v>
      </c>
      <c r="J5" s="86" t="s">
        <v>1626</v>
      </c>
      <c r="K5" s="86" t="s">
        <v>1622</v>
      </c>
      <c r="L5" s="86" t="s">
        <v>1621</v>
      </c>
      <c r="N5" s="86" t="s">
        <v>1624</v>
      </c>
      <c r="O5" s="86" t="s">
        <v>1622</v>
      </c>
      <c r="P5" s="86" t="s">
        <v>1670</v>
      </c>
      <c r="R5" s="86" t="s">
        <v>1062</v>
      </c>
      <c r="S5" s="86" t="s">
        <v>1669</v>
      </c>
      <c r="T5" s="86" t="s">
        <v>1668</v>
      </c>
      <c r="V5" s="86" t="s">
        <v>31</v>
      </c>
      <c r="AD5" s="86" t="s">
        <v>673</v>
      </c>
      <c r="AE5" s="86" t="s">
        <v>635</v>
      </c>
      <c r="AF5" s="86" t="s">
        <v>1214</v>
      </c>
      <c r="AI5" s="86" t="s">
        <v>230</v>
      </c>
      <c r="AL5" s="86" t="s">
        <v>673</v>
      </c>
      <c r="AM5" s="86" t="s">
        <v>673</v>
      </c>
      <c r="AN5" s="86" t="s">
        <v>675</v>
      </c>
      <c r="AO5" s="86" t="s">
        <v>673</v>
      </c>
      <c r="AV5" s="86" t="s">
        <v>673</v>
      </c>
      <c r="AW5" s="86" t="s">
        <v>1207</v>
      </c>
      <c r="AY5" s="86" t="s">
        <v>1025</v>
      </c>
      <c r="AZ5" s="86" t="s">
        <v>1031</v>
      </c>
      <c r="BC5" s="86" t="s">
        <v>1006</v>
      </c>
      <c r="BD5" s="86" t="s">
        <v>982</v>
      </c>
      <c r="BE5" s="86" t="s">
        <v>1799</v>
      </c>
    </row>
    <row r="6" spans="1:61" x14ac:dyDescent="0.2">
      <c r="A6" s="86" t="s">
        <v>1756</v>
      </c>
      <c r="B6" s="86" t="s">
        <v>109</v>
      </c>
      <c r="C6" s="86" t="s">
        <v>1738</v>
      </c>
      <c r="D6" s="86" t="s">
        <v>1626</v>
      </c>
      <c r="E6" s="86" t="s">
        <v>1624</v>
      </c>
      <c r="F6" s="86" t="s">
        <v>1203</v>
      </c>
      <c r="G6" s="86" t="s">
        <v>1633</v>
      </c>
      <c r="H6" s="86" t="s">
        <v>1632</v>
      </c>
      <c r="I6" s="86" t="s">
        <v>995</v>
      </c>
      <c r="J6" s="86" t="s">
        <v>995</v>
      </c>
      <c r="K6" s="86" t="s">
        <v>995</v>
      </c>
      <c r="L6" s="86" t="s">
        <v>1622</v>
      </c>
      <c r="N6" s="86" t="s">
        <v>1635</v>
      </c>
      <c r="O6" s="86" t="s">
        <v>1626</v>
      </c>
      <c r="R6" s="86" t="s">
        <v>1063</v>
      </c>
      <c r="S6" s="86" t="s">
        <v>1670</v>
      </c>
      <c r="T6" s="86" t="s">
        <v>1669</v>
      </c>
      <c r="V6" s="86" t="s">
        <v>32</v>
      </c>
      <c r="AD6" s="86" t="s">
        <v>675</v>
      </c>
      <c r="AE6" s="86" t="s">
        <v>1207</v>
      </c>
      <c r="AI6" s="86" t="s">
        <v>231</v>
      </c>
      <c r="AL6" s="86" t="s">
        <v>675</v>
      </c>
      <c r="AM6" s="86" t="s">
        <v>675</v>
      </c>
      <c r="AN6" s="86" t="s">
        <v>677</v>
      </c>
      <c r="AO6" s="86" t="s">
        <v>675</v>
      </c>
      <c r="AV6" s="86" t="s">
        <v>675</v>
      </c>
      <c r="AY6" s="86" t="s">
        <v>1026</v>
      </c>
      <c r="AZ6" s="86" t="s">
        <v>1026</v>
      </c>
      <c r="BC6" s="86" t="s">
        <v>1008</v>
      </c>
      <c r="BD6" s="86" t="s">
        <v>983</v>
      </c>
      <c r="BE6" s="86" t="s">
        <v>1040</v>
      </c>
    </row>
    <row r="7" spans="1:61" x14ac:dyDescent="0.2">
      <c r="B7" s="86" t="s">
        <v>110</v>
      </c>
      <c r="C7" s="86" t="s">
        <v>1739</v>
      </c>
      <c r="D7" s="86" t="s">
        <v>995</v>
      </c>
      <c r="E7" s="86" t="s">
        <v>995</v>
      </c>
      <c r="F7" s="86" t="s">
        <v>1654</v>
      </c>
      <c r="G7" s="86" t="s">
        <v>1636</v>
      </c>
      <c r="H7" s="86" t="s">
        <v>1633</v>
      </c>
      <c r="I7" s="86" t="s">
        <v>1632</v>
      </c>
      <c r="J7" s="86" t="s">
        <v>1632</v>
      </c>
      <c r="L7" s="86" t="s">
        <v>1624</v>
      </c>
      <c r="N7" s="86" t="s">
        <v>1636</v>
      </c>
      <c r="O7" s="86" t="s">
        <v>995</v>
      </c>
      <c r="R7" s="86" t="s">
        <v>1064</v>
      </c>
      <c r="T7" s="86" t="s">
        <v>1670</v>
      </c>
      <c r="AD7" s="86" t="s">
        <v>677</v>
      </c>
      <c r="AI7" s="86" t="s">
        <v>233</v>
      </c>
      <c r="AL7" s="86" t="s">
        <v>677</v>
      </c>
      <c r="AM7" s="86" t="s">
        <v>677</v>
      </c>
      <c r="AN7" s="86" t="s">
        <v>679</v>
      </c>
      <c r="AO7" s="86" t="s">
        <v>677</v>
      </c>
      <c r="AV7" s="86" t="s">
        <v>677</v>
      </c>
      <c r="BC7" s="86" t="s">
        <v>997</v>
      </c>
      <c r="BD7" s="86" t="s">
        <v>984</v>
      </c>
      <c r="BE7" s="86" t="s">
        <v>1661</v>
      </c>
    </row>
    <row r="8" spans="1:61" x14ac:dyDescent="0.2">
      <c r="C8" s="86" t="s">
        <v>1740</v>
      </c>
      <c r="D8" s="86" t="s">
        <v>1632</v>
      </c>
      <c r="E8" s="86" t="s">
        <v>1631</v>
      </c>
      <c r="F8" s="86" t="s">
        <v>1633</v>
      </c>
      <c r="G8" s="86" t="s">
        <v>1638</v>
      </c>
      <c r="H8" s="86" t="s">
        <v>1635</v>
      </c>
      <c r="I8" s="86" t="s">
        <v>1633</v>
      </c>
      <c r="J8" s="86" t="s">
        <v>1633</v>
      </c>
      <c r="L8" s="86" t="s">
        <v>995</v>
      </c>
      <c r="O8" s="86" t="s">
        <v>1632</v>
      </c>
      <c r="R8" s="86" t="s">
        <v>1065</v>
      </c>
      <c r="AD8" s="86" t="s">
        <v>679</v>
      </c>
      <c r="AI8" s="86" t="s">
        <v>236</v>
      </c>
      <c r="AM8" s="86" t="s">
        <v>679</v>
      </c>
      <c r="AO8" s="86" t="s">
        <v>679</v>
      </c>
      <c r="AV8" s="86" t="s">
        <v>679</v>
      </c>
      <c r="BD8" s="86" t="s">
        <v>985</v>
      </c>
      <c r="BE8" s="86" t="s">
        <v>272</v>
      </c>
    </row>
    <row r="9" spans="1:61" x14ac:dyDescent="0.2">
      <c r="C9" s="86" t="s">
        <v>216</v>
      </c>
      <c r="D9" s="86" t="s">
        <v>1633</v>
      </c>
      <c r="E9" s="86" t="s">
        <v>1632</v>
      </c>
      <c r="F9" s="86" t="s">
        <v>1635</v>
      </c>
      <c r="G9" s="86" t="s">
        <v>110</v>
      </c>
      <c r="H9" s="86" t="s">
        <v>1636</v>
      </c>
      <c r="I9" s="86" t="s">
        <v>1636</v>
      </c>
      <c r="J9" s="86" t="s">
        <v>1634</v>
      </c>
      <c r="L9" s="86" t="s">
        <v>1631</v>
      </c>
      <c r="O9" s="86" t="s">
        <v>1633</v>
      </c>
      <c r="R9" s="86" t="s">
        <v>1067</v>
      </c>
      <c r="AI9" s="86" t="s">
        <v>237</v>
      </c>
      <c r="BD9" s="86" t="s">
        <v>538</v>
      </c>
    </row>
    <row r="10" spans="1:61" x14ac:dyDescent="0.2">
      <c r="C10" s="86" t="s">
        <v>1741</v>
      </c>
      <c r="D10" s="86" t="s">
        <v>1634</v>
      </c>
      <c r="E10" s="86" t="s">
        <v>1633</v>
      </c>
      <c r="F10" s="86" t="s">
        <v>110</v>
      </c>
      <c r="H10" s="86" t="s">
        <v>1638</v>
      </c>
      <c r="I10" s="86" t="s">
        <v>1638</v>
      </c>
      <c r="J10" s="86" t="s">
        <v>1636</v>
      </c>
      <c r="L10" s="86" t="s">
        <v>1632</v>
      </c>
      <c r="O10" s="86" t="s">
        <v>1636</v>
      </c>
      <c r="R10" s="86" t="s">
        <v>1068</v>
      </c>
      <c r="AI10" s="86" t="s">
        <v>239</v>
      </c>
      <c r="BD10" s="86" t="s">
        <v>986</v>
      </c>
    </row>
    <row r="11" spans="1:61" x14ac:dyDescent="0.2">
      <c r="C11" s="86" t="s">
        <v>1742</v>
      </c>
      <c r="D11" s="86" t="s">
        <v>1636</v>
      </c>
      <c r="E11" s="86" t="s">
        <v>1634</v>
      </c>
      <c r="H11" s="86" t="s">
        <v>110</v>
      </c>
      <c r="I11" s="86" t="s">
        <v>1642</v>
      </c>
      <c r="J11" s="86" t="s">
        <v>1638</v>
      </c>
      <c r="L11" s="86" t="s">
        <v>1636</v>
      </c>
      <c r="O11" s="86" t="s">
        <v>1638</v>
      </c>
      <c r="AI11" s="86" t="s">
        <v>110</v>
      </c>
      <c r="BD11" s="86" t="s">
        <v>988</v>
      </c>
    </row>
    <row r="12" spans="1:61" x14ac:dyDescent="0.2">
      <c r="C12" s="86" t="s">
        <v>296</v>
      </c>
      <c r="D12" s="86" t="s">
        <v>1638</v>
      </c>
      <c r="E12" s="86" t="s">
        <v>1636</v>
      </c>
      <c r="I12" s="86" t="s">
        <v>110</v>
      </c>
      <c r="J12" s="86" t="s">
        <v>110</v>
      </c>
      <c r="L12" s="86" t="s">
        <v>1638</v>
      </c>
      <c r="O12" s="86" t="s">
        <v>110</v>
      </c>
      <c r="BD12" s="86" t="s">
        <v>989</v>
      </c>
    </row>
    <row r="13" spans="1:61" x14ac:dyDescent="0.2">
      <c r="C13" s="86" t="s">
        <v>1743</v>
      </c>
      <c r="D13" s="86" t="s">
        <v>1642</v>
      </c>
      <c r="E13" s="86" t="s">
        <v>1637</v>
      </c>
      <c r="BD13" s="86" t="s">
        <v>990</v>
      </c>
    </row>
    <row r="14" spans="1:61" x14ac:dyDescent="0.2">
      <c r="D14" s="86" t="s">
        <v>110</v>
      </c>
      <c r="E14" s="86" t="s">
        <v>1638</v>
      </c>
      <c r="BD14" s="86" t="s">
        <v>110</v>
      </c>
    </row>
    <row r="15" spans="1:61" x14ac:dyDescent="0.2">
      <c r="BD15" s="86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A361-9E51-4161-B5AD-B39DD26ACBCD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SUM(DatosViolenciaGénero!C63:C69)</f>
        <v>1315</v>
      </c>
      <c r="D4" s="94">
        <f>SUM(DatosViolenciaGénero!D63:D69)</f>
        <v>431</v>
      </c>
    </row>
    <row r="5" spans="2:4" x14ac:dyDescent="0.2">
      <c r="B5" s="93" t="s">
        <v>1620</v>
      </c>
      <c r="C5" s="94">
        <f>SUM(DatosViolenciaGénero!C70:C73)</f>
        <v>140</v>
      </c>
      <c r="D5" s="94">
        <f>SUM(DatosViolenciaGénero!D70:D73)</f>
        <v>239</v>
      </c>
    </row>
    <row r="6" spans="2:4" ht="12.75" customHeight="1" x14ac:dyDescent="0.2">
      <c r="B6" s="93" t="s">
        <v>1666</v>
      </c>
      <c r="C6" s="94">
        <f>DatosViolenciaGénero!C74</f>
        <v>0</v>
      </c>
      <c r="D6" s="94">
        <f>DatosViolenciaGénero!D74</f>
        <v>0</v>
      </c>
    </row>
    <row r="7" spans="2:4" ht="12.75" customHeight="1" x14ac:dyDescent="0.2">
      <c r="B7" s="93" t="s">
        <v>1667</v>
      </c>
      <c r="C7" s="94">
        <f>SUM(DatosViolenciaGénero!C75:C77)</f>
        <v>7</v>
      </c>
      <c r="D7" s="94">
        <f>SUM(DatosViolenciaGénero!D75:D77)</f>
        <v>11</v>
      </c>
    </row>
    <row r="8" spans="2:4" ht="12.75" customHeight="1" x14ac:dyDescent="0.2">
      <c r="B8" s="93" t="s">
        <v>1668</v>
      </c>
      <c r="C8" s="94">
        <f>DatosViolenciaGénero!C81</f>
        <v>0</v>
      </c>
      <c r="D8" s="94">
        <f>DatosViolenciaGénero!D81</f>
        <v>2</v>
      </c>
    </row>
    <row r="9" spans="2:4" ht="12.75" customHeight="1" x14ac:dyDescent="0.2">
      <c r="B9" s="93" t="s">
        <v>1669</v>
      </c>
      <c r="C9" s="94">
        <f>DatosViolenciaGénero!C78</f>
        <v>7</v>
      </c>
      <c r="D9" s="94">
        <f>DatosViolenciaGénero!D78</f>
        <v>5</v>
      </c>
    </row>
    <row r="10" spans="2:4" ht="12.75" customHeight="1" x14ac:dyDescent="0.2">
      <c r="B10" s="93" t="s">
        <v>1670</v>
      </c>
      <c r="C10" s="94">
        <f>SUM(DatosViolenciaGénero!C79:C80)</f>
        <v>762</v>
      </c>
      <c r="D10" s="94">
        <f>SUM(DatosViolenciaGénero!D79:D80)</f>
        <v>253</v>
      </c>
    </row>
    <row r="14" spans="2:4" ht="12.95" customHeight="1" thickTop="1" thickBot="1" x14ac:dyDescent="0.25">
      <c r="B14" s="212" t="s">
        <v>1674</v>
      </c>
      <c r="C14" s="212"/>
    </row>
    <row r="15" spans="2:4" ht="13.5" thickTop="1" x14ac:dyDescent="0.2">
      <c r="B15" s="95" t="s">
        <v>1672</v>
      </c>
      <c r="C15" s="96">
        <f>DatosViolenciaGénero!C38</f>
        <v>35</v>
      </c>
    </row>
    <row r="16" spans="2:4" ht="13.5" thickBot="1" x14ac:dyDescent="0.25">
      <c r="B16" s="97" t="s">
        <v>1673</v>
      </c>
      <c r="C16" s="98">
        <f>DatosViolenciaGénero!C39</f>
        <v>318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9FD7-5206-49FC-AE0F-3FECF41F1927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SUM(DatosViolenciaDoméstica!C48:C54)</f>
        <v>211</v>
      </c>
      <c r="D4" s="94">
        <f>SUM(DatosViolenciaDoméstica!D48:D54)</f>
        <v>75</v>
      </c>
    </row>
    <row r="5" spans="2:4" x14ac:dyDescent="0.2">
      <c r="B5" s="93" t="s">
        <v>1620</v>
      </c>
      <c r="C5" s="94">
        <f>SUM(DatosViolenciaDoméstica!C55:C58)</f>
        <v>5</v>
      </c>
      <c r="D5" s="94">
        <f>SUM(DatosViolenciaDoméstica!D55:D58)</f>
        <v>9</v>
      </c>
    </row>
    <row r="6" spans="2:4" ht="12.75" customHeight="1" x14ac:dyDescent="0.2">
      <c r="B6" s="93" t="s">
        <v>1666</v>
      </c>
      <c r="C6" s="94">
        <f>DatosViolenciaDoméstica!C59</f>
        <v>0</v>
      </c>
      <c r="D6" s="94">
        <f>DatosViolenciaDoméstica!D59</f>
        <v>0</v>
      </c>
    </row>
    <row r="7" spans="2:4" ht="12.75" customHeight="1" x14ac:dyDescent="0.2">
      <c r="B7" s="93" t="s">
        <v>1667</v>
      </c>
      <c r="C7" s="94">
        <f>SUM(DatosViolenciaDoméstica!C60:C62)</f>
        <v>1</v>
      </c>
      <c r="D7" s="94">
        <f>SUM(DatosViolenciaDoméstica!D60:D62)</f>
        <v>0</v>
      </c>
    </row>
    <row r="8" spans="2:4" ht="12.75" customHeight="1" x14ac:dyDescent="0.2">
      <c r="B8" s="93" t="s">
        <v>1668</v>
      </c>
      <c r="C8" s="94">
        <f>DatosViolenciaDoméstica!C66</f>
        <v>0</v>
      </c>
      <c r="D8" s="94">
        <f>DatosViolenciaDoméstica!D66</f>
        <v>0</v>
      </c>
    </row>
    <row r="9" spans="2:4" ht="12.75" customHeight="1" x14ac:dyDescent="0.2">
      <c r="B9" s="93" t="s">
        <v>1669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">
      <c r="B10" s="93" t="s">
        <v>1670</v>
      </c>
      <c r="C10" s="94">
        <f>SUM(DatosViolenciaDoméstica!C64:C65)</f>
        <v>8</v>
      </c>
      <c r="D10" s="94">
        <f>SUM(DatosViolenciaDoméstica!D64:D65)</f>
        <v>6</v>
      </c>
    </row>
    <row r="14" spans="2:4" ht="12.95" customHeight="1" thickTop="1" thickBot="1" x14ac:dyDescent="0.25">
      <c r="B14" s="212" t="s">
        <v>1671</v>
      </c>
      <c r="C14" s="212"/>
    </row>
    <row r="15" spans="2:4" ht="13.5" thickTop="1" x14ac:dyDescent="0.2">
      <c r="B15" s="95" t="s">
        <v>1672</v>
      </c>
      <c r="C15" s="96">
        <f>DatosViolenciaDoméstica!C33</f>
        <v>17</v>
      </c>
    </row>
    <row r="16" spans="2:4" ht="13.5" thickBot="1" x14ac:dyDescent="0.25">
      <c r="B16" s="97" t="s">
        <v>1673</v>
      </c>
      <c r="C16" s="98">
        <f>DatosViolenciaDoméstica!C34</f>
        <v>16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6449-8AB0-44FF-A266-FF46F400D231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6" customWidth="1"/>
    <col min="2" max="2" width="20.85546875" style="86" customWidth="1"/>
    <col min="3" max="3" width="44" style="86" customWidth="1"/>
    <col min="4" max="4" width="6.28515625" style="86" customWidth="1"/>
    <col min="5" max="16384" width="11.42578125" style="86"/>
  </cols>
  <sheetData>
    <row r="3" spans="2:3" ht="12.95" customHeight="1" x14ac:dyDescent="0.2">
      <c r="B3" s="213" t="s">
        <v>1655</v>
      </c>
      <c r="C3" s="213"/>
    </row>
    <row r="4" spans="2:3" x14ac:dyDescent="0.2">
      <c r="B4" s="87" t="s">
        <v>1656</v>
      </c>
      <c r="C4" s="88">
        <f>DatosMenores!C69</f>
        <v>136</v>
      </c>
    </row>
    <row r="5" spans="2:3" x14ac:dyDescent="0.2">
      <c r="B5" s="87" t="s">
        <v>1657</v>
      </c>
      <c r="C5" s="89">
        <f>DatosMenores!C70</f>
        <v>59</v>
      </c>
    </row>
    <row r="6" spans="2:3" x14ac:dyDescent="0.2">
      <c r="B6" s="87" t="s">
        <v>1658</v>
      </c>
      <c r="C6" s="89">
        <f>DatosMenores!C71</f>
        <v>360</v>
      </c>
    </row>
    <row r="7" spans="2:3" ht="25.5" x14ac:dyDescent="0.2">
      <c r="B7" s="87" t="s">
        <v>1659</v>
      </c>
      <c r="C7" s="89">
        <f>DatosMenores!C74</f>
        <v>0</v>
      </c>
    </row>
    <row r="8" spans="2:3" ht="25.5" x14ac:dyDescent="0.2">
      <c r="B8" s="87" t="s">
        <v>1040</v>
      </c>
      <c r="C8" s="89">
        <f>DatosMenores!C75</f>
        <v>16</v>
      </c>
    </row>
    <row r="9" spans="2:3" ht="25.5" x14ac:dyDescent="0.2">
      <c r="B9" s="87" t="s">
        <v>1660</v>
      </c>
      <c r="C9" s="89">
        <f>DatosMenores!C76</f>
        <v>0</v>
      </c>
    </row>
    <row r="10" spans="2:3" ht="25.5" x14ac:dyDescent="0.2">
      <c r="B10" s="87" t="s">
        <v>272</v>
      </c>
      <c r="C10" s="89">
        <f>DatosMenores!C78</f>
        <v>1</v>
      </c>
    </row>
    <row r="11" spans="2:3" x14ac:dyDescent="0.2">
      <c r="B11" s="87" t="s">
        <v>1661</v>
      </c>
      <c r="C11" s="89">
        <f>DatosMenores!C77</f>
        <v>5</v>
      </c>
    </row>
    <row r="12" spans="2:3" x14ac:dyDescent="0.2">
      <c r="B12" s="87" t="s">
        <v>1662</v>
      </c>
      <c r="C12" s="89">
        <f>DatosMenores!C79</f>
        <v>0</v>
      </c>
    </row>
    <row r="13" spans="2:3" ht="25.5" x14ac:dyDescent="0.2">
      <c r="B13" s="87" t="s">
        <v>1663</v>
      </c>
      <c r="C13" s="89">
        <f>DatosMenores!C72</f>
        <v>0</v>
      </c>
    </row>
    <row r="14" spans="2:3" ht="25.5" x14ac:dyDescent="0.2">
      <c r="B14" s="87" t="s">
        <v>1664</v>
      </c>
      <c r="C14" s="89">
        <f>DatosMenores!C73</f>
        <v>55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A9E2E-9CD5-4EFD-9AED-F0CA1303B585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8" customWidth="1"/>
    <col min="2" max="4" width="13.85546875" style="58" customWidth="1"/>
    <col min="5" max="6" width="15" style="58" customWidth="1"/>
    <col min="7" max="13" width="13.85546875" style="58" customWidth="1"/>
    <col min="14" max="16384" width="11.42578125" style="58"/>
  </cols>
  <sheetData>
    <row r="2" spans="2:13" s="54" customFormat="1" ht="15.75" x14ac:dyDescent="0.25">
      <c r="B2" s="54" t="s">
        <v>1607</v>
      </c>
    </row>
    <row r="4" spans="2:13" ht="39" thickBot="1" x14ac:dyDescent="0.25">
      <c r="B4" s="55" t="s">
        <v>325</v>
      </c>
      <c r="C4" s="56" t="s">
        <v>1608</v>
      </c>
      <c r="D4" s="56" t="s">
        <v>1609</v>
      </c>
      <c r="E4" s="56" t="s">
        <v>1610</v>
      </c>
      <c r="F4" s="56" t="s">
        <v>1611</v>
      </c>
      <c r="G4" s="56" t="s">
        <v>1612</v>
      </c>
      <c r="H4" s="56" t="s">
        <v>1613</v>
      </c>
      <c r="I4" s="56" t="s">
        <v>1614</v>
      </c>
      <c r="J4" s="56" t="s">
        <v>1615</v>
      </c>
      <c r="K4" s="56" t="s">
        <v>336</v>
      </c>
      <c r="L4" s="56" t="s">
        <v>1616</v>
      </c>
      <c r="M4" s="57" t="s">
        <v>338</v>
      </c>
    </row>
    <row r="5" spans="2:13" s="64" customFormat="1" ht="22.5" customHeight="1" thickBot="1" x14ac:dyDescent="0.3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75" x14ac:dyDescent="0.25">
      <c r="B8" s="65" t="s">
        <v>1617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39" thickBot="1" x14ac:dyDescent="0.25">
      <c r="D10" s="67" t="s">
        <v>325</v>
      </c>
      <c r="E10" s="68" t="s">
        <v>1610</v>
      </c>
      <c r="F10" s="68" t="s">
        <v>1611</v>
      </c>
      <c r="G10" s="68" t="s">
        <v>1612</v>
      </c>
      <c r="H10" s="68" t="s">
        <v>1613</v>
      </c>
      <c r="I10" s="68" t="s">
        <v>1614</v>
      </c>
      <c r="J10" s="68" t="s">
        <v>1615</v>
      </c>
      <c r="K10" s="68" t="s">
        <v>1616</v>
      </c>
      <c r="L10" s="69" t="s">
        <v>338</v>
      </c>
      <c r="M10" s="70"/>
    </row>
    <row r="11" spans="2:13" ht="13.15" customHeight="1" x14ac:dyDescent="0.2">
      <c r="B11" s="214" t="s">
        <v>1618</v>
      </c>
      <c r="C11" s="214"/>
      <c r="D11" s="71">
        <f>DatosDelitos!C5+DatosDelitos!C13-DatosDelitos!C17</f>
        <v>4578</v>
      </c>
      <c r="E11" s="72">
        <f>DatosDelitos!H5+DatosDelitos!H13-DatosDelitos!H17</f>
        <v>260</v>
      </c>
      <c r="F11" s="72">
        <f>DatosDelitos!I5+DatosDelitos!I13-DatosDelitos!I17</f>
        <v>285</v>
      </c>
      <c r="G11" s="72">
        <f>DatosDelitos!J5+DatosDelitos!J13-DatosDelitos!J17</f>
        <v>5</v>
      </c>
      <c r="H11" s="73">
        <f>DatosDelitos!K5+DatosDelitos!K13-DatosDelitos!K17</f>
        <v>14</v>
      </c>
      <c r="I11" s="73">
        <f>DatosDelitos!L5+DatosDelitos!L13-DatosDelitos!L17</f>
        <v>3</v>
      </c>
      <c r="J11" s="73">
        <f>DatosDelitos!M5+DatosDelitos!M13-DatosDelitos!M17</f>
        <v>6</v>
      </c>
      <c r="K11" s="73">
        <f>DatosDelitos!O5+DatosDelitos!O13-DatosDelitos!O17</f>
        <v>23</v>
      </c>
      <c r="L11" s="74">
        <f>DatosDelitos!P5+DatosDelitos!P13-DatosDelitos!P17</f>
        <v>410</v>
      </c>
    </row>
    <row r="12" spans="2:13" ht="13.15" customHeight="1" x14ac:dyDescent="0.2">
      <c r="B12" s="215" t="s">
        <v>310</v>
      </c>
      <c r="C12" s="215"/>
      <c r="D12" s="75">
        <f>DatosDelitos!C10</f>
        <v>0</v>
      </c>
      <c r="E12" s="76">
        <f>DatosDelitos!H10</f>
        <v>0</v>
      </c>
      <c r="F12" s="76">
        <f>DatosDelitos!I10</f>
        <v>0</v>
      </c>
      <c r="G12" s="76">
        <f>DatosDelitos!J10</f>
        <v>0</v>
      </c>
      <c r="H12" s="76">
        <f>DatosDelitos!K10</f>
        <v>0</v>
      </c>
      <c r="I12" s="76">
        <f>DatosDelitos!L10</f>
        <v>0</v>
      </c>
      <c r="J12" s="76">
        <f>DatosDelitos!M10</f>
        <v>0</v>
      </c>
      <c r="K12" s="76">
        <f>DatosDelitos!O10</f>
        <v>0</v>
      </c>
      <c r="L12" s="77">
        <f>DatosDelitos!P10</f>
        <v>0</v>
      </c>
    </row>
    <row r="13" spans="2:13" ht="13.15" customHeight="1" x14ac:dyDescent="0.2">
      <c r="B13" s="215" t="s">
        <v>367</v>
      </c>
      <c r="C13" s="215"/>
      <c r="D13" s="75">
        <f>DatosDelitos!C20</f>
        <v>0</v>
      </c>
      <c r="E13" s="76">
        <f>DatosDelitos!H20</f>
        <v>0</v>
      </c>
      <c r="F13" s="76">
        <f>DatosDelitos!I20</f>
        <v>0</v>
      </c>
      <c r="G13" s="76">
        <f>DatosDelitos!J20</f>
        <v>0</v>
      </c>
      <c r="H13" s="76">
        <f>DatosDelitos!K20</f>
        <v>0</v>
      </c>
      <c r="I13" s="76">
        <f>DatosDelitos!L20</f>
        <v>0</v>
      </c>
      <c r="J13" s="76">
        <f>DatosDelitos!M20</f>
        <v>0</v>
      </c>
      <c r="K13" s="76">
        <f>DatosDelitos!O20</f>
        <v>0</v>
      </c>
      <c r="L13" s="77">
        <f>DatosDelitos!P20</f>
        <v>0</v>
      </c>
    </row>
    <row r="14" spans="2:13" ht="13.15" customHeight="1" x14ac:dyDescent="0.2">
      <c r="B14" s="215" t="s">
        <v>372</v>
      </c>
      <c r="C14" s="215"/>
      <c r="D14" s="75">
        <f>DatosDelitos!C23</f>
        <v>0</v>
      </c>
      <c r="E14" s="76">
        <f>DatosDelitos!H23</f>
        <v>0</v>
      </c>
      <c r="F14" s="76">
        <f>DatosDelitos!I23</f>
        <v>0</v>
      </c>
      <c r="G14" s="76">
        <f>DatosDelitos!J23</f>
        <v>0</v>
      </c>
      <c r="H14" s="76">
        <f>DatosDelitos!K23</f>
        <v>0</v>
      </c>
      <c r="I14" s="76">
        <f>DatosDelitos!L23</f>
        <v>0</v>
      </c>
      <c r="J14" s="76">
        <f>DatosDelitos!M23</f>
        <v>0</v>
      </c>
      <c r="K14" s="76">
        <f>DatosDelitos!O23</f>
        <v>0</v>
      </c>
      <c r="L14" s="77">
        <f>DatosDelitos!P23</f>
        <v>0</v>
      </c>
    </row>
    <row r="15" spans="2:13" ht="13.15" customHeight="1" x14ac:dyDescent="0.2">
      <c r="B15" s="215" t="s">
        <v>1619</v>
      </c>
      <c r="C15" s="215"/>
      <c r="D15" s="75">
        <f>DatosDelitos!C17+DatosDelitos!C44</f>
        <v>1117</v>
      </c>
      <c r="E15" s="76">
        <f>DatosDelitos!H17+DatosDelitos!H44</f>
        <v>177</v>
      </c>
      <c r="F15" s="76">
        <f>DatosDelitos!I16+DatosDelitos!I44</f>
        <v>70</v>
      </c>
      <c r="G15" s="76">
        <f>DatosDelitos!J17+DatosDelitos!J44</f>
        <v>11</v>
      </c>
      <c r="H15" s="76">
        <f>DatosDelitos!K17+DatosDelitos!K44</f>
        <v>13</v>
      </c>
      <c r="I15" s="76">
        <f>DatosDelitos!L17+DatosDelitos!L44</f>
        <v>0</v>
      </c>
      <c r="J15" s="76">
        <f>DatosDelitos!M17+DatosDelitos!M44</f>
        <v>2</v>
      </c>
      <c r="K15" s="76">
        <f>DatosDelitos!O17+DatosDelitos!O44</f>
        <v>22</v>
      </c>
      <c r="L15" s="77">
        <f>DatosDelitos!P17+DatosDelitos!P44</f>
        <v>399</v>
      </c>
    </row>
    <row r="16" spans="2:13" ht="13.15" customHeight="1" x14ac:dyDescent="0.2">
      <c r="B16" s="215" t="s">
        <v>1620</v>
      </c>
      <c r="C16" s="215"/>
      <c r="D16" s="75">
        <f>DatosDelitos!C30</f>
        <v>583</v>
      </c>
      <c r="E16" s="76">
        <f>DatosDelitos!H30</f>
        <v>63</v>
      </c>
      <c r="F16" s="76">
        <f>DatosDelitos!I30</f>
        <v>125</v>
      </c>
      <c r="G16" s="76">
        <f>DatosDelitos!J30</f>
        <v>1</v>
      </c>
      <c r="H16" s="76">
        <f>DatosDelitos!K30</f>
        <v>14</v>
      </c>
      <c r="I16" s="76">
        <f>DatosDelitos!L30</f>
        <v>0</v>
      </c>
      <c r="J16" s="76">
        <f>DatosDelitos!M30</f>
        <v>2</v>
      </c>
      <c r="K16" s="76">
        <f>DatosDelitos!O30</f>
        <v>23</v>
      </c>
      <c r="L16" s="77">
        <f>DatosDelitos!P30</f>
        <v>362</v>
      </c>
    </row>
    <row r="17" spans="2:12" ht="13.15" customHeight="1" x14ac:dyDescent="0.2">
      <c r="B17" s="216" t="s">
        <v>1621</v>
      </c>
      <c r="C17" s="216"/>
      <c r="D17" s="75">
        <f>DatosDelitos!C42-DatosDelitos!C44</f>
        <v>19</v>
      </c>
      <c r="E17" s="76">
        <f>DatosDelitos!H42-DatosDelitos!H44</f>
        <v>1</v>
      </c>
      <c r="F17" s="76">
        <f>DatosDelitos!I42-DatosDelitos!I44</f>
        <v>2</v>
      </c>
      <c r="G17" s="76">
        <f>DatosDelitos!J42-DatosDelitos!J44</f>
        <v>0</v>
      </c>
      <c r="H17" s="76">
        <f>DatosDelitos!K42-DatosDelitos!K44</f>
        <v>1</v>
      </c>
      <c r="I17" s="76">
        <f>DatosDelitos!L42-DatosDelitos!L44</f>
        <v>0</v>
      </c>
      <c r="J17" s="76">
        <f>DatosDelitos!M42-DatosDelitos!M44</f>
        <v>0</v>
      </c>
      <c r="K17" s="76">
        <f>DatosDelitos!O42-DatosDelitos!O44</f>
        <v>0</v>
      </c>
      <c r="L17" s="77">
        <f>DatosDelitos!P42-DatosDelitos!P44</f>
        <v>2</v>
      </c>
    </row>
    <row r="18" spans="2:12" ht="13.15" customHeight="1" x14ac:dyDescent="0.2">
      <c r="B18" s="215" t="s">
        <v>1622</v>
      </c>
      <c r="C18" s="215"/>
      <c r="D18" s="75">
        <f>DatosDelitos!C50</f>
        <v>296</v>
      </c>
      <c r="E18" s="76">
        <f>DatosDelitos!H50</f>
        <v>40</v>
      </c>
      <c r="F18" s="76">
        <f>DatosDelitos!I50</f>
        <v>38</v>
      </c>
      <c r="G18" s="76">
        <f>DatosDelitos!J50</f>
        <v>22</v>
      </c>
      <c r="H18" s="76">
        <f>DatosDelitos!K50</f>
        <v>53</v>
      </c>
      <c r="I18" s="76">
        <f>DatosDelitos!L50</f>
        <v>0</v>
      </c>
      <c r="J18" s="76">
        <f>DatosDelitos!M50</f>
        <v>0</v>
      </c>
      <c r="K18" s="76">
        <f>DatosDelitos!O50</f>
        <v>22</v>
      </c>
      <c r="L18" s="77">
        <f>DatosDelitos!P50</f>
        <v>57</v>
      </c>
    </row>
    <row r="19" spans="2:12" ht="13.15" customHeight="1" x14ac:dyDescent="0.2">
      <c r="B19" s="215" t="s">
        <v>1623</v>
      </c>
      <c r="C19" s="215"/>
      <c r="D19" s="75">
        <f>DatosDelitos!C72</f>
        <v>1</v>
      </c>
      <c r="E19" s="76">
        <f>DatosDelitos!H72</f>
        <v>2</v>
      </c>
      <c r="F19" s="76">
        <f>DatosDelitos!I72</f>
        <v>1</v>
      </c>
      <c r="G19" s="76">
        <f>DatosDelitos!J72</f>
        <v>0</v>
      </c>
      <c r="H19" s="76">
        <f>DatosDelitos!K72</f>
        <v>0</v>
      </c>
      <c r="I19" s="76">
        <f>DatosDelitos!L72</f>
        <v>0</v>
      </c>
      <c r="J19" s="76">
        <f>DatosDelitos!M72</f>
        <v>0</v>
      </c>
      <c r="K19" s="76">
        <f>DatosDelitos!O72</f>
        <v>0</v>
      </c>
      <c r="L19" s="77">
        <f>DatosDelitos!P72</f>
        <v>1</v>
      </c>
    </row>
    <row r="20" spans="2:12" ht="27" customHeight="1" x14ac:dyDescent="0.2">
      <c r="B20" s="215" t="s">
        <v>1624</v>
      </c>
      <c r="C20" s="215"/>
      <c r="D20" s="75">
        <f>DatosDelitos!C74</f>
        <v>42</v>
      </c>
      <c r="E20" s="76">
        <f>DatosDelitos!H74</f>
        <v>2</v>
      </c>
      <c r="F20" s="76">
        <f>DatosDelitos!I74</f>
        <v>8</v>
      </c>
      <c r="G20" s="76">
        <f>DatosDelitos!J74</f>
        <v>0</v>
      </c>
      <c r="H20" s="76">
        <f>DatosDelitos!K74</f>
        <v>1</v>
      </c>
      <c r="I20" s="76">
        <f>DatosDelitos!L74</f>
        <v>13</v>
      </c>
      <c r="J20" s="76">
        <f>DatosDelitos!M74</f>
        <v>7</v>
      </c>
      <c r="K20" s="76">
        <f>DatosDelitos!O74</f>
        <v>5</v>
      </c>
      <c r="L20" s="77">
        <f>DatosDelitos!P74</f>
        <v>10</v>
      </c>
    </row>
    <row r="21" spans="2:12" ht="13.15" customHeight="1" x14ac:dyDescent="0.2">
      <c r="B21" s="216" t="s">
        <v>1625</v>
      </c>
      <c r="C21" s="216"/>
      <c r="D21" s="75">
        <f>DatosDelitos!C82</f>
        <v>70</v>
      </c>
      <c r="E21" s="76">
        <f>DatosDelitos!H82</f>
        <v>6</v>
      </c>
      <c r="F21" s="76">
        <f>DatosDelitos!I82</f>
        <v>5</v>
      </c>
      <c r="G21" s="76">
        <f>DatosDelitos!J82</f>
        <v>0</v>
      </c>
      <c r="H21" s="76">
        <f>DatosDelitos!K82</f>
        <v>0</v>
      </c>
      <c r="I21" s="76">
        <f>DatosDelitos!L82</f>
        <v>0</v>
      </c>
      <c r="J21" s="76">
        <f>DatosDelitos!M82</f>
        <v>0</v>
      </c>
      <c r="K21" s="76">
        <f>DatosDelitos!O82</f>
        <v>0</v>
      </c>
      <c r="L21" s="77">
        <f>DatosDelitos!P82</f>
        <v>19</v>
      </c>
    </row>
    <row r="22" spans="2:12" ht="13.15" customHeight="1" x14ac:dyDescent="0.2">
      <c r="B22" s="215" t="s">
        <v>1626</v>
      </c>
      <c r="C22" s="215"/>
      <c r="D22" s="75">
        <f>DatosDelitos!C85</f>
        <v>168</v>
      </c>
      <c r="E22" s="76">
        <f>DatosDelitos!H85</f>
        <v>115</v>
      </c>
      <c r="F22" s="76">
        <f>DatosDelitos!I85</f>
        <v>72</v>
      </c>
      <c r="G22" s="76">
        <f>DatosDelitos!J85</f>
        <v>0</v>
      </c>
      <c r="H22" s="76">
        <f>DatosDelitos!K85</f>
        <v>0</v>
      </c>
      <c r="I22" s="76">
        <f>DatosDelitos!L85</f>
        <v>0</v>
      </c>
      <c r="J22" s="76">
        <f>DatosDelitos!M85</f>
        <v>0</v>
      </c>
      <c r="K22" s="76">
        <f>DatosDelitos!O85</f>
        <v>0</v>
      </c>
      <c r="L22" s="77">
        <f>DatosDelitos!P85</f>
        <v>67</v>
      </c>
    </row>
    <row r="23" spans="2:12" ht="13.15" customHeight="1" x14ac:dyDescent="0.2">
      <c r="B23" s="215" t="s">
        <v>995</v>
      </c>
      <c r="C23" s="215"/>
      <c r="D23" s="75">
        <f>DatosDelitos!C97</f>
        <v>2969</v>
      </c>
      <c r="E23" s="76">
        <f>DatosDelitos!H97</f>
        <v>693</v>
      </c>
      <c r="F23" s="76">
        <f>DatosDelitos!I97</f>
        <v>612</v>
      </c>
      <c r="G23" s="76">
        <f>DatosDelitos!J97</f>
        <v>2</v>
      </c>
      <c r="H23" s="76">
        <f>DatosDelitos!K97</f>
        <v>4</v>
      </c>
      <c r="I23" s="76">
        <f>DatosDelitos!L97</f>
        <v>0</v>
      </c>
      <c r="J23" s="76">
        <f>DatosDelitos!M97</f>
        <v>0</v>
      </c>
      <c r="K23" s="76">
        <f>DatosDelitos!O97</f>
        <v>54</v>
      </c>
      <c r="L23" s="77">
        <f>DatosDelitos!P97</f>
        <v>631</v>
      </c>
    </row>
    <row r="24" spans="2:12" ht="27" customHeight="1" x14ac:dyDescent="0.2">
      <c r="B24" s="215" t="s">
        <v>1627</v>
      </c>
      <c r="C24" s="215"/>
      <c r="D24" s="75">
        <f>DatosDelitos!C131</f>
        <v>2</v>
      </c>
      <c r="E24" s="76">
        <f>DatosDelitos!H131</f>
        <v>8</v>
      </c>
      <c r="F24" s="76">
        <f>DatosDelitos!I131</f>
        <v>4</v>
      </c>
      <c r="G24" s="76">
        <f>DatosDelitos!J131</f>
        <v>0</v>
      </c>
      <c r="H24" s="76">
        <f>DatosDelitos!K131</f>
        <v>0</v>
      </c>
      <c r="I24" s="76">
        <f>DatosDelitos!L131</f>
        <v>0</v>
      </c>
      <c r="J24" s="76">
        <f>DatosDelitos!M131</f>
        <v>0</v>
      </c>
      <c r="K24" s="76">
        <f>DatosDelitos!O131</f>
        <v>0</v>
      </c>
      <c r="L24" s="77">
        <f>DatosDelitos!P131</f>
        <v>9</v>
      </c>
    </row>
    <row r="25" spans="2:12" ht="13.15" customHeight="1" x14ac:dyDescent="0.2">
      <c r="B25" s="215" t="s">
        <v>1628</v>
      </c>
      <c r="C25" s="215"/>
      <c r="D25" s="75">
        <f>DatosDelitos!C137</f>
        <v>7</v>
      </c>
      <c r="E25" s="76">
        <f>DatosDelitos!H137</f>
        <v>1</v>
      </c>
      <c r="F25" s="76">
        <f>DatosDelitos!I137</f>
        <v>6</v>
      </c>
      <c r="G25" s="76">
        <f>DatosDelitos!J137</f>
        <v>0</v>
      </c>
      <c r="H25" s="76">
        <f>DatosDelitos!K137</f>
        <v>0</v>
      </c>
      <c r="I25" s="76">
        <f>DatosDelitos!L137</f>
        <v>0</v>
      </c>
      <c r="J25" s="76">
        <f>DatosDelitos!M137</f>
        <v>0</v>
      </c>
      <c r="K25" s="76">
        <f>DatosDelitos!O137</f>
        <v>0</v>
      </c>
      <c r="L25" s="77">
        <f>DatosDelitos!P137</f>
        <v>2</v>
      </c>
    </row>
    <row r="26" spans="2:12" ht="13.15" customHeight="1" x14ac:dyDescent="0.2">
      <c r="B26" s="216" t="s">
        <v>1629</v>
      </c>
      <c r="C26" s="216"/>
      <c r="D26" s="75">
        <f>DatosDelitos!C144</f>
        <v>1</v>
      </c>
      <c r="E26" s="76">
        <f>DatosDelitos!H144</f>
        <v>1</v>
      </c>
      <c r="F26" s="76">
        <f>DatosDelitos!I144</f>
        <v>0</v>
      </c>
      <c r="G26" s="76">
        <f>DatosDelitos!J144</f>
        <v>0</v>
      </c>
      <c r="H26" s="76">
        <f>DatosDelitos!K144</f>
        <v>0</v>
      </c>
      <c r="I26" s="76">
        <f>DatosDelitos!L144</f>
        <v>0</v>
      </c>
      <c r="J26" s="76">
        <f>DatosDelitos!M144</f>
        <v>0</v>
      </c>
      <c r="K26" s="76">
        <f>DatosDelitos!O144</f>
        <v>0</v>
      </c>
      <c r="L26" s="77">
        <f>DatosDelitos!P144</f>
        <v>0</v>
      </c>
    </row>
    <row r="27" spans="2:12" ht="38.25" customHeight="1" x14ac:dyDescent="0.2">
      <c r="B27" s="215" t="s">
        <v>1630</v>
      </c>
      <c r="C27" s="215"/>
      <c r="D27" s="75">
        <f>DatosDelitos!C147</f>
        <v>59</v>
      </c>
      <c r="E27" s="76">
        <f>DatosDelitos!H147</f>
        <v>12</v>
      </c>
      <c r="F27" s="76">
        <f>DatosDelitos!I147</f>
        <v>12</v>
      </c>
      <c r="G27" s="76">
        <f>DatosDelitos!J147</f>
        <v>0</v>
      </c>
      <c r="H27" s="76">
        <f>DatosDelitos!K147</f>
        <v>0</v>
      </c>
      <c r="I27" s="76">
        <f>DatosDelitos!L147</f>
        <v>0</v>
      </c>
      <c r="J27" s="76">
        <f>DatosDelitos!M147</f>
        <v>0</v>
      </c>
      <c r="K27" s="76">
        <f>DatosDelitos!O147</f>
        <v>0</v>
      </c>
      <c r="L27" s="77">
        <f>DatosDelitos!P147</f>
        <v>34</v>
      </c>
    </row>
    <row r="28" spans="2:12" ht="13.15" customHeight="1" x14ac:dyDescent="0.2">
      <c r="B28" s="215" t="s">
        <v>1631</v>
      </c>
      <c r="C28" s="215"/>
      <c r="D28" s="75">
        <f>DatosDelitos!C156+SUM(DatosDelitos!C167:C172)</f>
        <v>67</v>
      </c>
      <c r="E28" s="76">
        <f>DatosDelitos!H156+SUM(DatosDelitos!H167:H172)</f>
        <v>10</v>
      </c>
      <c r="F28" s="76">
        <f>DatosDelitos!I156+SUM(DatosDelitos!I167:I172)</f>
        <v>4</v>
      </c>
      <c r="G28" s="76">
        <f>DatosDelitos!J156+SUM(DatosDelitos!J167:J172)</f>
        <v>0</v>
      </c>
      <c r="H28" s="76">
        <f>DatosDelitos!K156+SUM(DatosDelitos!K167:K172)</f>
        <v>1</v>
      </c>
      <c r="I28" s="76">
        <f>DatosDelitos!L156+SUM(DatosDelitos!L167:L172)</f>
        <v>0</v>
      </c>
      <c r="J28" s="76">
        <f>DatosDelitos!M156+SUM(DatosDelitos!M167:M172)</f>
        <v>0</v>
      </c>
      <c r="K28" s="76">
        <f>DatosDelitos!O156+SUM(DatosDelitos!O167:O172)</f>
        <v>1</v>
      </c>
      <c r="L28" s="76">
        <f>DatosDelitos!P156+SUM(DatosDelitos!P167:Q172)</f>
        <v>3</v>
      </c>
    </row>
    <row r="29" spans="2:12" ht="13.15" customHeight="1" x14ac:dyDescent="0.2">
      <c r="B29" s="215" t="s">
        <v>1632</v>
      </c>
      <c r="C29" s="215"/>
      <c r="D29" s="75">
        <f>SUM(DatosDelitos!C173:C177)</f>
        <v>194</v>
      </c>
      <c r="E29" s="76">
        <f>SUM(DatosDelitos!H173:H177)</f>
        <v>79</v>
      </c>
      <c r="F29" s="76">
        <f>SUM(DatosDelitos!I173:I177)</f>
        <v>64</v>
      </c>
      <c r="G29" s="76">
        <f>SUM(DatosDelitos!J173:J177)</f>
        <v>0</v>
      </c>
      <c r="H29" s="76">
        <f>SUM(DatosDelitos!K173:K177)</f>
        <v>1</v>
      </c>
      <c r="I29" s="76">
        <f>SUM(DatosDelitos!L173:L177)</f>
        <v>0</v>
      </c>
      <c r="J29" s="76">
        <f>SUM(DatosDelitos!M173:M177)</f>
        <v>0</v>
      </c>
      <c r="K29" s="76">
        <f>SUM(DatosDelitos!O173:O177)</f>
        <v>25</v>
      </c>
      <c r="L29" s="76">
        <f>SUM(DatosDelitos!P173:P177)</f>
        <v>69</v>
      </c>
    </row>
    <row r="30" spans="2:12" ht="13.15" customHeight="1" x14ac:dyDescent="0.2">
      <c r="B30" s="215" t="s">
        <v>1633</v>
      </c>
      <c r="C30" s="215"/>
      <c r="D30" s="75">
        <f>DatosDelitos!C178</f>
        <v>453</v>
      </c>
      <c r="E30" s="76">
        <f>DatosDelitos!H178</f>
        <v>247</v>
      </c>
      <c r="F30" s="76">
        <f>DatosDelitos!I178</f>
        <v>265</v>
      </c>
      <c r="G30" s="76">
        <f>DatosDelitos!J178</f>
        <v>0</v>
      </c>
      <c r="H30" s="76">
        <f>DatosDelitos!K178</f>
        <v>0</v>
      </c>
      <c r="I30" s="76">
        <f>DatosDelitos!L178</f>
        <v>0</v>
      </c>
      <c r="J30" s="76">
        <f>DatosDelitos!M178</f>
        <v>0</v>
      </c>
      <c r="K30" s="76">
        <f>DatosDelitos!O178</f>
        <v>1</v>
      </c>
      <c r="L30" s="76">
        <f>DatosDelitos!P178</f>
        <v>1324</v>
      </c>
    </row>
    <row r="31" spans="2:12" ht="13.15" customHeight="1" x14ac:dyDescent="0.2">
      <c r="B31" s="215" t="s">
        <v>1634</v>
      </c>
      <c r="C31" s="215"/>
      <c r="D31" s="75">
        <f>DatosDelitos!C186</f>
        <v>205</v>
      </c>
      <c r="E31" s="76">
        <f>DatosDelitos!H186</f>
        <v>49</v>
      </c>
      <c r="F31" s="76">
        <f>DatosDelitos!I186</f>
        <v>54</v>
      </c>
      <c r="G31" s="76">
        <f>DatosDelitos!J186</f>
        <v>0</v>
      </c>
      <c r="H31" s="76">
        <f>DatosDelitos!K186</f>
        <v>0</v>
      </c>
      <c r="I31" s="76">
        <f>DatosDelitos!L186</f>
        <v>0</v>
      </c>
      <c r="J31" s="76">
        <f>DatosDelitos!M186</f>
        <v>0</v>
      </c>
      <c r="K31" s="76">
        <f>DatosDelitos!O186</f>
        <v>1</v>
      </c>
      <c r="L31" s="76">
        <f>DatosDelitos!P186</f>
        <v>40</v>
      </c>
    </row>
    <row r="32" spans="2:12" ht="13.15" customHeight="1" x14ac:dyDescent="0.2">
      <c r="B32" s="215" t="s">
        <v>1635</v>
      </c>
      <c r="C32" s="215"/>
      <c r="D32" s="75">
        <f>DatosDelitos!C201</f>
        <v>75</v>
      </c>
      <c r="E32" s="76">
        <f>DatosDelitos!H201</f>
        <v>33</v>
      </c>
      <c r="F32" s="76">
        <f>DatosDelitos!I201</f>
        <v>22</v>
      </c>
      <c r="G32" s="76">
        <f>DatosDelitos!J201</f>
        <v>0</v>
      </c>
      <c r="H32" s="76">
        <f>DatosDelitos!K201</f>
        <v>0</v>
      </c>
      <c r="I32" s="76">
        <f>DatosDelitos!L201</f>
        <v>1</v>
      </c>
      <c r="J32" s="76">
        <f>DatosDelitos!M201</f>
        <v>2</v>
      </c>
      <c r="K32" s="76">
        <f>DatosDelitos!O201</f>
        <v>0</v>
      </c>
      <c r="L32" s="76">
        <f>DatosDelitos!P201</f>
        <v>43</v>
      </c>
    </row>
    <row r="33" spans="2:13" ht="13.15" customHeight="1" x14ac:dyDescent="0.2">
      <c r="B33" s="215" t="s">
        <v>1636</v>
      </c>
      <c r="C33" s="215"/>
      <c r="D33" s="75">
        <f>DatosDelitos!C223</f>
        <v>843</v>
      </c>
      <c r="E33" s="76">
        <f>DatosDelitos!H223</f>
        <v>218</v>
      </c>
      <c r="F33" s="76">
        <f>DatosDelitos!I223</f>
        <v>151</v>
      </c>
      <c r="G33" s="76">
        <f>DatosDelitos!J223</f>
        <v>0</v>
      </c>
      <c r="H33" s="76">
        <f>DatosDelitos!K223</f>
        <v>1</v>
      </c>
      <c r="I33" s="76">
        <f>DatosDelitos!L223</f>
        <v>0</v>
      </c>
      <c r="J33" s="76">
        <f>DatosDelitos!M223</f>
        <v>2</v>
      </c>
      <c r="K33" s="76">
        <f>DatosDelitos!O223</f>
        <v>23</v>
      </c>
      <c r="L33" s="76">
        <f>DatosDelitos!P223</f>
        <v>323</v>
      </c>
    </row>
    <row r="34" spans="2:13" ht="13.15" customHeight="1" x14ac:dyDescent="0.2">
      <c r="B34" s="215" t="s">
        <v>1637</v>
      </c>
      <c r="C34" s="215"/>
      <c r="D34" s="75">
        <f>DatosDelitos!C244</f>
        <v>13</v>
      </c>
      <c r="E34" s="76">
        <f>DatosDelitos!H244</f>
        <v>0</v>
      </c>
      <c r="F34" s="76">
        <f>DatosDelitos!I244</f>
        <v>1</v>
      </c>
      <c r="G34" s="76">
        <f>DatosDelitos!J244</f>
        <v>0</v>
      </c>
      <c r="H34" s="76">
        <f>DatosDelitos!K244</f>
        <v>0</v>
      </c>
      <c r="I34" s="76">
        <f>DatosDelitos!L244</f>
        <v>0</v>
      </c>
      <c r="J34" s="76">
        <f>DatosDelitos!M244</f>
        <v>0</v>
      </c>
      <c r="K34" s="76">
        <f>DatosDelitos!O244</f>
        <v>9</v>
      </c>
      <c r="L34" s="76">
        <f>DatosDelitos!P244</f>
        <v>1</v>
      </c>
    </row>
    <row r="35" spans="2:13" ht="13.15" customHeight="1" x14ac:dyDescent="0.2">
      <c r="B35" s="215" t="s">
        <v>1638</v>
      </c>
      <c r="C35" s="215"/>
      <c r="D35" s="75">
        <f>DatosDelitos!C271</f>
        <v>145</v>
      </c>
      <c r="E35" s="76">
        <f>DatosDelitos!H271</f>
        <v>99</v>
      </c>
      <c r="F35" s="76">
        <f>DatosDelitos!I271</f>
        <v>119</v>
      </c>
      <c r="G35" s="76">
        <f>DatosDelitos!J271</f>
        <v>0</v>
      </c>
      <c r="H35" s="76">
        <f>DatosDelitos!K271</f>
        <v>4</v>
      </c>
      <c r="I35" s="76">
        <f>DatosDelitos!L271</f>
        <v>0</v>
      </c>
      <c r="J35" s="76">
        <f>DatosDelitos!M271</f>
        <v>0</v>
      </c>
      <c r="K35" s="76">
        <f>DatosDelitos!O271</f>
        <v>9</v>
      </c>
      <c r="L35" s="76">
        <f>DatosDelitos!P271</f>
        <v>170</v>
      </c>
    </row>
    <row r="36" spans="2:13" ht="38.25" customHeight="1" x14ac:dyDescent="0.2">
      <c r="B36" s="215" t="s">
        <v>1639</v>
      </c>
      <c r="C36" s="215"/>
      <c r="D36" s="75">
        <f>DatosDelitos!C301</f>
        <v>0</v>
      </c>
      <c r="E36" s="76">
        <f>DatosDelitos!H301</f>
        <v>0</v>
      </c>
      <c r="F36" s="76">
        <f>DatosDelitos!I301</f>
        <v>0</v>
      </c>
      <c r="G36" s="76">
        <f>DatosDelitos!J301</f>
        <v>0</v>
      </c>
      <c r="H36" s="76">
        <f>DatosDelitos!K301</f>
        <v>0</v>
      </c>
      <c r="I36" s="76">
        <f>DatosDelitos!L301</f>
        <v>0</v>
      </c>
      <c r="J36" s="76">
        <f>DatosDelitos!M301</f>
        <v>0</v>
      </c>
      <c r="K36" s="76">
        <f>DatosDelitos!O301</f>
        <v>0</v>
      </c>
      <c r="L36" s="76">
        <f>DatosDelitos!P301</f>
        <v>0</v>
      </c>
    </row>
    <row r="37" spans="2:13" ht="13.15" customHeight="1" x14ac:dyDescent="0.2">
      <c r="B37" s="215" t="s">
        <v>1640</v>
      </c>
      <c r="C37" s="215"/>
      <c r="D37" s="75">
        <f>DatosDelitos!C305</f>
        <v>0</v>
      </c>
      <c r="E37" s="76">
        <f>DatosDelitos!H305</f>
        <v>0</v>
      </c>
      <c r="F37" s="76">
        <f>DatosDelitos!I305</f>
        <v>0</v>
      </c>
      <c r="G37" s="76">
        <f>DatosDelitos!J305</f>
        <v>0</v>
      </c>
      <c r="H37" s="76">
        <f>DatosDelitos!K305</f>
        <v>0</v>
      </c>
      <c r="I37" s="76">
        <f>DatosDelitos!L305</f>
        <v>0</v>
      </c>
      <c r="J37" s="76">
        <f>DatosDelitos!M305</f>
        <v>0</v>
      </c>
      <c r="K37" s="76">
        <f>DatosDelitos!O305</f>
        <v>0</v>
      </c>
      <c r="L37" s="76">
        <f>DatosDelitos!P305</f>
        <v>0</v>
      </c>
    </row>
    <row r="38" spans="2:13" ht="13.15" customHeight="1" x14ac:dyDescent="0.2">
      <c r="B38" s="215" t="s">
        <v>1641</v>
      </c>
      <c r="C38" s="215"/>
      <c r="D38" s="75">
        <f>DatosDelitos!C312+DatosDelitos!C318+DatosDelitos!C320</f>
        <v>0</v>
      </c>
      <c r="E38" s="76">
        <f>DatosDelitos!H312+DatosDelitos!H318+DatosDelitos!H320</f>
        <v>0</v>
      </c>
      <c r="F38" s="76">
        <f>DatosDelitos!I312+DatosDelitos!I318+DatosDelitos!I320</f>
        <v>0</v>
      </c>
      <c r="G38" s="76">
        <f>DatosDelitos!J312+DatosDelitos!J318+DatosDelitos!J320</f>
        <v>0</v>
      </c>
      <c r="H38" s="76">
        <f>DatosDelitos!K312+DatosDelitos!K318+DatosDelitos!K320</f>
        <v>0</v>
      </c>
      <c r="I38" s="76">
        <f>DatosDelitos!L312+DatosDelitos!L318+DatosDelitos!L320</f>
        <v>0</v>
      </c>
      <c r="J38" s="76">
        <f>DatosDelitos!M312+DatosDelitos!M318+DatosDelitos!M320</f>
        <v>0</v>
      </c>
      <c r="K38" s="76">
        <f>DatosDelitos!O312+DatosDelitos!O318+DatosDelitos!O320</f>
        <v>0</v>
      </c>
      <c r="L38" s="76">
        <f>DatosDelitos!P312+DatosDelitos!P318+DatosDelitos!P320</f>
        <v>0</v>
      </c>
    </row>
    <row r="39" spans="2:13" ht="13.15" customHeight="1" x14ac:dyDescent="0.2">
      <c r="B39" s="215" t="s">
        <v>1642</v>
      </c>
      <c r="C39" s="215"/>
      <c r="D39" s="75">
        <f>DatosDelitos!C323</f>
        <v>6166</v>
      </c>
      <c r="E39" s="76">
        <f>DatosDelitos!H323</f>
        <v>134</v>
      </c>
      <c r="F39" s="76">
        <f>DatosDelitos!I323</f>
        <v>0</v>
      </c>
      <c r="G39" s="76">
        <f>DatosDelitos!J323</f>
        <v>0</v>
      </c>
      <c r="H39" s="76">
        <f>DatosDelitos!K323</f>
        <v>0</v>
      </c>
      <c r="I39" s="76">
        <f>DatosDelitos!L323</f>
        <v>0</v>
      </c>
      <c r="J39" s="76">
        <f>DatosDelitos!M323</f>
        <v>0</v>
      </c>
      <c r="K39" s="76">
        <f>DatosDelitos!O323</f>
        <v>0</v>
      </c>
      <c r="L39" s="76">
        <f>DatosDelitos!P323</f>
        <v>18</v>
      </c>
    </row>
    <row r="40" spans="2:13" ht="13.15" customHeight="1" x14ac:dyDescent="0.2">
      <c r="B40" s="215" t="s">
        <v>1643</v>
      </c>
      <c r="C40" s="215"/>
      <c r="D40" s="75">
        <f>DatosDelitos!C325</f>
        <v>1</v>
      </c>
      <c r="E40" s="75">
        <f>DatosDelitos!H325</f>
        <v>0</v>
      </c>
      <c r="F40" s="75">
        <f>DatosDelitos!I325</f>
        <v>2</v>
      </c>
      <c r="G40" s="75">
        <f>DatosDelitos!J325</f>
        <v>0</v>
      </c>
      <c r="H40" s="75">
        <f>DatosDelitos!K325</f>
        <v>0</v>
      </c>
      <c r="I40" s="75">
        <f>DatosDelitos!L325</f>
        <v>0</v>
      </c>
      <c r="J40" s="75">
        <f>DatosDelitos!M325</f>
        <v>0</v>
      </c>
      <c r="K40" s="75">
        <f>DatosDelitos!O325</f>
        <v>0</v>
      </c>
      <c r="L40" s="75">
        <f>DatosDelitos!P325</f>
        <v>1</v>
      </c>
    </row>
    <row r="41" spans="2:13" ht="13.15" customHeight="1" x14ac:dyDescent="0.2">
      <c r="B41" s="215" t="s">
        <v>972</v>
      </c>
      <c r="C41" s="215"/>
      <c r="D41" s="75">
        <f>DatosDelitos!C337</f>
        <v>0</v>
      </c>
      <c r="E41" s="75">
        <f>DatosDelitos!H337</f>
        <v>0</v>
      </c>
      <c r="F41" s="75">
        <f>DatosDelitos!I337</f>
        <v>0</v>
      </c>
      <c r="G41" s="75">
        <f>DatosDelitos!J337</f>
        <v>0</v>
      </c>
      <c r="H41" s="75">
        <f>DatosDelitos!K337</f>
        <v>0</v>
      </c>
      <c r="I41" s="75">
        <f>DatosDelitos!L337</f>
        <v>0</v>
      </c>
      <c r="J41" s="75">
        <f>DatosDelitos!M337</f>
        <v>0</v>
      </c>
      <c r="K41" s="75">
        <f>DatosDelitos!O337</f>
        <v>0</v>
      </c>
      <c r="L41" s="75">
        <f>DatosDelitos!P337</f>
        <v>0</v>
      </c>
    </row>
    <row r="42" spans="2:13" ht="13.15" customHeight="1" x14ac:dyDescent="0.2">
      <c r="B42" s="215" t="s">
        <v>1644</v>
      </c>
      <c r="C42" s="215"/>
      <c r="D42" s="75">
        <f>DatosDelitos!C339</f>
        <v>0</v>
      </c>
      <c r="E42" s="75">
        <f>DatosDelitos!H339</f>
        <v>0</v>
      </c>
      <c r="F42" s="75">
        <f>DatosDelitos!I339</f>
        <v>0</v>
      </c>
      <c r="G42" s="75">
        <f>DatosDelitos!J339</f>
        <v>0</v>
      </c>
      <c r="H42" s="75">
        <f>DatosDelitos!K339</f>
        <v>0</v>
      </c>
      <c r="I42" s="75">
        <f>DatosDelitos!L339</f>
        <v>0</v>
      </c>
      <c r="J42" s="75">
        <f>DatosDelitos!M339</f>
        <v>0</v>
      </c>
      <c r="K42" s="75">
        <f>DatosDelitos!O339</f>
        <v>0</v>
      </c>
      <c r="L42" s="75">
        <f>DatosDelitos!P339</f>
        <v>0</v>
      </c>
    </row>
    <row r="43" spans="2:13" ht="13.9" customHeight="1" thickBot="1" x14ac:dyDescent="0.25">
      <c r="B43" s="218" t="s">
        <v>976</v>
      </c>
      <c r="C43" s="218"/>
      <c r="D43" s="78">
        <f>SUM(D11:D42)</f>
        <v>18074</v>
      </c>
      <c r="E43" s="78">
        <f t="shared" ref="E43:L43" si="0">SUM(E11:E42)</f>
        <v>2250</v>
      </c>
      <c r="F43" s="78">
        <f t="shared" si="0"/>
        <v>1922</v>
      </c>
      <c r="G43" s="78">
        <f t="shared" si="0"/>
        <v>41</v>
      </c>
      <c r="H43" s="78">
        <f t="shared" si="0"/>
        <v>107</v>
      </c>
      <c r="I43" s="78">
        <f t="shared" si="0"/>
        <v>17</v>
      </c>
      <c r="J43" s="78">
        <f t="shared" si="0"/>
        <v>21</v>
      </c>
      <c r="K43" s="78">
        <f t="shared" si="0"/>
        <v>218</v>
      </c>
      <c r="L43" s="78">
        <f t="shared" si="0"/>
        <v>3995</v>
      </c>
    </row>
    <row r="46" spans="2:13" ht="15.75" x14ac:dyDescent="0.25">
      <c r="B46" s="79" t="s">
        <v>1645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8" spans="2:13" ht="39" thickBot="1" x14ac:dyDescent="0.25">
      <c r="D48" s="55" t="s">
        <v>1608</v>
      </c>
      <c r="E48" s="57" t="s">
        <v>1609</v>
      </c>
    </row>
    <row r="49" spans="2:5" ht="13.15" customHeight="1" x14ac:dyDescent="0.25">
      <c r="B49" s="217" t="s">
        <v>1646</v>
      </c>
      <c r="C49" s="217"/>
      <c r="D49" s="81">
        <f>DatosDelitos!F5</f>
        <v>0</v>
      </c>
      <c r="E49" s="81">
        <f>DatosDelitos!G5</f>
        <v>0</v>
      </c>
    </row>
    <row r="50" spans="2:5" ht="13.15" customHeight="1" x14ac:dyDescent="0.25">
      <c r="B50" s="217" t="s">
        <v>1647</v>
      </c>
      <c r="C50" s="217"/>
      <c r="D50" s="81">
        <f>DatosDelitos!F13-DatosDelitos!F17</f>
        <v>99</v>
      </c>
      <c r="E50" s="81">
        <f>DatosDelitos!G13-DatosDelitos!G17</f>
        <v>161</v>
      </c>
    </row>
    <row r="51" spans="2:5" ht="13.15" customHeight="1" x14ac:dyDescent="0.25">
      <c r="B51" s="217" t="s">
        <v>310</v>
      </c>
      <c r="C51" s="217"/>
      <c r="D51" s="81">
        <f>DatosDelitos!F10</f>
        <v>0</v>
      </c>
      <c r="E51" s="81">
        <f>DatosDelitos!G10</f>
        <v>0</v>
      </c>
    </row>
    <row r="52" spans="2:5" ht="13.15" customHeight="1" x14ac:dyDescent="0.25">
      <c r="B52" s="217" t="s">
        <v>367</v>
      </c>
      <c r="C52" s="217"/>
      <c r="D52" s="81">
        <f>DatosDelitos!F20</f>
        <v>0</v>
      </c>
      <c r="E52" s="81">
        <f>DatosDelitos!G20</f>
        <v>0</v>
      </c>
    </row>
    <row r="53" spans="2:5" ht="13.15" customHeight="1" x14ac:dyDescent="0.25">
      <c r="B53" s="217" t="s">
        <v>372</v>
      </c>
      <c r="C53" s="217"/>
      <c r="D53" s="81">
        <f>DatosDelitos!F23</f>
        <v>0</v>
      </c>
      <c r="E53" s="81">
        <f>DatosDelitos!G23</f>
        <v>0</v>
      </c>
    </row>
    <row r="54" spans="2:5" ht="13.15" customHeight="1" x14ac:dyDescent="0.25">
      <c r="B54" s="217" t="s">
        <v>1619</v>
      </c>
      <c r="C54" s="217"/>
      <c r="D54" s="81">
        <f>DatosDelitos!F17+DatosDelitos!F44</f>
        <v>848</v>
      </c>
      <c r="E54" s="81">
        <f>DatosDelitos!G17+DatosDelitos!G44</f>
        <v>298</v>
      </c>
    </row>
    <row r="55" spans="2:5" ht="13.15" customHeight="1" x14ac:dyDescent="0.25">
      <c r="B55" s="217" t="s">
        <v>1620</v>
      </c>
      <c r="C55" s="217"/>
      <c r="D55" s="81">
        <f>DatosDelitos!F30</f>
        <v>166</v>
      </c>
      <c r="E55" s="81">
        <f>DatosDelitos!G30</f>
        <v>296</v>
      </c>
    </row>
    <row r="56" spans="2:5" ht="13.15" customHeight="1" x14ac:dyDescent="0.25">
      <c r="B56" s="217" t="s">
        <v>1621</v>
      </c>
      <c r="C56" s="217"/>
      <c r="D56" s="81">
        <f>DatosDelitos!F42-DatosDelitos!F44</f>
        <v>1</v>
      </c>
      <c r="E56" s="81">
        <f>DatosDelitos!G42-DatosDelitos!G44</f>
        <v>0</v>
      </c>
    </row>
    <row r="57" spans="2:5" ht="13.15" customHeight="1" x14ac:dyDescent="0.25">
      <c r="B57" s="217" t="s">
        <v>1622</v>
      </c>
      <c r="C57" s="217"/>
      <c r="D57" s="81">
        <f>DatosDelitos!F50</f>
        <v>11</v>
      </c>
      <c r="E57" s="81">
        <f>DatosDelitos!G50</f>
        <v>6</v>
      </c>
    </row>
    <row r="58" spans="2:5" ht="13.15" customHeight="1" x14ac:dyDescent="0.25">
      <c r="B58" s="217" t="s">
        <v>1623</v>
      </c>
      <c r="C58" s="217"/>
      <c r="D58" s="81">
        <f>DatosDelitos!F72</f>
        <v>0</v>
      </c>
      <c r="E58" s="81">
        <f>DatosDelitos!G72</f>
        <v>0</v>
      </c>
    </row>
    <row r="59" spans="2:5" ht="27" customHeight="1" x14ac:dyDescent="0.25">
      <c r="B59" s="217" t="s">
        <v>1648</v>
      </c>
      <c r="C59" s="217"/>
      <c r="D59" s="81">
        <f>DatosDelitos!F74</f>
        <v>1</v>
      </c>
      <c r="E59" s="81">
        <f>DatosDelitos!G74</f>
        <v>2</v>
      </c>
    </row>
    <row r="60" spans="2:5" ht="13.15" customHeight="1" x14ac:dyDescent="0.25">
      <c r="B60" s="217" t="s">
        <v>1625</v>
      </c>
      <c r="C60" s="217"/>
      <c r="D60" s="81">
        <f>DatosDelitos!F82</f>
        <v>3</v>
      </c>
      <c r="E60" s="81">
        <f>DatosDelitos!G82</f>
        <v>8</v>
      </c>
    </row>
    <row r="61" spans="2:5" ht="13.15" customHeight="1" x14ac:dyDescent="0.25">
      <c r="B61" s="217" t="s">
        <v>1626</v>
      </c>
      <c r="C61" s="217"/>
      <c r="D61" s="81">
        <f>DatosDelitos!F85</f>
        <v>2</v>
      </c>
      <c r="E61" s="81">
        <f>DatosDelitos!G85</f>
        <v>1</v>
      </c>
    </row>
    <row r="62" spans="2:5" ht="13.15" customHeight="1" x14ac:dyDescent="0.25">
      <c r="B62" s="217" t="s">
        <v>995</v>
      </c>
      <c r="C62" s="217"/>
      <c r="D62" s="81">
        <f>DatosDelitos!F97</f>
        <v>148</v>
      </c>
      <c r="E62" s="81">
        <f>DatosDelitos!G97</f>
        <v>131</v>
      </c>
    </row>
    <row r="63" spans="2:5" ht="27" customHeight="1" x14ac:dyDescent="0.25">
      <c r="B63" s="217" t="s">
        <v>1649</v>
      </c>
      <c r="C63" s="217"/>
      <c r="D63" s="81">
        <f>DatosDelitos!F131</f>
        <v>0</v>
      </c>
      <c r="E63" s="81">
        <f>DatosDelitos!G131</f>
        <v>0</v>
      </c>
    </row>
    <row r="64" spans="2:5" ht="13.15" customHeight="1" x14ac:dyDescent="0.25">
      <c r="B64" s="217" t="s">
        <v>1628</v>
      </c>
      <c r="C64" s="217"/>
      <c r="D64" s="81">
        <f>DatosDelitos!F137</f>
        <v>0</v>
      </c>
      <c r="E64" s="81">
        <f>DatosDelitos!G137</f>
        <v>0</v>
      </c>
    </row>
    <row r="65" spans="2:5" ht="13.15" customHeight="1" x14ac:dyDescent="0.25">
      <c r="B65" s="217" t="s">
        <v>1629</v>
      </c>
      <c r="C65" s="217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17" t="s">
        <v>1630</v>
      </c>
      <c r="C66" s="217"/>
      <c r="D66" s="81">
        <f>DatosDelitos!F147</f>
        <v>9</v>
      </c>
      <c r="E66" s="81">
        <f>DatosDelitos!G147</f>
        <v>9</v>
      </c>
    </row>
    <row r="67" spans="2:5" ht="13.15" customHeight="1" x14ac:dyDescent="0.25">
      <c r="B67" s="217" t="s">
        <v>1631</v>
      </c>
      <c r="C67" s="217"/>
      <c r="D67" s="81">
        <f>DatosDelitos!F156+SUM(DatosDelitos!F167:G172)</f>
        <v>1</v>
      </c>
      <c r="E67" s="81">
        <f>DatosDelitos!G156+SUM(DatosDelitos!G167:H172)</f>
        <v>2</v>
      </c>
    </row>
    <row r="68" spans="2:5" ht="13.15" customHeight="1" x14ac:dyDescent="0.25">
      <c r="B68" s="217" t="s">
        <v>1632</v>
      </c>
      <c r="C68" s="217"/>
      <c r="D68" s="81">
        <f>SUM(DatosDelitos!F173:G177)</f>
        <v>9</v>
      </c>
      <c r="E68" s="81">
        <f>SUM(DatosDelitos!G173:H177)</f>
        <v>83</v>
      </c>
    </row>
    <row r="69" spans="2:5" ht="13.15" customHeight="1" x14ac:dyDescent="0.25">
      <c r="B69" s="217" t="s">
        <v>1633</v>
      </c>
      <c r="C69" s="217"/>
      <c r="D69" s="81">
        <f>DatosDelitos!F178</f>
        <v>1093</v>
      </c>
      <c r="E69" s="81">
        <f>DatosDelitos!G178</f>
        <v>1111</v>
      </c>
    </row>
    <row r="70" spans="2:5" ht="13.15" customHeight="1" x14ac:dyDescent="0.25">
      <c r="B70" s="217" t="s">
        <v>1634</v>
      </c>
      <c r="C70" s="217"/>
      <c r="D70" s="81">
        <f>DatosDelitos!F186</f>
        <v>6</v>
      </c>
      <c r="E70" s="81">
        <f>DatosDelitos!G186</f>
        <v>5</v>
      </c>
    </row>
    <row r="71" spans="2:5" ht="13.15" customHeight="1" x14ac:dyDescent="0.25">
      <c r="B71" s="217" t="s">
        <v>1635</v>
      </c>
      <c r="C71" s="217"/>
      <c r="D71" s="81">
        <f>DatosDelitos!F201</f>
        <v>19</v>
      </c>
      <c r="E71" s="81">
        <f>DatosDelitos!G201</f>
        <v>23</v>
      </c>
    </row>
    <row r="72" spans="2:5" ht="13.15" customHeight="1" x14ac:dyDescent="0.25">
      <c r="B72" s="217" t="s">
        <v>1636</v>
      </c>
      <c r="C72" s="217"/>
      <c r="D72" s="81">
        <f>DatosDelitos!F223</f>
        <v>246</v>
      </c>
      <c r="E72" s="81">
        <f>DatosDelitos!G223</f>
        <v>216</v>
      </c>
    </row>
    <row r="73" spans="2:5" ht="13.15" customHeight="1" x14ac:dyDescent="0.25">
      <c r="B73" s="217" t="s">
        <v>1637</v>
      </c>
      <c r="C73" s="217"/>
      <c r="D73" s="81">
        <f>DatosDelitos!F244</f>
        <v>0</v>
      </c>
      <c r="E73" s="81">
        <f>DatosDelitos!G244</f>
        <v>0</v>
      </c>
    </row>
    <row r="74" spans="2:5" ht="13.15" customHeight="1" x14ac:dyDescent="0.25">
      <c r="B74" s="217" t="s">
        <v>1638</v>
      </c>
      <c r="C74" s="217"/>
      <c r="D74" s="81">
        <f>DatosDelitos!F271</f>
        <v>124</v>
      </c>
      <c r="E74" s="81">
        <f>DatosDelitos!G271</f>
        <v>118</v>
      </c>
    </row>
    <row r="75" spans="2:5" ht="38.25" customHeight="1" x14ac:dyDescent="0.25">
      <c r="B75" s="217" t="s">
        <v>1639</v>
      </c>
      <c r="C75" s="217"/>
      <c r="D75" s="81">
        <f>DatosDelitos!F301</f>
        <v>0</v>
      </c>
      <c r="E75" s="81">
        <f>DatosDelitos!G301</f>
        <v>0</v>
      </c>
    </row>
    <row r="76" spans="2:5" ht="13.15" customHeight="1" x14ac:dyDescent="0.25">
      <c r="B76" s="217" t="s">
        <v>1640</v>
      </c>
      <c r="C76" s="217"/>
      <c r="D76" s="81">
        <f>DatosDelitos!F305</f>
        <v>0</v>
      </c>
      <c r="E76" s="81">
        <f>DatosDelitos!G305</f>
        <v>0</v>
      </c>
    </row>
    <row r="77" spans="2:5" ht="13.15" customHeight="1" x14ac:dyDescent="0.25">
      <c r="B77" s="217" t="s">
        <v>1641</v>
      </c>
      <c r="C77" s="217"/>
      <c r="D77" s="81">
        <f>DatosDelitos!F312+DatosDelitos!F318+DatosDelitos!F320</f>
        <v>0</v>
      </c>
      <c r="E77" s="81">
        <f>DatosDelitos!G312+DatosDelitos!G318+DatosDelitos!G320</f>
        <v>0</v>
      </c>
    </row>
    <row r="78" spans="2:5" ht="13.9" customHeight="1" x14ac:dyDescent="0.25">
      <c r="B78" s="217" t="s">
        <v>1642</v>
      </c>
      <c r="C78" s="217"/>
      <c r="D78" s="81">
        <f>DatosDelitos!F323</f>
        <v>42</v>
      </c>
      <c r="E78" s="81">
        <f>DatosDelitos!G323</f>
        <v>0</v>
      </c>
    </row>
    <row r="79" spans="2:5" ht="15" customHeight="1" x14ac:dyDescent="0.25">
      <c r="B79" s="219" t="s">
        <v>1643</v>
      </c>
      <c r="C79" s="219"/>
      <c r="D79" s="81">
        <f>DatosDelitos!F325</f>
        <v>0</v>
      </c>
      <c r="E79" s="81">
        <f>DatosDelitos!G325</f>
        <v>0</v>
      </c>
    </row>
    <row r="80" spans="2:5" ht="15" customHeight="1" x14ac:dyDescent="0.25">
      <c r="B80" s="219" t="s">
        <v>972</v>
      </c>
      <c r="C80" s="219"/>
      <c r="D80" s="81">
        <f>DatosDelitos!F337</f>
        <v>0</v>
      </c>
      <c r="E80" s="81">
        <f>DatosDelitos!G337</f>
        <v>0</v>
      </c>
    </row>
    <row r="81" spans="2:13" ht="15" customHeight="1" x14ac:dyDescent="0.25">
      <c r="B81" s="219" t="s">
        <v>1644</v>
      </c>
      <c r="C81" s="219"/>
      <c r="D81" s="81">
        <f>DatosDelitos!F339</f>
        <v>0</v>
      </c>
      <c r="E81" s="81">
        <f>DatosDelitos!G339</f>
        <v>0</v>
      </c>
    </row>
    <row r="82" spans="2:13" ht="15" customHeight="1" x14ac:dyDescent="0.25">
      <c r="B82" s="219" t="s">
        <v>1650</v>
      </c>
      <c r="C82" s="219"/>
      <c r="D82" s="81">
        <f>SUM(D49:D81)</f>
        <v>2828</v>
      </c>
      <c r="E82" s="81">
        <f>SUM(E49:E81)</f>
        <v>2470</v>
      </c>
    </row>
    <row r="84" spans="2:13" s="84" customFormat="1" ht="15.75" x14ac:dyDescent="0.25">
      <c r="B84" s="82" t="s">
        <v>1651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25.5" x14ac:dyDescent="0.2">
      <c r="D86" s="85" t="s">
        <v>336</v>
      </c>
    </row>
    <row r="87" spans="2:13" ht="13.15" customHeight="1" x14ac:dyDescent="0.25">
      <c r="B87" s="217" t="s">
        <v>1618</v>
      </c>
      <c r="C87" s="217"/>
      <c r="D87" s="81">
        <f>DatosDelitos!N5+DatosDelitos!N13-DatosDelitos!N17</f>
        <v>10</v>
      </c>
    </row>
    <row r="88" spans="2:13" ht="13.15" customHeight="1" x14ac:dyDescent="0.25">
      <c r="B88" s="217" t="s">
        <v>310</v>
      </c>
      <c r="C88" s="217"/>
      <c r="D88" s="81">
        <f>DatosDelitos!N10</f>
        <v>0</v>
      </c>
    </row>
    <row r="89" spans="2:13" ht="13.15" customHeight="1" x14ac:dyDescent="0.25">
      <c r="B89" s="217" t="s">
        <v>367</v>
      </c>
      <c r="C89" s="217"/>
      <c r="D89" s="81">
        <f>DatosDelitos!N20</f>
        <v>0</v>
      </c>
    </row>
    <row r="90" spans="2:13" ht="13.15" customHeight="1" x14ac:dyDescent="0.25">
      <c r="B90" s="217" t="s">
        <v>372</v>
      </c>
      <c r="C90" s="217"/>
      <c r="D90" s="81">
        <f>DatosDelitos!N23</f>
        <v>0</v>
      </c>
    </row>
    <row r="91" spans="2:13" ht="13.15" customHeight="1" x14ac:dyDescent="0.25">
      <c r="B91" s="217" t="s">
        <v>1652</v>
      </c>
      <c r="C91" s="217"/>
      <c r="D91" s="81">
        <f>SUM(DatosDelitos!N17,DatosDelitos!N44)</f>
        <v>6</v>
      </c>
    </row>
    <row r="92" spans="2:13" ht="13.15" customHeight="1" x14ac:dyDescent="0.25">
      <c r="B92" s="217" t="s">
        <v>1620</v>
      </c>
      <c r="C92" s="217"/>
      <c r="D92" s="81">
        <f>DatosDelitos!N30</f>
        <v>6</v>
      </c>
    </row>
    <row r="93" spans="2:13" ht="13.15" customHeight="1" x14ac:dyDescent="0.25">
      <c r="B93" s="217" t="s">
        <v>1621</v>
      </c>
      <c r="C93" s="217"/>
      <c r="D93" s="81">
        <f>DatosDelitos!N42-DatosDelitos!N44</f>
        <v>2</v>
      </c>
    </row>
    <row r="94" spans="2:13" ht="13.15" customHeight="1" x14ac:dyDescent="0.25">
      <c r="B94" s="217" t="s">
        <v>1622</v>
      </c>
      <c r="C94" s="217"/>
      <c r="D94" s="81">
        <f>DatosDelitos!N50</f>
        <v>27</v>
      </c>
    </row>
    <row r="95" spans="2:13" ht="13.15" customHeight="1" x14ac:dyDescent="0.25">
      <c r="B95" s="217" t="s">
        <v>1623</v>
      </c>
      <c r="C95" s="217"/>
      <c r="D95" s="81">
        <f>DatosDelitos!N72</f>
        <v>1</v>
      </c>
    </row>
    <row r="96" spans="2:13" ht="27" customHeight="1" x14ac:dyDescent="0.25">
      <c r="B96" s="217" t="s">
        <v>1648</v>
      </c>
      <c r="C96" s="217"/>
      <c r="D96" s="81">
        <f>DatosDelitos!N74</f>
        <v>4</v>
      </c>
    </row>
    <row r="97" spans="2:4" ht="13.15" customHeight="1" x14ac:dyDescent="0.25">
      <c r="B97" s="217" t="s">
        <v>1625</v>
      </c>
      <c r="C97" s="217"/>
      <c r="D97" s="81">
        <f>DatosDelitos!N82</f>
        <v>3</v>
      </c>
    </row>
    <row r="98" spans="2:4" ht="13.15" customHeight="1" x14ac:dyDescent="0.25">
      <c r="B98" s="217" t="s">
        <v>1626</v>
      </c>
      <c r="C98" s="217"/>
      <c r="D98" s="81">
        <f>DatosDelitos!N85</f>
        <v>33</v>
      </c>
    </row>
    <row r="99" spans="2:4" ht="13.15" customHeight="1" x14ac:dyDescent="0.25">
      <c r="B99" s="217" t="s">
        <v>995</v>
      </c>
      <c r="C99" s="217"/>
      <c r="D99" s="81">
        <f>DatosDelitos!N97</f>
        <v>15</v>
      </c>
    </row>
    <row r="100" spans="2:4" ht="27" customHeight="1" x14ac:dyDescent="0.25">
      <c r="B100" s="217" t="s">
        <v>1649</v>
      </c>
      <c r="C100" s="217"/>
      <c r="D100" s="81">
        <f>DatosDelitos!N131</f>
        <v>3</v>
      </c>
    </row>
    <row r="101" spans="2:4" ht="13.15" customHeight="1" x14ac:dyDescent="0.25">
      <c r="B101" s="217" t="s">
        <v>1628</v>
      </c>
      <c r="C101" s="217"/>
      <c r="D101" s="81">
        <f>DatosDelitos!N137</f>
        <v>0</v>
      </c>
    </row>
    <row r="102" spans="2:4" ht="13.15" customHeight="1" x14ac:dyDescent="0.25">
      <c r="B102" s="217" t="s">
        <v>1629</v>
      </c>
      <c r="C102" s="217"/>
      <c r="D102" s="81">
        <f>DatosDelitos!N144</f>
        <v>0</v>
      </c>
    </row>
    <row r="103" spans="2:4" ht="13.15" customHeight="1" x14ac:dyDescent="0.25">
      <c r="B103" s="217" t="s">
        <v>1653</v>
      </c>
      <c r="C103" s="217"/>
      <c r="D103" s="81">
        <f>DatosDelitos!N148</f>
        <v>32</v>
      </c>
    </row>
    <row r="104" spans="2:4" ht="13.15" customHeight="1" x14ac:dyDescent="0.25">
      <c r="B104" s="217" t="s">
        <v>1205</v>
      </c>
      <c r="C104" s="217"/>
      <c r="D104" s="81">
        <f>SUM(DatosDelitos!N149,DatosDelitos!N150)</f>
        <v>0</v>
      </c>
    </row>
    <row r="105" spans="2:4" ht="13.15" customHeight="1" x14ac:dyDescent="0.25">
      <c r="B105" s="217" t="s">
        <v>1203</v>
      </c>
      <c r="C105" s="217"/>
      <c r="D105" s="81">
        <f>SUM(DatosDelitos!N151:N155)</f>
        <v>27</v>
      </c>
    </row>
    <row r="106" spans="2:4" ht="13.15" customHeight="1" x14ac:dyDescent="0.25">
      <c r="B106" s="217" t="s">
        <v>1631</v>
      </c>
      <c r="C106" s="217"/>
      <c r="D106" s="81">
        <f>SUM(SUM(DatosDelitos!N157:N160),SUM(DatosDelitos!N167:N172))</f>
        <v>3</v>
      </c>
    </row>
    <row r="107" spans="2:4" ht="13.15" customHeight="1" x14ac:dyDescent="0.25">
      <c r="B107" s="217" t="s">
        <v>1654</v>
      </c>
      <c r="C107" s="217"/>
      <c r="D107" s="81">
        <f>SUM(DatosDelitos!N161:N165)</f>
        <v>19</v>
      </c>
    </row>
    <row r="108" spans="2:4" ht="13.15" customHeight="1" x14ac:dyDescent="0.25">
      <c r="B108" s="217" t="s">
        <v>1632</v>
      </c>
      <c r="C108" s="217"/>
      <c r="D108" s="81">
        <f>SUM(DatosDelitos!N173:N177)</f>
        <v>3</v>
      </c>
    </row>
    <row r="109" spans="2:4" ht="13.15" customHeight="1" x14ac:dyDescent="0.25">
      <c r="B109" s="217" t="s">
        <v>1633</v>
      </c>
      <c r="C109" s="217"/>
      <c r="D109" s="81">
        <f>DatosDelitos!N178</f>
        <v>30</v>
      </c>
    </row>
    <row r="110" spans="2:4" ht="13.15" customHeight="1" x14ac:dyDescent="0.25">
      <c r="B110" s="217" t="s">
        <v>1634</v>
      </c>
      <c r="C110" s="217"/>
      <c r="D110" s="81">
        <f>DatosDelitos!N186</f>
        <v>7</v>
      </c>
    </row>
    <row r="111" spans="2:4" ht="13.15" customHeight="1" x14ac:dyDescent="0.25">
      <c r="B111" s="217" t="s">
        <v>1635</v>
      </c>
      <c r="C111" s="217"/>
      <c r="D111" s="81">
        <f>DatosDelitos!N201</f>
        <v>20</v>
      </c>
    </row>
    <row r="112" spans="2:4" ht="13.15" customHeight="1" x14ac:dyDescent="0.25">
      <c r="B112" s="217" t="s">
        <v>1636</v>
      </c>
      <c r="C112" s="217"/>
      <c r="D112" s="81">
        <f>DatosDelitos!N223</f>
        <v>5</v>
      </c>
    </row>
    <row r="113" spans="2:4" ht="13.15" customHeight="1" x14ac:dyDescent="0.25">
      <c r="B113" s="217" t="s">
        <v>1637</v>
      </c>
      <c r="C113" s="217"/>
      <c r="D113" s="81">
        <f>DatosDelitos!N244</f>
        <v>3</v>
      </c>
    </row>
    <row r="114" spans="2:4" ht="13.15" customHeight="1" x14ac:dyDescent="0.25">
      <c r="B114" s="217" t="s">
        <v>1638</v>
      </c>
      <c r="C114" s="217"/>
      <c r="D114" s="81">
        <f>DatosDelitos!N271</f>
        <v>1</v>
      </c>
    </row>
    <row r="115" spans="2:4" ht="38.25" customHeight="1" x14ac:dyDescent="0.25">
      <c r="B115" s="217" t="s">
        <v>1639</v>
      </c>
      <c r="C115" s="217"/>
      <c r="D115" s="81">
        <f>DatosDelitos!N301</f>
        <v>0</v>
      </c>
    </row>
    <row r="116" spans="2:4" ht="13.15" customHeight="1" x14ac:dyDescent="0.25">
      <c r="B116" s="217" t="s">
        <v>1640</v>
      </c>
      <c r="C116" s="217"/>
      <c r="D116" s="81">
        <f>DatosDelitos!N305</f>
        <v>0</v>
      </c>
    </row>
    <row r="117" spans="2:4" ht="13.15" customHeight="1" x14ac:dyDescent="0.25">
      <c r="B117" s="217" t="s">
        <v>1641</v>
      </c>
      <c r="C117" s="217"/>
      <c r="D117" s="81">
        <f>DatosDelitos!N312+DatosDelitos!N320</f>
        <v>0</v>
      </c>
    </row>
    <row r="118" spans="2:4" ht="13.15" customHeight="1" x14ac:dyDescent="0.25">
      <c r="B118" s="217" t="s">
        <v>938</v>
      </c>
      <c r="C118" s="217"/>
      <c r="D118" s="81">
        <f>DatosDelitos!N318</f>
        <v>0</v>
      </c>
    </row>
    <row r="119" spans="2:4" ht="13.9" customHeight="1" x14ac:dyDescent="0.25">
      <c r="B119" s="217" t="s">
        <v>1642</v>
      </c>
      <c r="C119" s="217"/>
      <c r="D119" s="81">
        <f>DatosDelitos!N323</f>
        <v>9</v>
      </c>
    </row>
    <row r="120" spans="2:4" ht="12.75" customHeight="1" x14ac:dyDescent="0.25">
      <c r="B120" s="219" t="s">
        <v>1643</v>
      </c>
      <c r="C120" s="219"/>
      <c r="D120" s="81">
        <f>DatosDelitos!N325</f>
        <v>0</v>
      </c>
    </row>
    <row r="121" spans="2:4" ht="15" customHeight="1" x14ac:dyDescent="0.25">
      <c r="B121" s="219" t="s">
        <v>972</v>
      </c>
      <c r="C121" s="219"/>
      <c r="D121" s="81">
        <f>DatosDelitos!N337</f>
        <v>0</v>
      </c>
    </row>
    <row r="122" spans="2:4" ht="15" customHeight="1" x14ac:dyDescent="0.25">
      <c r="B122" s="219" t="s">
        <v>1644</v>
      </c>
      <c r="C122" s="219"/>
      <c r="D122" s="81">
        <f>DatosDelitos!N339</f>
        <v>0</v>
      </c>
    </row>
    <row r="123" spans="2:4" ht="15" customHeight="1" x14ac:dyDescent="0.25">
      <c r="B123" s="217" t="s">
        <v>1650</v>
      </c>
      <c r="C123" s="217"/>
      <c r="D123" s="81">
        <f>SUM(D87:D122)</f>
        <v>269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3"/>
    </row>
    <row r="4" spans="1:16" ht="45" x14ac:dyDescent="0.25">
      <c r="A4" s="9" t="s">
        <v>324</v>
      </c>
      <c r="B4" s="9" t="s">
        <v>14</v>
      </c>
      <c r="C4" s="24" t="s">
        <v>325</v>
      </c>
      <c r="D4" s="24" t="s">
        <v>326</v>
      </c>
      <c r="E4" s="24" t="s">
        <v>327</v>
      </c>
      <c r="F4" s="24" t="s">
        <v>328</v>
      </c>
      <c r="G4" s="24" t="s">
        <v>329</v>
      </c>
      <c r="H4" s="24" t="s">
        <v>330</v>
      </c>
      <c r="I4" s="24" t="s">
        <v>331</v>
      </c>
      <c r="J4" s="24" t="s">
        <v>332</v>
      </c>
      <c r="K4" s="24" t="s">
        <v>333</v>
      </c>
      <c r="L4" s="24" t="s">
        <v>334</v>
      </c>
      <c r="M4" s="24" t="s">
        <v>335</v>
      </c>
      <c r="N4" s="24" t="s">
        <v>336</v>
      </c>
      <c r="O4" s="24" t="s">
        <v>337</v>
      </c>
      <c r="P4" s="24" t="s">
        <v>338</v>
      </c>
    </row>
    <row r="5" spans="1:16" x14ac:dyDescent="0.25">
      <c r="A5" s="182" t="s">
        <v>339</v>
      </c>
      <c r="B5" s="183"/>
      <c r="C5" s="25">
        <v>39</v>
      </c>
      <c r="D5" s="25">
        <v>29</v>
      </c>
      <c r="E5" s="26">
        <v>0.34482758620689602</v>
      </c>
      <c r="F5" s="25">
        <v>0</v>
      </c>
      <c r="G5" s="25">
        <v>0</v>
      </c>
      <c r="H5" s="25">
        <v>4</v>
      </c>
      <c r="I5" s="25">
        <v>6</v>
      </c>
      <c r="J5" s="25">
        <v>1</v>
      </c>
      <c r="K5" s="25">
        <v>4</v>
      </c>
      <c r="L5" s="25">
        <v>3</v>
      </c>
      <c r="M5" s="25">
        <v>3</v>
      </c>
      <c r="N5" s="25">
        <v>6</v>
      </c>
      <c r="O5" s="25">
        <v>12</v>
      </c>
      <c r="P5" s="27">
        <v>16</v>
      </c>
    </row>
    <row r="6" spans="1:16" x14ac:dyDescent="0.25">
      <c r="A6" s="28" t="s">
        <v>340</v>
      </c>
      <c r="B6" s="28" t="s">
        <v>341</v>
      </c>
      <c r="C6" s="14">
        <v>11</v>
      </c>
      <c r="D6" s="14">
        <v>10</v>
      </c>
      <c r="E6" s="29">
        <v>0.1</v>
      </c>
      <c r="F6" s="14">
        <v>0</v>
      </c>
      <c r="G6" s="14">
        <v>0</v>
      </c>
      <c r="H6" s="14">
        <v>1</v>
      </c>
      <c r="I6" s="14">
        <v>2</v>
      </c>
      <c r="J6" s="14">
        <v>1</v>
      </c>
      <c r="K6" s="14">
        <v>2</v>
      </c>
      <c r="L6" s="14">
        <v>1</v>
      </c>
      <c r="M6" s="14">
        <v>0</v>
      </c>
      <c r="N6" s="14">
        <v>2</v>
      </c>
      <c r="O6" s="14">
        <v>11</v>
      </c>
      <c r="P6" s="22">
        <v>6</v>
      </c>
    </row>
    <row r="7" spans="1:16" x14ac:dyDescent="0.25">
      <c r="A7" s="28" t="s">
        <v>342</v>
      </c>
      <c r="B7" s="28" t="s">
        <v>343</v>
      </c>
      <c r="C7" s="14">
        <v>2</v>
      </c>
      <c r="D7" s="14">
        <v>7</v>
      </c>
      <c r="E7" s="29">
        <v>-0.71428571428571397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2</v>
      </c>
      <c r="M7" s="14">
        <v>3</v>
      </c>
      <c r="N7" s="14">
        <v>0</v>
      </c>
      <c r="O7" s="14">
        <v>0</v>
      </c>
      <c r="P7" s="22">
        <v>6</v>
      </c>
    </row>
    <row r="8" spans="1:16" x14ac:dyDescent="0.25">
      <c r="A8" s="28" t="s">
        <v>344</v>
      </c>
      <c r="B8" s="28" t="s">
        <v>345</v>
      </c>
      <c r="C8" s="14">
        <v>26</v>
      </c>
      <c r="D8" s="14">
        <v>12</v>
      </c>
      <c r="E8" s="29">
        <v>1.1666666666666701</v>
      </c>
      <c r="F8" s="14">
        <v>0</v>
      </c>
      <c r="G8" s="14">
        <v>0</v>
      </c>
      <c r="H8" s="14">
        <v>3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4</v>
      </c>
      <c r="O8" s="14">
        <v>1</v>
      </c>
      <c r="P8" s="22">
        <v>4</v>
      </c>
    </row>
    <row r="9" spans="1:16" x14ac:dyDescent="0.25">
      <c r="A9" s="28" t="s">
        <v>346</v>
      </c>
      <c r="B9" s="28" t="s">
        <v>347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2" t="s">
        <v>348</v>
      </c>
      <c r="B10" s="183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349</v>
      </c>
      <c r="B11" s="28" t="s">
        <v>310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350</v>
      </c>
      <c r="B12" s="28" t="s">
        <v>351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2" t="s">
        <v>352</v>
      </c>
      <c r="B13" s="183"/>
      <c r="C13" s="25">
        <v>5501</v>
      </c>
      <c r="D13" s="25">
        <v>5838</v>
      </c>
      <c r="E13" s="26">
        <v>-5.7725248372730402E-2</v>
      </c>
      <c r="F13" s="25">
        <v>838</v>
      </c>
      <c r="G13" s="25">
        <v>433</v>
      </c>
      <c r="H13" s="25">
        <v>417</v>
      </c>
      <c r="I13" s="25">
        <v>349</v>
      </c>
      <c r="J13" s="25">
        <v>14</v>
      </c>
      <c r="K13" s="25">
        <v>18</v>
      </c>
      <c r="L13" s="25">
        <v>0</v>
      </c>
      <c r="M13" s="25">
        <v>5</v>
      </c>
      <c r="N13" s="25">
        <v>9</v>
      </c>
      <c r="O13" s="25">
        <v>24</v>
      </c>
      <c r="P13" s="27">
        <v>760</v>
      </c>
    </row>
    <row r="14" spans="1:16" x14ac:dyDescent="0.25">
      <c r="A14" s="28" t="s">
        <v>353</v>
      </c>
      <c r="B14" s="28" t="s">
        <v>354</v>
      </c>
      <c r="C14" s="14">
        <v>3576</v>
      </c>
      <c r="D14" s="14">
        <v>3833</v>
      </c>
      <c r="E14" s="29">
        <v>-6.7049308635533503E-2</v>
      </c>
      <c r="F14" s="14">
        <v>96</v>
      </c>
      <c r="G14" s="14">
        <v>157</v>
      </c>
      <c r="H14" s="14">
        <v>187</v>
      </c>
      <c r="I14" s="14">
        <v>228</v>
      </c>
      <c r="J14" s="14">
        <v>4</v>
      </c>
      <c r="K14" s="14">
        <v>9</v>
      </c>
      <c r="L14" s="14">
        <v>0</v>
      </c>
      <c r="M14" s="14">
        <v>3</v>
      </c>
      <c r="N14" s="14">
        <v>4</v>
      </c>
      <c r="O14" s="14">
        <v>11</v>
      </c>
      <c r="P14" s="22">
        <v>379</v>
      </c>
    </row>
    <row r="15" spans="1:16" x14ac:dyDescent="0.25">
      <c r="A15" s="28" t="s">
        <v>355</v>
      </c>
      <c r="B15" s="28" t="s">
        <v>356</v>
      </c>
      <c r="C15" s="14">
        <v>2</v>
      </c>
      <c r="D15" s="14">
        <v>3</v>
      </c>
      <c r="E15" s="29">
        <v>-0.33333333333333298</v>
      </c>
      <c r="F15" s="14">
        <v>0</v>
      </c>
      <c r="G15" s="14">
        <v>0</v>
      </c>
      <c r="H15" s="14">
        <v>1</v>
      </c>
      <c r="I15" s="14">
        <v>2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2">
        <v>1</v>
      </c>
    </row>
    <row r="16" spans="1:16" x14ac:dyDescent="0.25">
      <c r="A16" s="28" t="s">
        <v>357</v>
      </c>
      <c r="B16" s="28" t="s">
        <v>358</v>
      </c>
      <c r="C16" s="14">
        <v>959</v>
      </c>
      <c r="D16" s="14">
        <v>1082</v>
      </c>
      <c r="E16" s="29">
        <v>-0.113678373382625</v>
      </c>
      <c r="F16" s="14">
        <v>3</v>
      </c>
      <c r="G16" s="14">
        <v>4</v>
      </c>
      <c r="H16" s="14">
        <v>68</v>
      </c>
      <c r="I16" s="14">
        <v>49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14</v>
      </c>
    </row>
    <row r="17" spans="1:16" ht="33.75" x14ac:dyDescent="0.25">
      <c r="A17" s="28" t="s">
        <v>359</v>
      </c>
      <c r="B17" s="28" t="s">
        <v>360</v>
      </c>
      <c r="C17" s="14">
        <v>962</v>
      </c>
      <c r="D17" s="14">
        <v>920</v>
      </c>
      <c r="E17" s="29">
        <v>4.5652173913043499E-2</v>
      </c>
      <c r="F17" s="14">
        <v>739</v>
      </c>
      <c r="G17" s="14">
        <v>272</v>
      </c>
      <c r="H17" s="14">
        <v>161</v>
      </c>
      <c r="I17" s="14">
        <v>70</v>
      </c>
      <c r="J17" s="14">
        <v>10</v>
      </c>
      <c r="K17" s="14">
        <v>8</v>
      </c>
      <c r="L17" s="14">
        <v>0</v>
      </c>
      <c r="M17" s="14">
        <v>2</v>
      </c>
      <c r="N17" s="14">
        <v>5</v>
      </c>
      <c r="O17" s="14">
        <v>13</v>
      </c>
      <c r="P17" s="22">
        <v>366</v>
      </c>
    </row>
    <row r="18" spans="1:16" x14ac:dyDescent="0.25">
      <c r="A18" s="28" t="s">
        <v>361</v>
      </c>
      <c r="B18" s="28" t="s">
        <v>362</v>
      </c>
      <c r="C18" s="14">
        <v>2</v>
      </c>
      <c r="D18" s="14">
        <v>0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363</v>
      </c>
      <c r="B19" s="28" t="s">
        <v>364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2" t="s">
        <v>365</v>
      </c>
      <c r="B20" s="183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366</v>
      </c>
      <c r="B21" s="28" t="s">
        <v>367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368</v>
      </c>
      <c r="B22" s="28" t="s">
        <v>369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2" t="s">
        <v>370</v>
      </c>
      <c r="B23" s="183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371</v>
      </c>
      <c r="B24" s="28" t="s">
        <v>372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373</v>
      </c>
      <c r="B25" s="28" t="s">
        <v>374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375</v>
      </c>
      <c r="B26" s="28" t="s">
        <v>376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377</v>
      </c>
      <c r="B27" s="28" t="s">
        <v>378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379</v>
      </c>
      <c r="B28" s="28" t="s">
        <v>380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381</v>
      </c>
      <c r="B29" s="28" t="s">
        <v>382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2" t="s">
        <v>383</v>
      </c>
      <c r="B30" s="183"/>
      <c r="C30" s="25">
        <v>583</v>
      </c>
      <c r="D30" s="25">
        <v>602</v>
      </c>
      <c r="E30" s="26">
        <v>-3.1561461794019897E-2</v>
      </c>
      <c r="F30" s="25">
        <v>166</v>
      </c>
      <c r="G30" s="25">
        <v>296</v>
      </c>
      <c r="H30" s="25">
        <v>63</v>
      </c>
      <c r="I30" s="25">
        <v>125</v>
      </c>
      <c r="J30" s="25">
        <v>1</v>
      </c>
      <c r="K30" s="25">
        <v>14</v>
      </c>
      <c r="L30" s="25">
        <v>0</v>
      </c>
      <c r="M30" s="25">
        <v>2</v>
      </c>
      <c r="N30" s="25">
        <v>6</v>
      </c>
      <c r="O30" s="25">
        <v>23</v>
      </c>
      <c r="P30" s="27">
        <v>362</v>
      </c>
    </row>
    <row r="31" spans="1:16" x14ac:dyDescent="0.25">
      <c r="A31" s="28" t="s">
        <v>384</v>
      </c>
      <c r="B31" s="28" t="s">
        <v>385</v>
      </c>
      <c r="C31" s="14">
        <v>8</v>
      </c>
      <c r="D31" s="14">
        <v>3</v>
      </c>
      <c r="E31" s="29">
        <v>1.6666666666666701</v>
      </c>
      <c r="F31" s="14">
        <v>0</v>
      </c>
      <c r="G31" s="14">
        <v>0</v>
      </c>
      <c r="H31" s="14">
        <v>0</v>
      </c>
      <c r="I31" s="14">
        <v>4</v>
      </c>
      <c r="J31" s="14">
        <v>0</v>
      </c>
      <c r="K31" s="14">
        <v>4</v>
      </c>
      <c r="L31" s="14">
        <v>0</v>
      </c>
      <c r="M31" s="14">
        <v>0</v>
      </c>
      <c r="N31" s="14">
        <v>1</v>
      </c>
      <c r="O31" s="14">
        <v>4</v>
      </c>
      <c r="P31" s="22">
        <v>2</v>
      </c>
    </row>
    <row r="32" spans="1:16" x14ac:dyDescent="0.25">
      <c r="A32" s="28" t="s">
        <v>386</v>
      </c>
      <c r="B32" s="28" t="s">
        <v>387</v>
      </c>
      <c r="C32" s="14">
        <v>1</v>
      </c>
      <c r="D32" s="14">
        <v>3</v>
      </c>
      <c r="E32" s="29">
        <v>-0.66666666666666696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1</v>
      </c>
    </row>
    <row r="33" spans="1:16" ht="22.5" x14ac:dyDescent="0.25">
      <c r="A33" s="28" t="s">
        <v>388</v>
      </c>
      <c r="B33" s="28" t="s">
        <v>389</v>
      </c>
      <c r="C33" s="14">
        <v>376</v>
      </c>
      <c r="D33" s="14">
        <v>376</v>
      </c>
      <c r="E33" s="29">
        <v>0</v>
      </c>
      <c r="F33" s="14">
        <v>72</v>
      </c>
      <c r="G33" s="14">
        <v>143</v>
      </c>
      <c r="H33" s="14">
        <v>39</v>
      </c>
      <c r="I33" s="14">
        <v>50</v>
      </c>
      <c r="J33" s="14">
        <v>1</v>
      </c>
      <c r="K33" s="14">
        <v>1</v>
      </c>
      <c r="L33" s="14">
        <v>0</v>
      </c>
      <c r="M33" s="14">
        <v>1</v>
      </c>
      <c r="N33" s="14">
        <v>1</v>
      </c>
      <c r="O33" s="14">
        <v>0</v>
      </c>
      <c r="P33" s="22">
        <v>171</v>
      </c>
    </row>
    <row r="34" spans="1:16" x14ac:dyDescent="0.25">
      <c r="A34" s="28" t="s">
        <v>390</v>
      </c>
      <c r="B34" s="28" t="s">
        <v>391</v>
      </c>
      <c r="C34" s="14">
        <v>11</v>
      </c>
      <c r="D34" s="14">
        <v>11</v>
      </c>
      <c r="E34" s="29">
        <v>0</v>
      </c>
      <c r="F34" s="14">
        <v>24</v>
      </c>
      <c r="G34" s="14">
        <v>39</v>
      </c>
      <c r="H34" s="14">
        <v>1</v>
      </c>
      <c r="I34" s="14">
        <v>4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  <c r="P34" s="22">
        <v>32</v>
      </c>
    </row>
    <row r="35" spans="1:16" x14ac:dyDescent="0.25">
      <c r="A35" s="28" t="s">
        <v>392</v>
      </c>
      <c r="B35" s="28" t="s">
        <v>393</v>
      </c>
      <c r="C35" s="14">
        <v>90</v>
      </c>
      <c r="D35" s="14">
        <v>103</v>
      </c>
      <c r="E35" s="29">
        <v>-0.12621359223301001</v>
      </c>
      <c r="F35" s="14">
        <v>21</v>
      </c>
      <c r="G35" s="14">
        <v>48</v>
      </c>
      <c r="H35" s="14">
        <v>6</v>
      </c>
      <c r="I35" s="14">
        <v>12</v>
      </c>
      <c r="J35" s="14">
        <v>0</v>
      </c>
      <c r="K35" s="14">
        <v>1</v>
      </c>
      <c r="L35" s="14">
        <v>0</v>
      </c>
      <c r="M35" s="14">
        <v>1</v>
      </c>
      <c r="N35" s="14">
        <v>2</v>
      </c>
      <c r="O35" s="14">
        <v>0</v>
      </c>
      <c r="P35" s="22">
        <v>52</v>
      </c>
    </row>
    <row r="36" spans="1:16" ht="22.5" x14ac:dyDescent="0.25">
      <c r="A36" s="28" t="s">
        <v>394</v>
      </c>
      <c r="B36" s="28" t="s">
        <v>395</v>
      </c>
      <c r="C36" s="14">
        <v>15</v>
      </c>
      <c r="D36" s="14">
        <v>37</v>
      </c>
      <c r="E36" s="29">
        <v>-0.59459459459459496</v>
      </c>
      <c r="F36" s="14">
        <v>34</v>
      </c>
      <c r="G36" s="14">
        <v>51</v>
      </c>
      <c r="H36" s="14">
        <v>2</v>
      </c>
      <c r="I36" s="14">
        <v>29</v>
      </c>
      <c r="J36" s="14">
        <v>0</v>
      </c>
      <c r="K36" s="14">
        <v>4</v>
      </c>
      <c r="L36" s="14">
        <v>0</v>
      </c>
      <c r="M36" s="14">
        <v>0</v>
      </c>
      <c r="N36" s="14">
        <v>1</v>
      </c>
      <c r="O36" s="14">
        <v>14</v>
      </c>
      <c r="P36" s="22">
        <v>81</v>
      </c>
    </row>
    <row r="37" spans="1:16" ht="22.5" x14ac:dyDescent="0.25">
      <c r="A37" s="28" t="s">
        <v>396</v>
      </c>
      <c r="B37" s="28" t="s">
        <v>397</v>
      </c>
      <c r="C37" s="14">
        <v>5</v>
      </c>
      <c r="D37" s="14">
        <v>4</v>
      </c>
      <c r="E37" s="29">
        <v>0.25</v>
      </c>
      <c r="F37" s="14">
        <v>6</v>
      </c>
      <c r="G37" s="14">
        <v>5</v>
      </c>
      <c r="H37" s="14">
        <v>0</v>
      </c>
      <c r="I37" s="14">
        <v>11</v>
      </c>
      <c r="J37" s="14">
        <v>0</v>
      </c>
      <c r="K37" s="14">
        <v>3</v>
      </c>
      <c r="L37" s="14">
        <v>0</v>
      </c>
      <c r="M37" s="14">
        <v>0</v>
      </c>
      <c r="N37" s="14">
        <v>0</v>
      </c>
      <c r="O37" s="14">
        <v>5</v>
      </c>
      <c r="P37" s="22">
        <v>11</v>
      </c>
    </row>
    <row r="38" spans="1:16" ht="22.5" x14ac:dyDescent="0.25">
      <c r="A38" s="28" t="s">
        <v>398</v>
      </c>
      <c r="B38" s="28" t="s">
        <v>399</v>
      </c>
      <c r="C38" s="14">
        <v>2</v>
      </c>
      <c r="D38" s="14">
        <v>3</v>
      </c>
      <c r="E38" s="29">
        <v>-0.33333333333333298</v>
      </c>
      <c r="F38" s="14">
        <v>2</v>
      </c>
      <c r="G38" s="14">
        <v>3</v>
      </c>
      <c r="H38" s="14">
        <v>0</v>
      </c>
      <c r="I38" s="14">
        <v>5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4</v>
      </c>
    </row>
    <row r="39" spans="1:16" ht="33.75" x14ac:dyDescent="0.25">
      <c r="A39" s="28" t="s">
        <v>400</v>
      </c>
      <c r="B39" s="28" t="s">
        <v>401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402</v>
      </c>
      <c r="B40" s="28" t="s">
        <v>403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404</v>
      </c>
      <c r="B41" s="28" t="s">
        <v>405</v>
      </c>
      <c r="C41" s="14">
        <v>75</v>
      </c>
      <c r="D41" s="14">
        <v>62</v>
      </c>
      <c r="E41" s="29">
        <v>0.209677419354839</v>
      </c>
      <c r="F41" s="14">
        <v>7</v>
      </c>
      <c r="G41" s="14">
        <v>7</v>
      </c>
      <c r="H41" s="14">
        <v>15</v>
      </c>
      <c r="I41" s="14">
        <v>10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2">
        <v>8</v>
      </c>
    </row>
    <row r="42" spans="1:16" x14ac:dyDescent="0.25">
      <c r="A42" s="182" t="s">
        <v>406</v>
      </c>
      <c r="B42" s="183"/>
      <c r="C42" s="25">
        <v>174</v>
      </c>
      <c r="D42" s="25">
        <v>143</v>
      </c>
      <c r="E42" s="26">
        <v>0.21678321678321699</v>
      </c>
      <c r="F42" s="25">
        <v>110</v>
      </c>
      <c r="G42" s="25">
        <v>26</v>
      </c>
      <c r="H42" s="25">
        <v>17</v>
      </c>
      <c r="I42" s="25">
        <v>23</v>
      </c>
      <c r="J42" s="25">
        <v>1</v>
      </c>
      <c r="K42" s="25">
        <v>6</v>
      </c>
      <c r="L42" s="25">
        <v>0</v>
      </c>
      <c r="M42" s="25">
        <v>0</v>
      </c>
      <c r="N42" s="25">
        <v>3</v>
      </c>
      <c r="O42" s="25">
        <v>9</v>
      </c>
      <c r="P42" s="27">
        <v>35</v>
      </c>
    </row>
    <row r="43" spans="1:16" x14ac:dyDescent="0.25">
      <c r="A43" s="28" t="s">
        <v>407</v>
      </c>
      <c r="B43" s="28" t="s">
        <v>408</v>
      </c>
      <c r="C43" s="14">
        <v>5</v>
      </c>
      <c r="D43" s="14">
        <v>8</v>
      </c>
      <c r="E43" s="29">
        <v>-0.375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8" t="s">
        <v>409</v>
      </c>
      <c r="B44" s="28" t="s">
        <v>410</v>
      </c>
      <c r="C44" s="14">
        <v>155</v>
      </c>
      <c r="D44" s="14">
        <v>126</v>
      </c>
      <c r="E44" s="29">
        <v>0.23015873015873001</v>
      </c>
      <c r="F44" s="14">
        <v>109</v>
      </c>
      <c r="G44" s="14">
        <v>26</v>
      </c>
      <c r="H44" s="14">
        <v>16</v>
      </c>
      <c r="I44" s="14">
        <v>21</v>
      </c>
      <c r="J44" s="14">
        <v>1</v>
      </c>
      <c r="K44" s="14">
        <v>5</v>
      </c>
      <c r="L44" s="14">
        <v>0</v>
      </c>
      <c r="M44" s="14">
        <v>0</v>
      </c>
      <c r="N44" s="14">
        <v>1</v>
      </c>
      <c r="O44" s="14">
        <v>9</v>
      </c>
      <c r="P44" s="22">
        <v>33</v>
      </c>
    </row>
    <row r="45" spans="1:16" x14ac:dyDescent="0.25">
      <c r="A45" s="28" t="s">
        <v>411</v>
      </c>
      <c r="B45" s="28" t="s">
        <v>412</v>
      </c>
      <c r="C45" s="14">
        <v>9</v>
      </c>
      <c r="D45" s="14">
        <v>2</v>
      </c>
      <c r="E45" s="29">
        <v>3.5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413</v>
      </c>
      <c r="B46" s="28" t="s">
        <v>414</v>
      </c>
      <c r="C46" s="14">
        <v>4</v>
      </c>
      <c r="D46" s="14">
        <v>4</v>
      </c>
      <c r="E46" s="29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0</v>
      </c>
      <c r="P46" s="22">
        <v>2</v>
      </c>
    </row>
    <row r="47" spans="1:16" ht="22.5" x14ac:dyDescent="0.25">
      <c r="A47" s="28" t="s">
        <v>415</v>
      </c>
      <c r="B47" s="28" t="s">
        <v>416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417</v>
      </c>
      <c r="B48" s="28" t="s">
        <v>418</v>
      </c>
      <c r="C48" s="14">
        <v>1</v>
      </c>
      <c r="D48" s="14">
        <v>3</v>
      </c>
      <c r="E48" s="29">
        <v>-0.66666666666666696</v>
      </c>
      <c r="F48" s="14">
        <v>0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419</v>
      </c>
      <c r="B49" s="28" t="s">
        <v>420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2" t="s">
        <v>421</v>
      </c>
      <c r="B50" s="183"/>
      <c r="C50" s="25">
        <v>296</v>
      </c>
      <c r="D50" s="25">
        <v>278</v>
      </c>
      <c r="E50" s="26">
        <v>6.4748201438848907E-2</v>
      </c>
      <c r="F50" s="25">
        <v>11</v>
      </c>
      <c r="G50" s="25">
        <v>6</v>
      </c>
      <c r="H50" s="25">
        <v>40</v>
      </c>
      <c r="I50" s="25">
        <v>38</v>
      </c>
      <c r="J50" s="25">
        <v>22</v>
      </c>
      <c r="K50" s="25">
        <v>53</v>
      </c>
      <c r="L50" s="25">
        <v>0</v>
      </c>
      <c r="M50" s="25">
        <v>0</v>
      </c>
      <c r="N50" s="25">
        <v>27</v>
      </c>
      <c r="O50" s="25">
        <v>22</v>
      </c>
      <c r="P50" s="27">
        <v>57</v>
      </c>
    </row>
    <row r="51" spans="1:16" x14ac:dyDescent="0.25">
      <c r="A51" s="28" t="s">
        <v>422</v>
      </c>
      <c r="B51" s="28" t="s">
        <v>423</v>
      </c>
      <c r="C51" s="14">
        <v>56</v>
      </c>
      <c r="D51" s="14">
        <v>87</v>
      </c>
      <c r="E51" s="29">
        <v>-0.35632183908046</v>
      </c>
      <c r="F51" s="14">
        <v>1</v>
      </c>
      <c r="G51" s="14">
        <v>0</v>
      </c>
      <c r="H51" s="14">
        <v>2</v>
      </c>
      <c r="I51" s="14">
        <v>2</v>
      </c>
      <c r="J51" s="14">
        <v>6</v>
      </c>
      <c r="K51" s="14">
        <v>17</v>
      </c>
      <c r="L51" s="14">
        <v>0</v>
      </c>
      <c r="M51" s="14">
        <v>0</v>
      </c>
      <c r="N51" s="14">
        <v>0</v>
      </c>
      <c r="O51" s="14">
        <v>4</v>
      </c>
      <c r="P51" s="22">
        <v>7</v>
      </c>
    </row>
    <row r="52" spans="1:16" x14ac:dyDescent="0.25">
      <c r="A52" s="28" t="s">
        <v>424</v>
      </c>
      <c r="B52" s="28" t="s">
        <v>425</v>
      </c>
      <c r="C52" s="14">
        <v>3</v>
      </c>
      <c r="D52" s="14">
        <v>3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3</v>
      </c>
      <c r="P52" s="22">
        <v>0</v>
      </c>
    </row>
    <row r="53" spans="1:16" x14ac:dyDescent="0.25">
      <c r="A53" s="28" t="s">
        <v>426</v>
      </c>
      <c r="B53" s="28" t="s">
        <v>427</v>
      </c>
      <c r="C53" s="14">
        <v>93</v>
      </c>
      <c r="D53" s="14">
        <v>73</v>
      </c>
      <c r="E53" s="29">
        <v>0.27397260273972601</v>
      </c>
      <c r="F53" s="14">
        <v>8</v>
      </c>
      <c r="G53" s="14">
        <v>5</v>
      </c>
      <c r="H53" s="14">
        <v>16</v>
      </c>
      <c r="I53" s="14">
        <v>12</v>
      </c>
      <c r="J53" s="14">
        <v>7</v>
      </c>
      <c r="K53" s="14">
        <v>11</v>
      </c>
      <c r="L53" s="14">
        <v>0</v>
      </c>
      <c r="M53" s="14">
        <v>0</v>
      </c>
      <c r="N53" s="14">
        <v>7</v>
      </c>
      <c r="O53" s="14">
        <v>3</v>
      </c>
      <c r="P53" s="22">
        <v>16</v>
      </c>
    </row>
    <row r="54" spans="1:16" ht="22.5" x14ac:dyDescent="0.25">
      <c r="A54" s="28" t="s">
        <v>428</v>
      </c>
      <c r="B54" s="28" t="s">
        <v>429</v>
      </c>
      <c r="C54" s="14">
        <v>2</v>
      </c>
      <c r="D54" s="14">
        <v>0</v>
      </c>
      <c r="E54" s="29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4</v>
      </c>
      <c r="L54" s="14">
        <v>0</v>
      </c>
      <c r="M54" s="14">
        <v>0</v>
      </c>
      <c r="N54" s="14">
        <v>0</v>
      </c>
      <c r="O54" s="14">
        <v>0</v>
      </c>
      <c r="P54" s="22">
        <v>2</v>
      </c>
    </row>
    <row r="55" spans="1:16" x14ac:dyDescent="0.25">
      <c r="A55" s="28" t="s">
        <v>430</v>
      </c>
      <c r="B55" s="28" t="s">
        <v>431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432</v>
      </c>
      <c r="B56" s="28" t="s">
        <v>433</v>
      </c>
      <c r="C56" s="14">
        <v>8</v>
      </c>
      <c r="D56" s="14">
        <v>3</v>
      </c>
      <c r="E56" s="29">
        <v>1.6666666666666701</v>
      </c>
      <c r="F56" s="14">
        <v>1</v>
      </c>
      <c r="G56" s="14">
        <v>1</v>
      </c>
      <c r="H56" s="14">
        <v>0</v>
      </c>
      <c r="I56" s="14">
        <v>2</v>
      </c>
      <c r="J56" s="14">
        <v>0</v>
      </c>
      <c r="K56" s="14">
        <v>2</v>
      </c>
      <c r="L56" s="14">
        <v>0</v>
      </c>
      <c r="M56" s="14">
        <v>0</v>
      </c>
      <c r="N56" s="14">
        <v>3</v>
      </c>
      <c r="O56" s="14">
        <v>0</v>
      </c>
      <c r="P56" s="22">
        <v>1</v>
      </c>
    </row>
    <row r="57" spans="1:16" ht="22.5" x14ac:dyDescent="0.25">
      <c r="A57" s="28" t="s">
        <v>434</v>
      </c>
      <c r="B57" s="28" t="s">
        <v>435</v>
      </c>
      <c r="C57" s="14">
        <v>8</v>
      </c>
      <c r="D57" s="14">
        <v>5</v>
      </c>
      <c r="E57" s="29">
        <v>0.6</v>
      </c>
      <c r="F57" s="14">
        <v>0</v>
      </c>
      <c r="G57" s="14">
        <v>0</v>
      </c>
      <c r="H57" s="14">
        <v>0</v>
      </c>
      <c r="I57" s="14">
        <v>1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2">
        <v>5</v>
      </c>
    </row>
    <row r="58" spans="1:16" ht="22.5" x14ac:dyDescent="0.25">
      <c r="A58" s="28" t="s">
        <v>436</v>
      </c>
      <c r="B58" s="28" t="s">
        <v>437</v>
      </c>
      <c r="C58" s="14">
        <v>2</v>
      </c>
      <c r="D58" s="14">
        <v>3</v>
      </c>
      <c r="E58" s="29">
        <v>-0.33333333333333298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438</v>
      </c>
      <c r="B59" s="28" t="s">
        <v>439</v>
      </c>
      <c r="C59" s="14">
        <v>1</v>
      </c>
      <c r="D59" s="14">
        <v>6</v>
      </c>
      <c r="E59" s="29">
        <v>-0.83333333333333304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22">
        <v>0</v>
      </c>
    </row>
    <row r="60" spans="1:16" ht="22.5" x14ac:dyDescent="0.25">
      <c r="A60" s="28" t="s">
        <v>440</v>
      </c>
      <c r="B60" s="28" t="s">
        <v>441</v>
      </c>
      <c r="C60" s="14">
        <v>0</v>
      </c>
      <c r="D60" s="14">
        <v>1</v>
      </c>
      <c r="E60" s="29">
        <v>-1</v>
      </c>
      <c r="F60" s="14">
        <v>0</v>
      </c>
      <c r="G60" s="14">
        <v>0</v>
      </c>
      <c r="H60" s="14">
        <v>2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1</v>
      </c>
    </row>
    <row r="61" spans="1:16" ht="33.75" x14ac:dyDescent="0.25">
      <c r="A61" s="28" t="s">
        <v>442</v>
      </c>
      <c r="B61" s="28" t="s">
        <v>443</v>
      </c>
      <c r="C61" s="14">
        <v>16</v>
      </c>
      <c r="D61" s="14">
        <v>11</v>
      </c>
      <c r="E61" s="29">
        <v>0.45454545454545398</v>
      </c>
      <c r="F61" s="14">
        <v>0</v>
      </c>
      <c r="G61" s="14">
        <v>0</v>
      </c>
      <c r="H61" s="14">
        <v>3</v>
      </c>
      <c r="I61" s="14">
        <v>4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5</v>
      </c>
      <c r="P61" s="22">
        <v>2</v>
      </c>
    </row>
    <row r="62" spans="1:16" x14ac:dyDescent="0.25">
      <c r="A62" s="28" t="s">
        <v>444</v>
      </c>
      <c r="B62" s="28" t="s">
        <v>445</v>
      </c>
      <c r="C62" s="14">
        <v>2</v>
      </c>
      <c r="D62" s="14">
        <v>1</v>
      </c>
      <c r="E62" s="29">
        <v>1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1</v>
      </c>
      <c r="L62" s="14">
        <v>0</v>
      </c>
      <c r="M62" s="14">
        <v>0</v>
      </c>
      <c r="N62" s="14">
        <v>2</v>
      </c>
      <c r="O62" s="14">
        <v>0</v>
      </c>
      <c r="P62" s="22">
        <v>3</v>
      </c>
    </row>
    <row r="63" spans="1:16" ht="22.5" x14ac:dyDescent="0.25">
      <c r="A63" s="28" t="s">
        <v>446</v>
      </c>
      <c r="B63" s="28" t="s">
        <v>447</v>
      </c>
      <c r="C63" s="14">
        <v>69</v>
      </c>
      <c r="D63" s="14">
        <v>72</v>
      </c>
      <c r="E63" s="29">
        <v>-4.1666666666666699E-2</v>
      </c>
      <c r="F63" s="14">
        <v>1</v>
      </c>
      <c r="G63" s="14">
        <v>0</v>
      </c>
      <c r="H63" s="14">
        <v>11</v>
      </c>
      <c r="I63" s="14">
        <v>13</v>
      </c>
      <c r="J63" s="14">
        <v>7</v>
      </c>
      <c r="K63" s="14">
        <v>10</v>
      </c>
      <c r="L63" s="14">
        <v>0</v>
      </c>
      <c r="M63" s="14">
        <v>0</v>
      </c>
      <c r="N63" s="14">
        <v>15</v>
      </c>
      <c r="O63" s="14">
        <v>3</v>
      </c>
      <c r="P63" s="22">
        <v>18</v>
      </c>
    </row>
    <row r="64" spans="1:16" ht="22.5" x14ac:dyDescent="0.25">
      <c r="A64" s="28" t="s">
        <v>448</v>
      </c>
      <c r="B64" s="28" t="s">
        <v>449</v>
      </c>
      <c r="C64" s="14">
        <v>13</v>
      </c>
      <c r="D64" s="14">
        <v>8</v>
      </c>
      <c r="E64" s="29">
        <v>0.625</v>
      </c>
      <c r="F64" s="14">
        <v>0</v>
      </c>
      <c r="G64" s="14">
        <v>0</v>
      </c>
      <c r="H64" s="14">
        <v>2</v>
      </c>
      <c r="I64" s="14">
        <v>1</v>
      </c>
      <c r="J64" s="14">
        <v>0</v>
      </c>
      <c r="K64" s="14">
        <v>4</v>
      </c>
      <c r="L64" s="14">
        <v>0</v>
      </c>
      <c r="M64" s="14">
        <v>0</v>
      </c>
      <c r="N64" s="14">
        <v>0</v>
      </c>
      <c r="O64" s="14">
        <v>3</v>
      </c>
      <c r="P64" s="22">
        <v>1</v>
      </c>
    </row>
    <row r="65" spans="1:16" ht="33.75" x14ac:dyDescent="0.25">
      <c r="A65" s="28" t="s">
        <v>450</v>
      </c>
      <c r="B65" s="28" t="s">
        <v>451</v>
      </c>
      <c r="C65" s="14">
        <v>19</v>
      </c>
      <c r="D65" s="14">
        <v>1</v>
      </c>
      <c r="E65" s="29">
        <v>18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8" t="s">
        <v>452</v>
      </c>
      <c r="B66" s="28" t="s">
        <v>453</v>
      </c>
      <c r="C66" s="14">
        <v>0</v>
      </c>
      <c r="D66" s="14">
        <v>2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454</v>
      </c>
      <c r="B67" s="28" t="s">
        <v>455</v>
      </c>
      <c r="C67" s="14">
        <v>2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1</v>
      </c>
    </row>
    <row r="68" spans="1:16" ht="33.75" x14ac:dyDescent="0.25">
      <c r="A68" s="28" t="s">
        <v>456</v>
      </c>
      <c r="B68" s="28" t="s">
        <v>457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458</v>
      </c>
      <c r="B69" s="28" t="s">
        <v>459</v>
      </c>
      <c r="C69" s="14">
        <v>0</v>
      </c>
      <c r="D69" s="14">
        <v>2</v>
      </c>
      <c r="E69" s="29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460</v>
      </c>
      <c r="B70" s="28" t="s">
        <v>461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462</v>
      </c>
      <c r="B71" s="28" t="s">
        <v>463</v>
      </c>
      <c r="C71" s="14">
        <v>2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2" t="s">
        <v>464</v>
      </c>
      <c r="B72" s="183"/>
      <c r="C72" s="25">
        <v>1</v>
      </c>
      <c r="D72" s="25">
        <v>3</v>
      </c>
      <c r="E72" s="26">
        <v>-0.66666666666666696</v>
      </c>
      <c r="F72" s="25">
        <v>0</v>
      </c>
      <c r="G72" s="25">
        <v>0</v>
      </c>
      <c r="H72" s="25">
        <v>2</v>
      </c>
      <c r="I72" s="25">
        <v>1</v>
      </c>
      <c r="J72" s="25">
        <v>0</v>
      </c>
      <c r="K72" s="25">
        <v>0</v>
      </c>
      <c r="L72" s="25">
        <v>0</v>
      </c>
      <c r="M72" s="25">
        <v>0</v>
      </c>
      <c r="N72" s="25">
        <v>1</v>
      </c>
      <c r="O72" s="25">
        <v>0</v>
      </c>
      <c r="P72" s="27">
        <v>1</v>
      </c>
    </row>
    <row r="73" spans="1:16" x14ac:dyDescent="0.25">
      <c r="A73" s="28" t="s">
        <v>465</v>
      </c>
      <c r="B73" s="28" t="s">
        <v>466</v>
      </c>
      <c r="C73" s="14">
        <v>1</v>
      </c>
      <c r="D73" s="14">
        <v>3</v>
      </c>
      <c r="E73" s="29">
        <v>-0.66666666666666696</v>
      </c>
      <c r="F73" s="14">
        <v>0</v>
      </c>
      <c r="G73" s="14">
        <v>0</v>
      </c>
      <c r="H73" s="14">
        <v>2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2">
        <v>1</v>
      </c>
    </row>
    <row r="74" spans="1:16" x14ac:dyDescent="0.25">
      <c r="A74" s="182" t="s">
        <v>467</v>
      </c>
      <c r="B74" s="183"/>
      <c r="C74" s="25">
        <v>42</v>
      </c>
      <c r="D74" s="25">
        <v>57</v>
      </c>
      <c r="E74" s="26">
        <v>-0.26315789473684198</v>
      </c>
      <c r="F74" s="25">
        <v>1</v>
      </c>
      <c r="G74" s="25">
        <v>2</v>
      </c>
      <c r="H74" s="25">
        <v>2</v>
      </c>
      <c r="I74" s="25">
        <v>8</v>
      </c>
      <c r="J74" s="25">
        <v>0</v>
      </c>
      <c r="K74" s="25">
        <v>1</v>
      </c>
      <c r="L74" s="25">
        <v>13</v>
      </c>
      <c r="M74" s="25">
        <v>7</v>
      </c>
      <c r="N74" s="25">
        <v>4</v>
      </c>
      <c r="O74" s="25">
        <v>5</v>
      </c>
      <c r="P74" s="27">
        <v>10</v>
      </c>
    </row>
    <row r="75" spans="1:16" x14ac:dyDescent="0.25">
      <c r="A75" s="28" t="s">
        <v>468</v>
      </c>
      <c r="B75" s="28" t="s">
        <v>469</v>
      </c>
      <c r="C75" s="14">
        <v>1</v>
      </c>
      <c r="D75" s="14">
        <v>32</v>
      </c>
      <c r="E75" s="29">
        <v>-0.96875</v>
      </c>
      <c r="F75" s="14">
        <v>0</v>
      </c>
      <c r="G75" s="14">
        <v>0</v>
      </c>
      <c r="H75" s="14">
        <v>1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3</v>
      </c>
    </row>
    <row r="76" spans="1:16" ht="33.75" x14ac:dyDescent="0.25">
      <c r="A76" s="28" t="s">
        <v>470</v>
      </c>
      <c r="B76" s="28" t="s">
        <v>471</v>
      </c>
      <c r="C76" s="14">
        <v>1</v>
      </c>
      <c r="D76" s="14">
        <v>1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2</v>
      </c>
      <c r="O76" s="14">
        <v>0</v>
      </c>
      <c r="P76" s="22">
        <v>0</v>
      </c>
    </row>
    <row r="77" spans="1:16" x14ac:dyDescent="0.25">
      <c r="A77" s="28" t="s">
        <v>472</v>
      </c>
      <c r="B77" s="28" t="s">
        <v>473</v>
      </c>
      <c r="C77" s="14">
        <v>30</v>
      </c>
      <c r="D77" s="14">
        <v>20</v>
      </c>
      <c r="E77" s="29">
        <v>0.5</v>
      </c>
      <c r="F77" s="14">
        <v>1</v>
      </c>
      <c r="G77" s="14">
        <v>0</v>
      </c>
      <c r="H77" s="14">
        <v>0</v>
      </c>
      <c r="I77" s="14">
        <v>1</v>
      </c>
      <c r="J77" s="14">
        <v>0</v>
      </c>
      <c r="K77" s="14">
        <v>1</v>
      </c>
      <c r="L77" s="14">
        <v>13</v>
      </c>
      <c r="M77" s="14">
        <v>7</v>
      </c>
      <c r="N77" s="14">
        <v>0</v>
      </c>
      <c r="O77" s="14">
        <v>5</v>
      </c>
      <c r="P77" s="22">
        <v>6</v>
      </c>
    </row>
    <row r="78" spans="1:16" x14ac:dyDescent="0.25">
      <c r="A78" s="28" t="s">
        <v>474</v>
      </c>
      <c r="B78" s="28" t="s">
        <v>475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476</v>
      </c>
      <c r="B79" s="28" t="s">
        <v>477</v>
      </c>
      <c r="C79" s="14">
        <v>10</v>
      </c>
      <c r="D79" s="14">
        <v>4</v>
      </c>
      <c r="E79" s="29">
        <v>1.5</v>
      </c>
      <c r="F79" s="14">
        <v>0</v>
      </c>
      <c r="G79" s="14">
        <v>2</v>
      </c>
      <c r="H79" s="14">
        <v>1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2">
        <v>1</v>
      </c>
    </row>
    <row r="80" spans="1:16" ht="33.75" x14ac:dyDescent="0.25">
      <c r="A80" s="28" t="s">
        <v>478</v>
      </c>
      <c r="B80" s="28" t="s">
        <v>479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480</v>
      </c>
      <c r="B81" s="28" t="s">
        <v>481</v>
      </c>
      <c r="C81" s="14">
        <v>0</v>
      </c>
      <c r="D81" s="14">
        <v>0</v>
      </c>
      <c r="E81" s="29">
        <v>0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0</v>
      </c>
      <c r="P81" s="22">
        <v>0</v>
      </c>
    </row>
    <row r="82" spans="1:16" x14ac:dyDescent="0.25">
      <c r="A82" s="182" t="s">
        <v>482</v>
      </c>
      <c r="B82" s="183"/>
      <c r="C82" s="25">
        <v>70</v>
      </c>
      <c r="D82" s="25">
        <v>95</v>
      </c>
      <c r="E82" s="26">
        <v>-0.26315789473684198</v>
      </c>
      <c r="F82" s="25">
        <v>3</v>
      </c>
      <c r="G82" s="25">
        <v>8</v>
      </c>
      <c r="H82" s="25">
        <v>6</v>
      </c>
      <c r="I82" s="25">
        <v>5</v>
      </c>
      <c r="J82" s="25">
        <v>0</v>
      </c>
      <c r="K82" s="25">
        <v>0</v>
      </c>
      <c r="L82" s="25">
        <v>0</v>
      </c>
      <c r="M82" s="25">
        <v>0</v>
      </c>
      <c r="N82" s="25">
        <v>3</v>
      </c>
      <c r="O82" s="25">
        <v>0</v>
      </c>
      <c r="P82" s="27">
        <v>19</v>
      </c>
    </row>
    <row r="83" spans="1:16" x14ac:dyDescent="0.25">
      <c r="A83" s="28" t="s">
        <v>483</v>
      </c>
      <c r="B83" s="28" t="s">
        <v>484</v>
      </c>
      <c r="C83" s="14">
        <v>12</v>
      </c>
      <c r="D83" s="14">
        <v>20</v>
      </c>
      <c r="E83" s="29">
        <v>-0.4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3</v>
      </c>
      <c r="O83" s="14">
        <v>0</v>
      </c>
      <c r="P83" s="22">
        <v>1</v>
      </c>
    </row>
    <row r="84" spans="1:16" x14ac:dyDescent="0.25">
      <c r="A84" s="28" t="s">
        <v>485</v>
      </c>
      <c r="B84" s="28" t="s">
        <v>486</v>
      </c>
      <c r="C84" s="14">
        <v>58</v>
      </c>
      <c r="D84" s="14">
        <v>75</v>
      </c>
      <c r="E84" s="29">
        <v>-0.22666666666666699</v>
      </c>
      <c r="F84" s="14">
        <v>3</v>
      </c>
      <c r="G84" s="14">
        <v>8</v>
      </c>
      <c r="H84" s="14">
        <v>5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18</v>
      </c>
    </row>
    <row r="85" spans="1:16" x14ac:dyDescent="0.25">
      <c r="A85" s="182" t="s">
        <v>487</v>
      </c>
      <c r="B85" s="183"/>
      <c r="C85" s="25">
        <v>168</v>
      </c>
      <c r="D85" s="25">
        <v>453</v>
      </c>
      <c r="E85" s="26">
        <v>-0.629139072847682</v>
      </c>
      <c r="F85" s="25">
        <v>2</v>
      </c>
      <c r="G85" s="25">
        <v>1</v>
      </c>
      <c r="H85" s="25">
        <v>115</v>
      </c>
      <c r="I85" s="25">
        <v>72</v>
      </c>
      <c r="J85" s="25">
        <v>0</v>
      </c>
      <c r="K85" s="25">
        <v>0</v>
      </c>
      <c r="L85" s="25">
        <v>0</v>
      </c>
      <c r="M85" s="25">
        <v>0</v>
      </c>
      <c r="N85" s="25">
        <v>33</v>
      </c>
      <c r="O85" s="25">
        <v>0</v>
      </c>
      <c r="P85" s="27">
        <v>67</v>
      </c>
    </row>
    <row r="86" spans="1:16" x14ac:dyDescent="0.25">
      <c r="A86" s="28" t="s">
        <v>488</v>
      </c>
      <c r="B86" s="28" t="s">
        <v>489</v>
      </c>
      <c r="C86" s="14">
        <v>2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490</v>
      </c>
      <c r="B87" s="28" t="s">
        <v>491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492</v>
      </c>
      <c r="B88" s="28" t="s">
        <v>493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494</v>
      </c>
      <c r="B89" s="28" t="s">
        <v>495</v>
      </c>
      <c r="C89" s="14">
        <v>1</v>
      </c>
      <c r="D89" s="14">
        <v>0</v>
      </c>
      <c r="E89" s="29">
        <v>0</v>
      </c>
      <c r="F89" s="14">
        <v>0</v>
      </c>
      <c r="G89" s="14">
        <v>0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8" t="s">
        <v>496</v>
      </c>
      <c r="B90" s="28" t="s">
        <v>497</v>
      </c>
      <c r="C90" s="14">
        <v>1</v>
      </c>
      <c r="D90" s="14">
        <v>2</v>
      </c>
      <c r="E90" s="29">
        <v>-0.5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1</v>
      </c>
      <c r="O90" s="14">
        <v>0</v>
      </c>
      <c r="P90" s="22">
        <v>0</v>
      </c>
    </row>
    <row r="91" spans="1:16" x14ac:dyDescent="0.25">
      <c r="A91" s="28" t="s">
        <v>498</v>
      </c>
      <c r="B91" s="28" t="s">
        <v>499</v>
      </c>
      <c r="C91" s="14">
        <v>11</v>
      </c>
      <c r="D91" s="14">
        <v>8</v>
      </c>
      <c r="E91" s="29">
        <v>0.375</v>
      </c>
      <c r="F91" s="14">
        <v>0</v>
      </c>
      <c r="G91" s="14">
        <v>0</v>
      </c>
      <c r="H91" s="14">
        <v>0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2</v>
      </c>
      <c r="O91" s="14">
        <v>0</v>
      </c>
      <c r="P91" s="22">
        <v>2</v>
      </c>
    </row>
    <row r="92" spans="1:16" x14ac:dyDescent="0.25">
      <c r="A92" s="28" t="s">
        <v>500</v>
      </c>
      <c r="B92" s="28" t="s">
        <v>501</v>
      </c>
      <c r="C92" s="14">
        <v>36</v>
      </c>
      <c r="D92" s="14">
        <v>216</v>
      </c>
      <c r="E92" s="29">
        <v>-0.83333333333333304</v>
      </c>
      <c r="F92" s="14">
        <v>0</v>
      </c>
      <c r="G92" s="14">
        <v>0</v>
      </c>
      <c r="H92" s="14">
        <v>33</v>
      </c>
      <c r="I92" s="14">
        <v>42</v>
      </c>
      <c r="J92" s="14">
        <v>0</v>
      </c>
      <c r="K92" s="14">
        <v>0</v>
      </c>
      <c r="L92" s="14">
        <v>0</v>
      </c>
      <c r="M92" s="14">
        <v>0</v>
      </c>
      <c r="N92" s="14">
        <v>30</v>
      </c>
      <c r="O92" s="14">
        <v>0</v>
      </c>
      <c r="P92" s="22">
        <v>43</v>
      </c>
    </row>
    <row r="93" spans="1:16" x14ac:dyDescent="0.25">
      <c r="A93" s="28" t="s">
        <v>502</v>
      </c>
      <c r="B93" s="28" t="s">
        <v>503</v>
      </c>
      <c r="C93" s="14">
        <v>1</v>
      </c>
      <c r="D93" s="14">
        <v>7</v>
      </c>
      <c r="E93" s="29">
        <v>-0.85714285714285698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1</v>
      </c>
    </row>
    <row r="94" spans="1:16" x14ac:dyDescent="0.25">
      <c r="A94" s="28" t="s">
        <v>504</v>
      </c>
      <c r="B94" s="28" t="s">
        <v>505</v>
      </c>
      <c r="C94" s="14">
        <v>113</v>
      </c>
      <c r="D94" s="14">
        <v>220</v>
      </c>
      <c r="E94" s="29">
        <v>-0.486363636363636</v>
      </c>
      <c r="F94" s="14">
        <v>0</v>
      </c>
      <c r="G94" s="14">
        <v>0</v>
      </c>
      <c r="H94" s="14">
        <v>82</v>
      </c>
      <c r="I94" s="14">
        <v>27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21</v>
      </c>
    </row>
    <row r="95" spans="1:16" ht="22.5" x14ac:dyDescent="0.25">
      <c r="A95" s="28" t="s">
        <v>506</v>
      </c>
      <c r="B95" s="28" t="s">
        <v>507</v>
      </c>
      <c r="C95" s="14">
        <v>3</v>
      </c>
      <c r="D95" s="14">
        <v>0</v>
      </c>
      <c r="E95" s="29">
        <v>0</v>
      </c>
      <c r="F95" s="14">
        <v>2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508</v>
      </c>
      <c r="B96" s="28" t="s">
        <v>509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2" t="s">
        <v>510</v>
      </c>
      <c r="B97" s="183"/>
      <c r="C97" s="25">
        <v>2969</v>
      </c>
      <c r="D97" s="25">
        <v>3074</v>
      </c>
      <c r="E97" s="26">
        <v>-3.4157449577098202E-2</v>
      </c>
      <c r="F97" s="25">
        <v>148</v>
      </c>
      <c r="G97" s="25">
        <v>131</v>
      </c>
      <c r="H97" s="25">
        <v>693</v>
      </c>
      <c r="I97" s="25">
        <v>612</v>
      </c>
      <c r="J97" s="25">
        <v>2</v>
      </c>
      <c r="K97" s="25">
        <v>4</v>
      </c>
      <c r="L97" s="25">
        <v>0</v>
      </c>
      <c r="M97" s="25">
        <v>0</v>
      </c>
      <c r="N97" s="25">
        <v>15</v>
      </c>
      <c r="O97" s="25">
        <v>54</v>
      </c>
      <c r="P97" s="27">
        <v>631</v>
      </c>
    </row>
    <row r="98" spans="1:16" x14ac:dyDescent="0.25">
      <c r="A98" s="28" t="s">
        <v>511</v>
      </c>
      <c r="B98" s="28" t="s">
        <v>512</v>
      </c>
      <c r="C98" s="14">
        <v>340</v>
      </c>
      <c r="D98" s="14">
        <v>409</v>
      </c>
      <c r="E98" s="29">
        <v>-0.16870415647921799</v>
      </c>
      <c r="F98" s="14">
        <v>43</v>
      </c>
      <c r="G98" s="14">
        <v>27</v>
      </c>
      <c r="H98" s="14">
        <v>102</v>
      </c>
      <c r="I98" s="14">
        <v>92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1</v>
      </c>
      <c r="P98" s="22">
        <v>87</v>
      </c>
    </row>
    <row r="99" spans="1:16" x14ac:dyDescent="0.25">
      <c r="A99" s="28" t="s">
        <v>513</v>
      </c>
      <c r="B99" s="28" t="s">
        <v>514</v>
      </c>
      <c r="C99" s="14">
        <v>342</v>
      </c>
      <c r="D99" s="14">
        <v>478</v>
      </c>
      <c r="E99" s="29">
        <v>-0.28451882845188298</v>
      </c>
      <c r="F99" s="14">
        <v>37</v>
      </c>
      <c r="G99" s="14">
        <v>22</v>
      </c>
      <c r="H99" s="14">
        <v>193</v>
      </c>
      <c r="I99" s="14">
        <v>99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4</v>
      </c>
      <c r="P99" s="22">
        <v>140</v>
      </c>
    </row>
    <row r="100" spans="1:16" ht="33.75" x14ac:dyDescent="0.25">
      <c r="A100" s="28" t="s">
        <v>515</v>
      </c>
      <c r="B100" s="28" t="s">
        <v>516</v>
      </c>
      <c r="C100" s="14">
        <v>77</v>
      </c>
      <c r="D100" s="14">
        <v>74</v>
      </c>
      <c r="E100" s="29">
        <v>4.0540540540540501E-2</v>
      </c>
      <c r="F100" s="14">
        <v>7</v>
      </c>
      <c r="G100" s="14">
        <v>10</v>
      </c>
      <c r="H100" s="14">
        <v>45</v>
      </c>
      <c r="I100" s="14">
        <v>74</v>
      </c>
      <c r="J100" s="14">
        <v>0</v>
      </c>
      <c r="K100" s="14">
        <v>1</v>
      </c>
      <c r="L100" s="14">
        <v>0</v>
      </c>
      <c r="M100" s="14">
        <v>0</v>
      </c>
      <c r="N100" s="14">
        <v>0</v>
      </c>
      <c r="O100" s="14">
        <v>13</v>
      </c>
      <c r="P100" s="22">
        <v>49</v>
      </c>
    </row>
    <row r="101" spans="1:16" ht="22.5" x14ac:dyDescent="0.25">
      <c r="A101" s="28" t="s">
        <v>517</v>
      </c>
      <c r="B101" s="28" t="s">
        <v>518</v>
      </c>
      <c r="C101" s="14">
        <v>201</v>
      </c>
      <c r="D101" s="14">
        <v>203</v>
      </c>
      <c r="E101" s="29">
        <v>-9.8522167487684695E-3</v>
      </c>
      <c r="F101" s="14">
        <v>26</v>
      </c>
      <c r="G101" s="14">
        <v>22</v>
      </c>
      <c r="H101" s="14">
        <v>37</v>
      </c>
      <c r="I101" s="14">
        <v>41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19</v>
      </c>
      <c r="P101" s="22">
        <v>63</v>
      </c>
    </row>
    <row r="102" spans="1:16" x14ac:dyDescent="0.25">
      <c r="A102" s="28" t="s">
        <v>519</v>
      </c>
      <c r="B102" s="28" t="s">
        <v>520</v>
      </c>
      <c r="C102" s="14">
        <v>22</v>
      </c>
      <c r="D102" s="14">
        <v>16</v>
      </c>
      <c r="E102" s="29">
        <v>0.375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8" t="s">
        <v>521</v>
      </c>
      <c r="B103" s="28" t="s">
        <v>522</v>
      </c>
      <c r="C103" s="14">
        <v>40</v>
      </c>
      <c r="D103" s="14">
        <v>27</v>
      </c>
      <c r="E103" s="29">
        <v>0.48148148148148101</v>
      </c>
      <c r="F103" s="14">
        <v>5</v>
      </c>
      <c r="G103" s="14">
        <v>5</v>
      </c>
      <c r="H103" s="14">
        <v>15</v>
      </c>
      <c r="I103" s="14">
        <v>12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14</v>
      </c>
    </row>
    <row r="104" spans="1:16" x14ac:dyDescent="0.25">
      <c r="A104" s="28" t="s">
        <v>523</v>
      </c>
      <c r="B104" s="28" t="s">
        <v>524</v>
      </c>
      <c r="C104" s="14">
        <v>120</v>
      </c>
      <c r="D104" s="14">
        <v>84</v>
      </c>
      <c r="E104" s="29">
        <v>0.42857142857142799</v>
      </c>
      <c r="F104" s="14">
        <v>2</v>
      </c>
      <c r="G104" s="14">
        <v>1</v>
      </c>
      <c r="H104" s="14">
        <v>3</v>
      </c>
      <c r="I104" s="14">
        <v>0</v>
      </c>
      <c r="J104" s="14">
        <v>1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2">
        <v>3</v>
      </c>
    </row>
    <row r="105" spans="1:16" x14ac:dyDescent="0.25">
      <c r="A105" s="28" t="s">
        <v>525</v>
      </c>
      <c r="B105" s="28" t="s">
        <v>526</v>
      </c>
      <c r="C105" s="14">
        <v>833</v>
      </c>
      <c r="D105" s="14">
        <v>830</v>
      </c>
      <c r="E105" s="29">
        <v>3.6144578313253E-3</v>
      </c>
      <c r="F105" s="14">
        <v>7</v>
      </c>
      <c r="G105" s="14">
        <v>6</v>
      </c>
      <c r="H105" s="14">
        <v>139</v>
      </c>
      <c r="I105" s="14">
        <v>119</v>
      </c>
      <c r="J105" s="14">
        <v>1</v>
      </c>
      <c r="K105" s="14">
        <v>0</v>
      </c>
      <c r="L105" s="14">
        <v>0</v>
      </c>
      <c r="M105" s="14">
        <v>0</v>
      </c>
      <c r="N105" s="14">
        <v>10</v>
      </c>
      <c r="O105" s="14">
        <v>11</v>
      </c>
      <c r="P105" s="22">
        <v>82</v>
      </c>
    </row>
    <row r="106" spans="1:16" ht="22.5" x14ac:dyDescent="0.25">
      <c r="A106" s="28" t="s">
        <v>527</v>
      </c>
      <c r="B106" s="28" t="s">
        <v>528</v>
      </c>
      <c r="C106" s="14">
        <v>234</v>
      </c>
      <c r="D106" s="14">
        <v>251</v>
      </c>
      <c r="E106" s="29">
        <v>-6.7729083665338599E-2</v>
      </c>
      <c r="F106" s="14">
        <v>4</v>
      </c>
      <c r="G106" s="14">
        <v>3</v>
      </c>
      <c r="H106" s="14">
        <v>58</v>
      </c>
      <c r="I106" s="14">
        <v>47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2">
        <v>45</v>
      </c>
    </row>
    <row r="107" spans="1:16" ht="22.5" x14ac:dyDescent="0.25">
      <c r="A107" s="28" t="s">
        <v>529</v>
      </c>
      <c r="B107" s="28" t="s">
        <v>530</v>
      </c>
      <c r="C107" s="14">
        <v>24</v>
      </c>
      <c r="D107" s="14">
        <v>14</v>
      </c>
      <c r="E107" s="29">
        <v>0.71428571428571397</v>
      </c>
      <c r="F107" s="14">
        <v>0</v>
      </c>
      <c r="G107" s="14">
        <v>0</v>
      </c>
      <c r="H107" s="14">
        <v>1</v>
      </c>
      <c r="I107" s="14">
        <v>5</v>
      </c>
      <c r="J107" s="14">
        <v>0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  <c r="P107" s="22">
        <v>4</v>
      </c>
    </row>
    <row r="108" spans="1:16" x14ac:dyDescent="0.25">
      <c r="A108" s="28" t="s">
        <v>531</v>
      </c>
      <c r="B108" s="28" t="s">
        <v>532</v>
      </c>
      <c r="C108" s="14">
        <v>4</v>
      </c>
      <c r="D108" s="14">
        <v>2</v>
      </c>
      <c r="E108" s="29">
        <v>1</v>
      </c>
      <c r="F108" s="14">
        <v>0</v>
      </c>
      <c r="G108" s="14">
        <v>0</v>
      </c>
      <c r="H108" s="14">
        <v>2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2">
        <v>6</v>
      </c>
    </row>
    <row r="109" spans="1:16" x14ac:dyDescent="0.25">
      <c r="A109" s="28" t="s">
        <v>533</v>
      </c>
      <c r="B109" s="28" t="s">
        <v>534</v>
      </c>
      <c r="C109" s="14">
        <v>2</v>
      </c>
      <c r="D109" s="14">
        <v>3</v>
      </c>
      <c r="E109" s="29">
        <v>-0.33333333333333298</v>
      </c>
      <c r="F109" s="14">
        <v>0</v>
      </c>
      <c r="G109" s="14">
        <v>0</v>
      </c>
      <c r="H109" s="14">
        <v>3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2">
        <v>6</v>
      </c>
    </row>
    <row r="110" spans="1:16" ht="33.75" x14ac:dyDescent="0.25">
      <c r="A110" s="28" t="s">
        <v>535</v>
      </c>
      <c r="B110" s="28" t="s">
        <v>536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537</v>
      </c>
      <c r="B111" s="28" t="s">
        <v>538</v>
      </c>
      <c r="C111" s="14">
        <v>686</v>
      </c>
      <c r="D111" s="14">
        <v>635</v>
      </c>
      <c r="E111" s="29">
        <v>8.03149606299213E-2</v>
      </c>
      <c r="F111" s="14">
        <v>17</v>
      </c>
      <c r="G111" s="14">
        <v>35</v>
      </c>
      <c r="H111" s="14">
        <v>66</v>
      </c>
      <c r="I111" s="14">
        <v>83</v>
      </c>
      <c r="J111" s="14">
        <v>0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  <c r="P111" s="22">
        <v>86</v>
      </c>
    </row>
    <row r="112" spans="1:16" ht="22.5" x14ac:dyDescent="0.25">
      <c r="A112" s="28" t="s">
        <v>539</v>
      </c>
      <c r="B112" s="28" t="s">
        <v>540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541</v>
      </c>
      <c r="B113" s="28" t="s">
        <v>542</v>
      </c>
      <c r="C113" s="14">
        <v>1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4</v>
      </c>
    </row>
    <row r="114" spans="1:16" x14ac:dyDescent="0.25">
      <c r="A114" s="28" t="s">
        <v>543</v>
      </c>
      <c r="B114" s="28" t="s">
        <v>544</v>
      </c>
      <c r="C114" s="14">
        <v>5</v>
      </c>
      <c r="D114" s="14">
        <v>3</v>
      </c>
      <c r="E114" s="29">
        <v>0.66666666666666696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545</v>
      </c>
      <c r="B115" s="28" t="s">
        <v>546</v>
      </c>
      <c r="C115" s="14">
        <v>6</v>
      </c>
      <c r="D115" s="14">
        <v>3</v>
      </c>
      <c r="E115" s="29">
        <v>1</v>
      </c>
      <c r="F115" s="14">
        <v>0</v>
      </c>
      <c r="G115" s="14">
        <v>0</v>
      </c>
      <c r="H115" s="14">
        <v>3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1</v>
      </c>
    </row>
    <row r="116" spans="1:16" ht="33.75" x14ac:dyDescent="0.25">
      <c r="A116" s="28" t="s">
        <v>547</v>
      </c>
      <c r="B116" s="28" t="s">
        <v>548</v>
      </c>
      <c r="C116" s="14">
        <v>1</v>
      </c>
      <c r="D116" s="14">
        <v>1</v>
      </c>
      <c r="E116" s="29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4</v>
      </c>
    </row>
    <row r="117" spans="1:16" ht="22.5" x14ac:dyDescent="0.25">
      <c r="A117" s="28" t="s">
        <v>549</v>
      </c>
      <c r="B117" s="28" t="s">
        <v>550</v>
      </c>
      <c r="C117" s="14">
        <v>1</v>
      </c>
      <c r="D117" s="14">
        <v>1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551</v>
      </c>
      <c r="B118" s="28" t="s">
        <v>552</v>
      </c>
      <c r="C118" s="14">
        <v>1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8" t="s">
        <v>553</v>
      </c>
      <c r="B119" s="28" t="s">
        <v>554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555</v>
      </c>
      <c r="B120" s="28" t="s">
        <v>556</v>
      </c>
      <c r="C120" s="14">
        <v>2</v>
      </c>
      <c r="D120" s="14">
        <v>2</v>
      </c>
      <c r="E120" s="29">
        <v>0</v>
      </c>
      <c r="F120" s="14">
        <v>0</v>
      </c>
      <c r="G120" s="14">
        <v>0</v>
      </c>
      <c r="H120" s="14">
        <v>8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8" t="s">
        <v>557</v>
      </c>
      <c r="B121" s="28" t="s">
        <v>558</v>
      </c>
      <c r="C121" s="14">
        <v>17</v>
      </c>
      <c r="D121" s="14">
        <v>6</v>
      </c>
      <c r="E121" s="29">
        <v>1.8333333333333299</v>
      </c>
      <c r="F121" s="14">
        <v>0</v>
      </c>
      <c r="G121" s="14">
        <v>0</v>
      </c>
      <c r="H121" s="14">
        <v>11</v>
      </c>
      <c r="I121" s="14">
        <v>19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24</v>
      </c>
    </row>
    <row r="122" spans="1:16" x14ac:dyDescent="0.25">
      <c r="A122" s="28" t="s">
        <v>559</v>
      </c>
      <c r="B122" s="28" t="s">
        <v>560</v>
      </c>
      <c r="C122" s="14">
        <v>1</v>
      </c>
      <c r="D122" s="14">
        <v>15</v>
      </c>
      <c r="E122" s="29">
        <v>-0.93333333333333302</v>
      </c>
      <c r="F122" s="14">
        <v>0</v>
      </c>
      <c r="G122" s="14">
        <v>0</v>
      </c>
      <c r="H122" s="14">
        <v>0</v>
      </c>
      <c r="I122" s="14">
        <v>4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6</v>
      </c>
      <c r="P122" s="22">
        <v>10</v>
      </c>
    </row>
    <row r="123" spans="1:16" x14ac:dyDescent="0.25">
      <c r="A123" s="28" t="s">
        <v>561</v>
      </c>
      <c r="B123" s="28" t="s">
        <v>562</v>
      </c>
      <c r="C123" s="14">
        <v>0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563</v>
      </c>
      <c r="B124" s="28" t="s">
        <v>564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565</v>
      </c>
      <c r="B125" s="28" t="s">
        <v>566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567</v>
      </c>
      <c r="B126" s="28" t="s">
        <v>568</v>
      </c>
      <c r="C126" s="14">
        <v>3</v>
      </c>
      <c r="D126" s="14">
        <v>3</v>
      </c>
      <c r="E126" s="29">
        <v>0</v>
      </c>
      <c r="F126" s="14">
        <v>0</v>
      </c>
      <c r="G126" s="14">
        <v>0</v>
      </c>
      <c r="H126" s="14">
        <v>1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1</v>
      </c>
    </row>
    <row r="127" spans="1:16" ht="22.5" x14ac:dyDescent="0.25">
      <c r="A127" s="28" t="s">
        <v>569</v>
      </c>
      <c r="B127" s="28" t="s">
        <v>570</v>
      </c>
      <c r="C127" s="14">
        <v>0</v>
      </c>
      <c r="D127" s="14">
        <v>3</v>
      </c>
      <c r="E127" s="29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571</v>
      </c>
      <c r="B128" s="28" t="s">
        <v>572</v>
      </c>
      <c r="C128" s="14">
        <v>4</v>
      </c>
      <c r="D128" s="14">
        <v>11</v>
      </c>
      <c r="E128" s="29">
        <v>-0.63636363636363602</v>
      </c>
      <c r="F128" s="14">
        <v>0</v>
      </c>
      <c r="G128" s="14">
        <v>0</v>
      </c>
      <c r="H128" s="14">
        <v>3</v>
      </c>
      <c r="I128" s="14">
        <v>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2</v>
      </c>
    </row>
    <row r="129" spans="1:16" ht="22.5" x14ac:dyDescent="0.25">
      <c r="A129" s="28" t="s">
        <v>573</v>
      </c>
      <c r="B129" s="28" t="s">
        <v>574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3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575</v>
      </c>
      <c r="B130" s="28" t="s">
        <v>576</v>
      </c>
      <c r="C130" s="14">
        <v>2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2" t="s">
        <v>577</v>
      </c>
      <c r="B131" s="183"/>
      <c r="C131" s="25">
        <v>2</v>
      </c>
      <c r="D131" s="25">
        <v>11</v>
      </c>
      <c r="E131" s="26">
        <v>-0.81818181818181801</v>
      </c>
      <c r="F131" s="25">
        <v>0</v>
      </c>
      <c r="G131" s="25">
        <v>0</v>
      </c>
      <c r="H131" s="25">
        <v>8</v>
      </c>
      <c r="I131" s="25">
        <v>4</v>
      </c>
      <c r="J131" s="25">
        <v>0</v>
      </c>
      <c r="K131" s="25">
        <v>0</v>
      </c>
      <c r="L131" s="25">
        <v>0</v>
      </c>
      <c r="M131" s="25">
        <v>0</v>
      </c>
      <c r="N131" s="25">
        <v>3</v>
      </c>
      <c r="O131" s="25">
        <v>0</v>
      </c>
      <c r="P131" s="27">
        <v>9</v>
      </c>
    </row>
    <row r="132" spans="1:16" x14ac:dyDescent="0.25">
      <c r="A132" s="28" t="s">
        <v>578</v>
      </c>
      <c r="B132" s="28" t="s">
        <v>579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2">
        <v>5</v>
      </c>
    </row>
    <row r="133" spans="1:16" x14ac:dyDescent="0.25">
      <c r="A133" s="28" t="s">
        <v>580</v>
      </c>
      <c r="B133" s="28" t="s">
        <v>581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582</v>
      </c>
      <c r="B134" s="28" t="s">
        <v>583</v>
      </c>
      <c r="C134" s="14">
        <v>2</v>
      </c>
      <c r="D134" s="14">
        <v>11</v>
      </c>
      <c r="E134" s="29">
        <v>-0.81818181818181801</v>
      </c>
      <c r="F134" s="14">
        <v>0</v>
      </c>
      <c r="G134" s="14">
        <v>0</v>
      </c>
      <c r="H134" s="14">
        <v>6</v>
      </c>
      <c r="I134" s="14">
        <v>4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2">
        <v>3</v>
      </c>
    </row>
    <row r="135" spans="1:16" x14ac:dyDescent="0.25">
      <c r="A135" s="28" t="s">
        <v>584</v>
      </c>
      <c r="B135" s="28" t="s">
        <v>585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1</v>
      </c>
    </row>
    <row r="136" spans="1:16" x14ac:dyDescent="0.25">
      <c r="A136" s="28" t="s">
        <v>586</v>
      </c>
      <c r="B136" s="28" t="s">
        <v>587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2" t="s">
        <v>588</v>
      </c>
      <c r="B137" s="183"/>
      <c r="C137" s="25">
        <v>7</v>
      </c>
      <c r="D137" s="25">
        <v>1</v>
      </c>
      <c r="E137" s="26">
        <v>6</v>
      </c>
      <c r="F137" s="25">
        <v>0</v>
      </c>
      <c r="G137" s="25">
        <v>0</v>
      </c>
      <c r="H137" s="25">
        <v>1</v>
      </c>
      <c r="I137" s="25">
        <v>6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2</v>
      </c>
    </row>
    <row r="138" spans="1:16" ht="22.5" x14ac:dyDescent="0.25">
      <c r="A138" s="28" t="s">
        <v>589</v>
      </c>
      <c r="B138" s="28" t="s">
        <v>590</v>
      </c>
      <c r="C138" s="14">
        <v>3</v>
      </c>
      <c r="D138" s="14">
        <v>0</v>
      </c>
      <c r="E138" s="29">
        <v>0</v>
      </c>
      <c r="F138" s="14">
        <v>0</v>
      </c>
      <c r="G138" s="14">
        <v>0</v>
      </c>
      <c r="H138" s="14">
        <v>1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591</v>
      </c>
      <c r="B139" s="28" t="s">
        <v>592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593</v>
      </c>
      <c r="B140" s="28" t="s">
        <v>594</v>
      </c>
      <c r="C140" s="14">
        <v>2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595</v>
      </c>
      <c r="B141" s="28" t="s">
        <v>596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597</v>
      </c>
      <c r="B142" s="28" t="s">
        <v>598</v>
      </c>
      <c r="C142" s="14">
        <v>0</v>
      </c>
      <c r="D142" s="14">
        <v>1</v>
      </c>
      <c r="E142" s="29">
        <v>-1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1</v>
      </c>
    </row>
    <row r="143" spans="1:16" ht="33.75" x14ac:dyDescent="0.25">
      <c r="A143" s="28" t="s">
        <v>599</v>
      </c>
      <c r="B143" s="28" t="s">
        <v>600</v>
      </c>
      <c r="C143" s="14">
        <v>2</v>
      </c>
      <c r="D143" s="14">
        <v>0</v>
      </c>
      <c r="E143" s="29">
        <v>0</v>
      </c>
      <c r="F143" s="14">
        <v>0</v>
      </c>
      <c r="G143" s="14">
        <v>0</v>
      </c>
      <c r="H143" s="14">
        <v>0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1</v>
      </c>
    </row>
    <row r="144" spans="1:16" x14ac:dyDescent="0.25">
      <c r="A144" s="182" t="s">
        <v>601</v>
      </c>
      <c r="B144" s="183"/>
      <c r="C144" s="25">
        <v>1</v>
      </c>
      <c r="D144" s="25">
        <v>1</v>
      </c>
      <c r="E144" s="26">
        <v>0</v>
      </c>
      <c r="F144" s="25">
        <v>0</v>
      </c>
      <c r="G144" s="25">
        <v>0</v>
      </c>
      <c r="H144" s="25">
        <v>1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33.75" x14ac:dyDescent="0.25">
      <c r="A145" s="28" t="s">
        <v>602</v>
      </c>
      <c r="B145" s="28" t="s">
        <v>603</v>
      </c>
      <c r="C145" s="14">
        <v>0</v>
      </c>
      <c r="D145" s="14">
        <v>1</v>
      </c>
      <c r="E145" s="29">
        <v>-1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8" t="s">
        <v>604</v>
      </c>
      <c r="B146" s="28" t="s">
        <v>605</v>
      </c>
      <c r="C146" s="14">
        <v>1</v>
      </c>
      <c r="D146" s="14">
        <v>0</v>
      </c>
      <c r="E146" s="29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2" t="s">
        <v>606</v>
      </c>
      <c r="B147" s="183"/>
      <c r="C147" s="25">
        <v>59</v>
      </c>
      <c r="D147" s="25">
        <v>48</v>
      </c>
      <c r="E147" s="26">
        <v>0.22916666666666699</v>
      </c>
      <c r="F147" s="25">
        <v>9</v>
      </c>
      <c r="G147" s="25">
        <v>9</v>
      </c>
      <c r="H147" s="25">
        <v>12</v>
      </c>
      <c r="I147" s="25">
        <v>12</v>
      </c>
      <c r="J147" s="25">
        <v>0</v>
      </c>
      <c r="K147" s="25">
        <v>0</v>
      </c>
      <c r="L147" s="25">
        <v>0</v>
      </c>
      <c r="M147" s="25">
        <v>0</v>
      </c>
      <c r="N147" s="25">
        <v>59</v>
      </c>
      <c r="O147" s="25">
        <v>0</v>
      </c>
      <c r="P147" s="27">
        <v>34</v>
      </c>
    </row>
    <row r="148" spans="1:16" ht="22.5" x14ac:dyDescent="0.25">
      <c r="A148" s="28" t="s">
        <v>607</v>
      </c>
      <c r="B148" s="28" t="s">
        <v>608</v>
      </c>
      <c r="C148" s="14">
        <v>13</v>
      </c>
      <c r="D148" s="14">
        <v>7</v>
      </c>
      <c r="E148" s="29">
        <v>0.85714285714285698</v>
      </c>
      <c r="F148" s="14">
        <v>0</v>
      </c>
      <c r="G148" s="14">
        <v>0</v>
      </c>
      <c r="H148" s="14">
        <v>5</v>
      </c>
      <c r="I148" s="14">
        <v>6</v>
      </c>
      <c r="J148" s="14">
        <v>0</v>
      </c>
      <c r="K148" s="14">
        <v>0</v>
      </c>
      <c r="L148" s="14">
        <v>0</v>
      </c>
      <c r="M148" s="14">
        <v>0</v>
      </c>
      <c r="N148" s="14">
        <v>32</v>
      </c>
      <c r="O148" s="14">
        <v>0</v>
      </c>
      <c r="P148" s="22">
        <v>16</v>
      </c>
    </row>
    <row r="149" spans="1:16" ht="22.5" x14ac:dyDescent="0.25">
      <c r="A149" s="28" t="s">
        <v>609</v>
      </c>
      <c r="B149" s="28" t="s">
        <v>610</v>
      </c>
      <c r="C149" s="14">
        <v>0</v>
      </c>
      <c r="D149" s="14">
        <v>2</v>
      </c>
      <c r="E149" s="29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0</v>
      </c>
    </row>
    <row r="150" spans="1:16" ht="22.5" x14ac:dyDescent="0.25">
      <c r="A150" s="28" t="s">
        <v>611</v>
      </c>
      <c r="B150" s="28" t="s">
        <v>612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613</v>
      </c>
      <c r="B151" s="28" t="s">
        <v>614</v>
      </c>
      <c r="C151" s="14">
        <v>4</v>
      </c>
      <c r="D151" s="14">
        <v>3</v>
      </c>
      <c r="E151" s="29">
        <v>0.33333333333333298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7</v>
      </c>
      <c r="O151" s="14">
        <v>0</v>
      </c>
      <c r="P151" s="22">
        <v>1</v>
      </c>
    </row>
    <row r="152" spans="1:16" ht="33.75" x14ac:dyDescent="0.25">
      <c r="A152" s="28" t="s">
        <v>615</v>
      </c>
      <c r="B152" s="28" t="s">
        <v>616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617</v>
      </c>
      <c r="B153" s="28" t="s">
        <v>618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8" t="s">
        <v>619</v>
      </c>
      <c r="B154" s="28" t="s">
        <v>620</v>
      </c>
      <c r="C154" s="14">
        <v>26</v>
      </c>
      <c r="D154" s="14">
        <v>21</v>
      </c>
      <c r="E154" s="29">
        <v>0.238095238095238</v>
      </c>
      <c r="F154" s="14">
        <v>8</v>
      </c>
      <c r="G154" s="14">
        <v>8</v>
      </c>
      <c r="H154" s="14">
        <v>4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10</v>
      </c>
      <c r="O154" s="14">
        <v>0</v>
      </c>
      <c r="P154" s="22">
        <v>13</v>
      </c>
    </row>
    <row r="155" spans="1:16" ht="22.5" x14ac:dyDescent="0.25">
      <c r="A155" s="28" t="s">
        <v>621</v>
      </c>
      <c r="B155" s="28" t="s">
        <v>622</v>
      </c>
      <c r="C155" s="14">
        <v>16</v>
      </c>
      <c r="D155" s="14">
        <v>15</v>
      </c>
      <c r="E155" s="29">
        <v>6.6666666666666693E-2</v>
      </c>
      <c r="F155" s="14">
        <v>1</v>
      </c>
      <c r="G155" s="14">
        <v>1</v>
      </c>
      <c r="H155" s="14">
        <v>3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10</v>
      </c>
      <c r="O155" s="14">
        <v>0</v>
      </c>
      <c r="P155" s="22">
        <v>4</v>
      </c>
    </row>
    <row r="156" spans="1:16" x14ac:dyDescent="0.25">
      <c r="A156" s="182" t="s">
        <v>623</v>
      </c>
      <c r="B156" s="183"/>
      <c r="C156" s="25">
        <v>59</v>
      </c>
      <c r="D156" s="25">
        <v>74</v>
      </c>
      <c r="E156" s="26">
        <v>-0.20270270270270299</v>
      </c>
      <c r="F156" s="25">
        <v>1</v>
      </c>
      <c r="G156" s="25">
        <v>0</v>
      </c>
      <c r="H156" s="25">
        <v>8</v>
      </c>
      <c r="I156" s="25">
        <v>4</v>
      </c>
      <c r="J156" s="25">
        <v>0</v>
      </c>
      <c r="K156" s="25">
        <v>1</v>
      </c>
      <c r="L156" s="25">
        <v>0</v>
      </c>
      <c r="M156" s="25">
        <v>0</v>
      </c>
      <c r="N156" s="25">
        <v>19</v>
      </c>
      <c r="O156" s="25">
        <v>1</v>
      </c>
      <c r="P156" s="27">
        <v>3</v>
      </c>
    </row>
    <row r="157" spans="1:16" ht="22.5" x14ac:dyDescent="0.25">
      <c r="A157" s="28" t="s">
        <v>624</v>
      </c>
      <c r="B157" s="28" t="s">
        <v>625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626</v>
      </c>
      <c r="B158" s="28" t="s">
        <v>627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628</v>
      </c>
      <c r="B159" s="28" t="s">
        <v>629</v>
      </c>
      <c r="C159" s="14">
        <v>1</v>
      </c>
      <c r="D159" s="14">
        <v>0</v>
      </c>
      <c r="E159" s="29">
        <v>0</v>
      </c>
      <c r="F159" s="14">
        <v>0</v>
      </c>
      <c r="G159" s="14">
        <v>0</v>
      </c>
      <c r="H159" s="14">
        <v>1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630</v>
      </c>
      <c r="B160" s="28" t="s">
        <v>631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1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632</v>
      </c>
      <c r="B161" s="28" t="s">
        <v>633</v>
      </c>
      <c r="C161" s="14">
        <v>7</v>
      </c>
      <c r="D161" s="14">
        <v>13</v>
      </c>
      <c r="E161" s="29">
        <v>-0.46153846153846101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1</v>
      </c>
      <c r="P161" s="22">
        <v>0</v>
      </c>
    </row>
    <row r="162" spans="1:16" x14ac:dyDescent="0.25">
      <c r="A162" s="28" t="s">
        <v>634</v>
      </c>
      <c r="B162" s="28" t="s">
        <v>635</v>
      </c>
      <c r="C162" s="14">
        <v>11</v>
      </c>
      <c r="D162" s="14">
        <v>10</v>
      </c>
      <c r="E162" s="29">
        <v>0.1</v>
      </c>
      <c r="F162" s="14">
        <v>0</v>
      </c>
      <c r="G162" s="14">
        <v>0</v>
      </c>
      <c r="H162" s="14">
        <v>3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19</v>
      </c>
      <c r="O162" s="14">
        <v>0</v>
      </c>
      <c r="P162" s="22">
        <v>1</v>
      </c>
    </row>
    <row r="163" spans="1:16" ht="22.5" x14ac:dyDescent="0.25">
      <c r="A163" s="28" t="s">
        <v>636</v>
      </c>
      <c r="B163" s="28" t="s">
        <v>637</v>
      </c>
      <c r="C163" s="14">
        <v>0</v>
      </c>
      <c r="D163" s="14">
        <v>26</v>
      </c>
      <c r="E163" s="29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638</v>
      </c>
      <c r="B164" s="28" t="s">
        <v>639</v>
      </c>
      <c r="C164" s="14">
        <v>25</v>
      </c>
      <c r="D164" s="14">
        <v>21</v>
      </c>
      <c r="E164" s="29">
        <v>0.19047619047618999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640</v>
      </c>
      <c r="B165" s="28" t="s">
        <v>641</v>
      </c>
      <c r="C165" s="14">
        <v>15</v>
      </c>
      <c r="D165" s="14">
        <v>4</v>
      </c>
      <c r="E165" s="29">
        <v>2.75</v>
      </c>
      <c r="F165" s="14">
        <v>0</v>
      </c>
      <c r="G165" s="14">
        <v>0</v>
      </c>
      <c r="H165" s="14">
        <v>2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2</v>
      </c>
    </row>
    <row r="166" spans="1:16" x14ac:dyDescent="0.25">
      <c r="A166" s="182" t="s">
        <v>642</v>
      </c>
      <c r="B166" s="183"/>
      <c r="C166" s="25">
        <v>202</v>
      </c>
      <c r="D166" s="25">
        <v>162</v>
      </c>
      <c r="E166" s="26">
        <v>0.24691358024691301</v>
      </c>
      <c r="F166" s="25">
        <v>5</v>
      </c>
      <c r="G166" s="25">
        <v>4</v>
      </c>
      <c r="H166" s="25">
        <v>81</v>
      </c>
      <c r="I166" s="25">
        <v>64</v>
      </c>
      <c r="J166" s="25">
        <v>0</v>
      </c>
      <c r="K166" s="25">
        <v>1</v>
      </c>
      <c r="L166" s="25">
        <v>0</v>
      </c>
      <c r="M166" s="25">
        <v>0</v>
      </c>
      <c r="N166" s="25">
        <v>6</v>
      </c>
      <c r="O166" s="25">
        <v>25</v>
      </c>
      <c r="P166" s="27">
        <v>69</v>
      </c>
    </row>
    <row r="167" spans="1:16" ht="22.5" x14ac:dyDescent="0.25">
      <c r="A167" s="28" t="s">
        <v>643</v>
      </c>
      <c r="B167" s="28" t="s">
        <v>644</v>
      </c>
      <c r="C167" s="14">
        <v>8</v>
      </c>
      <c r="D167" s="14">
        <v>0</v>
      </c>
      <c r="E167" s="29">
        <v>0</v>
      </c>
      <c r="F167" s="14">
        <v>0</v>
      </c>
      <c r="G167" s="14">
        <v>0</v>
      </c>
      <c r="H167" s="14">
        <v>2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3</v>
      </c>
      <c r="O167" s="14">
        <v>0</v>
      </c>
      <c r="P167" s="22">
        <v>0</v>
      </c>
    </row>
    <row r="168" spans="1:16" ht="33.75" x14ac:dyDescent="0.25">
      <c r="A168" s="28" t="s">
        <v>645</v>
      </c>
      <c r="B168" s="28" t="s">
        <v>646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647</v>
      </c>
      <c r="B169" s="28" t="s">
        <v>648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649</v>
      </c>
      <c r="B170" s="28" t="s">
        <v>650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651</v>
      </c>
      <c r="B171" s="28" t="s">
        <v>652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653</v>
      </c>
      <c r="B172" s="28" t="s">
        <v>654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655</v>
      </c>
      <c r="B173" s="28" t="s">
        <v>656</v>
      </c>
      <c r="C173" s="14">
        <v>24</v>
      </c>
      <c r="D173" s="14">
        <v>13</v>
      </c>
      <c r="E173" s="29">
        <v>0.84615384615384603</v>
      </c>
      <c r="F173" s="14">
        <v>0</v>
      </c>
      <c r="G173" s="14">
        <v>0</v>
      </c>
      <c r="H173" s="14">
        <v>28</v>
      </c>
      <c r="I173" s="14">
        <v>23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11</v>
      </c>
      <c r="P173" s="22">
        <v>33</v>
      </c>
    </row>
    <row r="174" spans="1:16" ht="22.5" x14ac:dyDescent="0.25">
      <c r="A174" s="28" t="s">
        <v>657</v>
      </c>
      <c r="B174" s="28" t="s">
        <v>658</v>
      </c>
      <c r="C174" s="14">
        <v>160</v>
      </c>
      <c r="D174" s="14">
        <v>142</v>
      </c>
      <c r="E174" s="29">
        <v>0.12676056338028199</v>
      </c>
      <c r="F174" s="14">
        <v>5</v>
      </c>
      <c r="G174" s="14">
        <v>4</v>
      </c>
      <c r="H174" s="14">
        <v>47</v>
      </c>
      <c r="I174" s="14">
        <v>40</v>
      </c>
      <c r="J174" s="14">
        <v>0</v>
      </c>
      <c r="K174" s="14">
        <v>1</v>
      </c>
      <c r="L174" s="14">
        <v>0</v>
      </c>
      <c r="M174" s="14">
        <v>0</v>
      </c>
      <c r="N174" s="14">
        <v>0</v>
      </c>
      <c r="O174" s="14">
        <v>9</v>
      </c>
      <c r="P174" s="22">
        <v>33</v>
      </c>
    </row>
    <row r="175" spans="1:16" x14ac:dyDescent="0.25">
      <c r="A175" s="28" t="s">
        <v>659</v>
      </c>
      <c r="B175" s="28" t="s">
        <v>660</v>
      </c>
      <c r="C175" s="14">
        <v>10</v>
      </c>
      <c r="D175" s="14">
        <v>7</v>
      </c>
      <c r="E175" s="29">
        <v>0.42857142857142799</v>
      </c>
      <c r="F175" s="14">
        <v>0</v>
      </c>
      <c r="G175" s="14">
        <v>0</v>
      </c>
      <c r="H175" s="14">
        <v>4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5</v>
      </c>
      <c r="P175" s="22">
        <v>3</v>
      </c>
    </row>
    <row r="176" spans="1:16" ht="22.5" x14ac:dyDescent="0.25">
      <c r="A176" s="28" t="s">
        <v>661</v>
      </c>
      <c r="B176" s="28" t="s">
        <v>662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663</v>
      </c>
      <c r="B177" s="28" t="s">
        <v>664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2" t="s">
        <v>665</v>
      </c>
      <c r="B178" s="183"/>
      <c r="C178" s="25">
        <v>453</v>
      </c>
      <c r="D178" s="25">
        <v>685</v>
      </c>
      <c r="E178" s="26">
        <v>-0.33868613138686099</v>
      </c>
      <c r="F178" s="25">
        <v>1093</v>
      </c>
      <c r="G178" s="25">
        <v>1111</v>
      </c>
      <c r="H178" s="25">
        <v>247</v>
      </c>
      <c r="I178" s="25">
        <v>265</v>
      </c>
      <c r="J178" s="25">
        <v>0</v>
      </c>
      <c r="K178" s="25">
        <v>0</v>
      </c>
      <c r="L178" s="25">
        <v>0</v>
      </c>
      <c r="M178" s="25">
        <v>0</v>
      </c>
      <c r="N178" s="25">
        <v>30</v>
      </c>
      <c r="O178" s="25">
        <v>1</v>
      </c>
      <c r="P178" s="27">
        <v>1324</v>
      </c>
    </row>
    <row r="179" spans="1:16" ht="22.5" x14ac:dyDescent="0.25">
      <c r="A179" s="28" t="s">
        <v>666</v>
      </c>
      <c r="B179" s="28" t="s">
        <v>667</v>
      </c>
      <c r="C179" s="14">
        <v>9</v>
      </c>
      <c r="D179" s="14">
        <v>4</v>
      </c>
      <c r="E179" s="29">
        <v>1.25</v>
      </c>
      <c r="F179" s="14">
        <v>3</v>
      </c>
      <c r="G179" s="14">
        <v>4</v>
      </c>
      <c r="H179" s="14">
        <v>3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5</v>
      </c>
    </row>
    <row r="180" spans="1:16" ht="22.5" x14ac:dyDescent="0.25">
      <c r="A180" s="28" t="s">
        <v>668</v>
      </c>
      <c r="B180" s="28" t="s">
        <v>669</v>
      </c>
      <c r="C180" s="14">
        <v>295</v>
      </c>
      <c r="D180" s="14">
        <v>430</v>
      </c>
      <c r="E180" s="29">
        <v>-0.31395348837209303</v>
      </c>
      <c r="F180" s="14">
        <v>760</v>
      </c>
      <c r="G180" s="14">
        <v>740</v>
      </c>
      <c r="H180" s="14">
        <v>151</v>
      </c>
      <c r="I180" s="14">
        <v>131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22">
        <v>867</v>
      </c>
    </row>
    <row r="181" spans="1:16" x14ac:dyDescent="0.25">
      <c r="A181" s="28" t="s">
        <v>670</v>
      </c>
      <c r="B181" s="28" t="s">
        <v>671</v>
      </c>
      <c r="C181" s="14">
        <v>31</v>
      </c>
      <c r="D181" s="14">
        <v>32</v>
      </c>
      <c r="E181" s="29">
        <v>-3.125E-2</v>
      </c>
      <c r="F181" s="14">
        <v>15</v>
      </c>
      <c r="G181" s="14">
        <v>15</v>
      </c>
      <c r="H181" s="14">
        <v>14</v>
      </c>
      <c r="I181" s="14">
        <v>27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27</v>
      </c>
    </row>
    <row r="182" spans="1:16" ht="22.5" x14ac:dyDescent="0.25">
      <c r="A182" s="28" t="s">
        <v>672</v>
      </c>
      <c r="B182" s="28" t="s">
        <v>673</v>
      </c>
      <c r="C182" s="14">
        <v>1</v>
      </c>
      <c r="D182" s="14">
        <v>8</v>
      </c>
      <c r="E182" s="29">
        <v>-0.875</v>
      </c>
      <c r="F182" s="14">
        <v>1</v>
      </c>
      <c r="G182" s="14">
        <v>1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2</v>
      </c>
    </row>
    <row r="183" spans="1:16" ht="22.5" x14ac:dyDescent="0.25">
      <c r="A183" s="28" t="s">
        <v>674</v>
      </c>
      <c r="B183" s="28" t="s">
        <v>675</v>
      </c>
      <c r="C183" s="14">
        <v>9</v>
      </c>
      <c r="D183" s="14">
        <v>13</v>
      </c>
      <c r="E183" s="29">
        <v>-0.30769230769230799</v>
      </c>
      <c r="F183" s="14">
        <v>16</v>
      </c>
      <c r="G183" s="14">
        <v>68</v>
      </c>
      <c r="H183" s="14">
        <v>10</v>
      </c>
      <c r="I183" s="14">
        <v>19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82</v>
      </c>
    </row>
    <row r="184" spans="1:16" ht="22.5" x14ac:dyDescent="0.25">
      <c r="A184" s="28" t="s">
        <v>676</v>
      </c>
      <c r="B184" s="28" t="s">
        <v>677</v>
      </c>
      <c r="C184" s="14">
        <v>107</v>
      </c>
      <c r="D184" s="14">
        <v>198</v>
      </c>
      <c r="E184" s="29">
        <v>-0.45959595959596</v>
      </c>
      <c r="F184" s="14">
        <v>298</v>
      </c>
      <c r="G184" s="14">
        <v>282</v>
      </c>
      <c r="H184" s="14">
        <v>68</v>
      </c>
      <c r="I184" s="14">
        <v>85</v>
      </c>
      <c r="J184" s="14">
        <v>0</v>
      </c>
      <c r="K184" s="14">
        <v>0</v>
      </c>
      <c r="L184" s="14">
        <v>0</v>
      </c>
      <c r="M184" s="14">
        <v>0</v>
      </c>
      <c r="N184" s="14">
        <v>30</v>
      </c>
      <c r="O184" s="14">
        <v>0</v>
      </c>
      <c r="P184" s="22">
        <v>339</v>
      </c>
    </row>
    <row r="185" spans="1:16" ht="22.5" x14ac:dyDescent="0.25">
      <c r="A185" s="28" t="s">
        <v>678</v>
      </c>
      <c r="B185" s="28" t="s">
        <v>679</v>
      </c>
      <c r="C185" s="14">
        <v>1</v>
      </c>
      <c r="D185" s="14">
        <v>0</v>
      </c>
      <c r="E185" s="29">
        <v>0</v>
      </c>
      <c r="F185" s="14">
        <v>0</v>
      </c>
      <c r="G185" s="14">
        <v>1</v>
      </c>
      <c r="H185" s="14">
        <v>1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2</v>
      </c>
    </row>
    <row r="186" spans="1:16" x14ac:dyDescent="0.25">
      <c r="A186" s="182" t="s">
        <v>680</v>
      </c>
      <c r="B186" s="183"/>
      <c r="C186" s="25">
        <v>205</v>
      </c>
      <c r="D186" s="25">
        <v>282</v>
      </c>
      <c r="E186" s="26">
        <v>-0.27304964539007098</v>
      </c>
      <c r="F186" s="25">
        <v>6</v>
      </c>
      <c r="G186" s="25">
        <v>5</v>
      </c>
      <c r="H186" s="25">
        <v>49</v>
      </c>
      <c r="I186" s="25">
        <v>54</v>
      </c>
      <c r="J186" s="25">
        <v>0</v>
      </c>
      <c r="K186" s="25">
        <v>0</v>
      </c>
      <c r="L186" s="25">
        <v>0</v>
      </c>
      <c r="M186" s="25">
        <v>0</v>
      </c>
      <c r="N186" s="25">
        <v>7</v>
      </c>
      <c r="O186" s="25">
        <v>1</v>
      </c>
      <c r="P186" s="27">
        <v>40</v>
      </c>
    </row>
    <row r="187" spans="1:16" x14ac:dyDescent="0.25">
      <c r="A187" s="28" t="s">
        <v>681</v>
      </c>
      <c r="B187" s="28" t="s">
        <v>682</v>
      </c>
      <c r="C187" s="14">
        <v>14</v>
      </c>
      <c r="D187" s="14">
        <v>10</v>
      </c>
      <c r="E187" s="29">
        <v>0.4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1</v>
      </c>
    </row>
    <row r="188" spans="1:16" ht="22.5" x14ac:dyDescent="0.25">
      <c r="A188" s="28" t="s">
        <v>683</v>
      </c>
      <c r="B188" s="28" t="s">
        <v>684</v>
      </c>
      <c r="C188" s="14">
        <v>2</v>
      </c>
      <c r="D188" s="14">
        <v>0</v>
      </c>
      <c r="E188" s="29">
        <v>0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685</v>
      </c>
      <c r="B189" s="28" t="s">
        <v>686</v>
      </c>
      <c r="C189" s="14">
        <v>75</v>
      </c>
      <c r="D189" s="14">
        <v>9</v>
      </c>
      <c r="E189" s="29">
        <v>7.3333333333333304</v>
      </c>
      <c r="F189" s="14">
        <v>5</v>
      </c>
      <c r="G189" s="14">
        <v>3</v>
      </c>
      <c r="H189" s="14">
        <v>25</v>
      </c>
      <c r="I189" s="14">
        <v>18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2">
        <v>19</v>
      </c>
    </row>
    <row r="190" spans="1:16" ht="22.5" x14ac:dyDescent="0.25">
      <c r="A190" s="28" t="s">
        <v>687</v>
      </c>
      <c r="B190" s="28" t="s">
        <v>688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8" t="s">
        <v>689</v>
      </c>
      <c r="B191" s="28" t="s">
        <v>690</v>
      </c>
      <c r="C191" s="14">
        <v>19</v>
      </c>
      <c r="D191" s="14">
        <v>59</v>
      </c>
      <c r="E191" s="29">
        <v>-0.677966101694915</v>
      </c>
      <c r="F191" s="14">
        <v>1</v>
      </c>
      <c r="G191" s="14">
        <v>2</v>
      </c>
      <c r="H191" s="14">
        <v>11</v>
      </c>
      <c r="I191" s="14">
        <v>27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1</v>
      </c>
      <c r="P191" s="22">
        <v>16</v>
      </c>
    </row>
    <row r="192" spans="1:16" ht="22.5" x14ac:dyDescent="0.25">
      <c r="A192" s="28" t="s">
        <v>691</v>
      </c>
      <c r="B192" s="28" t="s">
        <v>692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693</v>
      </c>
      <c r="B193" s="28" t="s">
        <v>694</v>
      </c>
      <c r="C193" s="14">
        <v>11</v>
      </c>
      <c r="D193" s="14">
        <v>12</v>
      </c>
      <c r="E193" s="29">
        <v>-8.3333333333333301E-2</v>
      </c>
      <c r="F193" s="14">
        <v>0</v>
      </c>
      <c r="G193" s="14">
        <v>0</v>
      </c>
      <c r="H193" s="14">
        <v>1</v>
      </c>
      <c r="I193" s="14">
        <v>5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2">
        <v>4</v>
      </c>
    </row>
    <row r="194" spans="1:16" x14ac:dyDescent="0.25">
      <c r="A194" s="28" t="s">
        <v>695</v>
      </c>
      <c r="B194" s="28" t="s">
        <v>696</v>
      </c>
      <c r="C194" s="14">
        <v>0</v>
      </c>
      <c r="D194" s="14">
        <v>0</v>
      </c>
      <c r="E194" s="29">
        <v>0</v>
      </c>
      <c r="F194" s="14">
        <v>0</v>
      </c>
      <c r="G194" s="14">
        <v>0</v>
      </c>
      <c r="H194" s="14">
        <v>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28" t="s">
        <v>697</v>
      </c>
      <c r="B195" s="28" t="s">
        <v>698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699</v>
      </c>
      <c r="B196" s="28" t="s">
        <v>700</v>
      </c>
      <c r="C196" s="14">
        <v>0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25">
      <c r="A197" s="28" t="s">
        <v>701</v>
      </c>
      <c r="B197" s="28" t="s">
        <v>702</v>
      </c>
      <c r="C197" s="14">
        <v>82</v>
      </c>
      <c r="D197" s="14">
        <v>190</v>
      </c>
      <c r="E197" s="29">
        <v>-0.56842105263157905</v>
      </c>
      <c r="F197" s="14">
        <v>0</v>
      </c>
      <c r="G197" s="14">
        <v>0</v>
      </c>
      <c r="H197" s="14">
        <v>7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2.5" x14ac:dyDescent="0.25">
      <c r="A198" s="28" t="s">
        <v>703</v>
      </c>
      <c r="B198" s="28" t="s">
        <v>704</v>
      </c>
      <c r="C198" s="14">
        <v>2</v>
      </c>
      <c r="D198" s="14">
        <v>2</v>
      </c>
      <c r="E198" s="29">
        <v>0</v>
      </c>
      <c r="F198" s="14">
        <v>0</v>
      </c>
      <c r="G198" s="14">
        <v>0</v>
      </c>
      <c r="H198" s="14">
        <v>3</v>
      </c>
      <c r="I198" s="14">
        <v>2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705</v>
      </c>
      <c r="B199" s="28" t="s">
        <v>706</v>
      </c>
      <c r="C199" s="14">
        <v>0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8" t="s">
        <v>707</v>
      </c>
      <c r="B200" s="28" t="s">
        <v>708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2" t="s">
        <v>709</v>
      </c>
      <c r="B201" s="183"/>
      <c r="C201" s="25">
        <v>75</v>
      </c>
      <c r="D201" s="25">
        <v>15</v>
      </c>
      <c r="E201" s="26">
        <v>4</v>
      </c>
      <c r="F201" s="25">
        <v>19</v>
      </c>
      <c r="G201" s="25">
        <v>23</v>
      </c>
      <c r="H201" s="25">
        <v>33</v>
      </c>
      <c r="I201" s="25">
        <v>22</v>
      </c>
      <c r="J201" s="25">
        <v>0</v>
      </c>
      <c r="K201" s="25">
        <v>0</v>
      </c>
      <c r="L201" s="25">
        <v>1</v>
      </c>
      <c r="M201" s="25">
        <v>2</v>
      </c>
      <c r="N201" s="25">
        <v>20</v>
      </c>
      <c r="O201" s="25">
        <v>0</v>
      </c>
      <c r="P201" s="27">
        <v>43</v>
      </c>
    </row>
    <row r="202" spans="1:16" x14ac:dyDescent="0.25">
      <c r="A202" s="28" t="s">
        <v>710</v>
      </c>
      <c r="B202" s="28" t="s">
        <v>711</v>
      </c>
      <c r="C202" s="14">
        <v>7</v>
      </c>
      <c r="D202" s="14">
        <v>12</v>
      </c>
      <c r="E202" s="29">
        <v>-0.41666666666666702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13</v>
      </c>
      <c r="O202" s="14">
        <v>0</v>
      </c>
      <c r="P202" s="22">
        <v>1</v>
      </c>
    </row>
    <row r="203" spans="1:16" x14ac:dyDescent="0.25">
      <c r="A203" s="28" t="s">
        <v>712</v>
      </c>
      <c r="B203" s="28" t="s">
        <v>713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714</v>
      </c>
      <c r="B204" s="28" t="s">
        <v>715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2</v>
      </c>
      <c r="O204" s="14">
        <v>0</v>
      </c>
      <c r="P204" s="22">
        <v>1</v>
      </c>
    </row>
    <row r="205" spans="1:16" ht="22.5" x14ac:dyDescent="0.25">
      <c r="A205" s="28" t="s">
        <v>716</v>
      </c>
      <c r="B205" s="28" t="s">
        <v>717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718</v>
      </c>
      <c r="B206" s="28" t="s">
        <v>719</v>
      </c>
      <c r="C206" s="14">
        <v>60</v>
      </c>
      <c r="D206" s="14">
        <v>0</v>
      </c>
      <c r="E206" s="29">
        <v>0</v>
      </c>
      <c r="F206" s="14">
        <v>19</v>
      </c>
      <c r="G206" s="14">
        <v>23</v>
      </c>
      <c r="H206" s="14">
        <v>32</v>
      </c>
      <c r="I206" s="14">
        <v>21</v>
      </c>
      <c r="J206" s="14">
        <v>0</v>
      </c>
      <c r="K206" s="14">
        <v>0</v>
      </c>
      <c r="L206" s="14">
        <v>0</v>
      </c>
      <c r="M206" s="14">
        <v>0</v>
      </c>
      <c r="N206" s="14">
        <v>4</v>
      </c>
      <c r="O206" s="14">
        <v>0</v>
      </c>
      <c r="P206" s="22">
        <v>40</v>
      </c>
    </row>
    <row r="207" spans="1:16" ht="22.5" x14ac:dyDescent="0.25">
      <c r="A207" s="28" t="s">
        <v>720</v>
      </c>
      <c r="B207" s="28" t="s">
        <v>721</v>
      </c>
      <c r="C207" s="14">
        <v>2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722</v>
      </c>
      <c r="B208" s="28" t="s">
        <v>723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724</v>
      </c>
      <c r="B209" s="28" t="s">
        <v>725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726</v>
      </c>
      <c r="B210" s="28" t="s">
        <v>727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728</v>
      </c>
      <c r="B211" s="28" t="s">
        <v>729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730</v>
      </c>
      <c r="B212" s="28" t="s">
        <v>731</v>
      </c>
      <c r="C212" s="14">
        <v>1</v>
      </c>
      <c r="D212" s="14">
        <v>1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732</v>
      </c>
      <c r="B213" s="28" t="s">
        <v>733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8" t="s">
        <v>734</v>
      </c>
      <c r="B214" s="28" t="s">
        <v>735</v>
      </c>
      <c r="C214" s="14">
        <v>5</v>
      </c>
      <c r="D214" s="14">
        <v>2</v>
      </c>
      <c r="E214" s="29">
        <v>1.5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1</v>
      </c>
      <c r="M214" s="14">
        <v>2</v>
      </c>
      <c r="N214" s="14">
        <v>1</v>
      </c>
      <c r="O214" s="14">
        <v>0</v>
      </c>
      <c r="P214" s="22">
        <v>1</v>
      </c>
    </row>
    <row r="215" spans="1:16" ht="22.5" x14ac:dyDescent="0.25">
      <c r="A215" s="28" t="s">
        <v>736</v>
      </c>
      <c r="B215" s="28" t="s">
        <v>737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738</v>
      </c>
      <c r="B216" s="28" t="s">
        <v>739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740</v>
      </c>
      <c r="B217" s="28" t="s">
        <v>741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742</v>
      </c>
      <c r="B218" s="28" t="s">
        <v>743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744</v>
      </c>
      <c r="B219" s="28" t="s">
        <v>745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746</v>
      </c>
      <c r="B220" s="28" t="s">
        <v>747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748</v>
      </c>
      <c r="B221" s="28" t="s">
        <v>749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750</v>
      </c>
      <c r="B222" s="28" t="s">
        <v>751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2" t="s">
        <v>752</v>
      </c>
      <c r="B223" s="183"/>
      <c r="C223" s="25">
        <v>843</v>
      </c>
      <c r="D223" s="25">
        <v>1066</v>
      </c>
      <c r="E223" s="26">
        <v>-0.20919324577861201</v>
      </c>
      <c r="F223" s="25">
        <v>246</v>
      </c>
      <c r="G223" s="25">
        <v>216</v>
      </c>
      <c r="H223" s="25">
        <v>218</v>
      </c>
      <c r="I223" s="25">
        <v>151</v>
      </c>
      <c r="J223" s="25">
        <v>0</v>
      </c>
      <c r="K223" s="25">
        <v>1</v>
      </c>
      <c r="L223" s="25">
        <v>0</v>
      </c>
      <c r="M223" s="25">
        <v>2</v>
      </c>
      <c r="N223" s="25">
        <v>5</v>
      </c>
      <c r="O223" s="25">
        <v>23</v>
      </c>
      <c r="P223" s="27">
        <v>323</v>
      </c>
    </row>
    <row r="224" spans="1:16" x14ac:dyDescent="0.25">
      <c r="A224" s="28" t="s">
        <v>753</v>
      </c>
      <c r="B224" s="28" t="s">
        <v>754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2">
        <v>0</v>
      </c>
    </row>
    <row r="225" spans="1:16" ht="22.5" x14ac:dyDescent="0.25">
      <c r="A225" s="28" t="s">
        <v>755</v>
      </c>
      <c r="B225" s="28" t="s">
        <v>756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757</v>
      </c>
      <c r="B226" s="28" t="s">
        <v>758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759</v>
      </c>
      <c r="B227" s="28" t="s">
        <v>760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761</v>
      </c>
      <c r="B228" s="28" t="s">
        <v>762</v>
      </c>
      <c r="C228" s="14">
        <v>0</v>
      </c>
      <c r="D228" s="14">
        <v>1</v>
      </c>
      <c r="E228" s="29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763</v>
      </c>
      <c r="B229" s="28" t="s">
        <v>764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8" t="s">
        <v>765</v>
      </c>
      <c r="B230" s="28" t="s">
        <v>766</v>
      </c>
      <c r="C230" s="14">
        <v>0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3</v>
      </c>
    </row>
    <row r="231" spans="1:16" x14ac:dyDescent="0.25">
      <c r="A231" s="28" t="s">
        <v>767</v>
      </c>
      <c r="B231" s="28" t="s">
        <v>768</v>
      </c>
      <c r="C231" s="14">
        <v>7</v>
      </c>
      <c r="D231" s="14">
        <v>6</v>
      </c>
      <c r="E231" s="29">
        <v>0.16666666666666699</v>
      </c>
      <c r="F231" s="14">
        <v>0</v>
      </c>
      <c r="G231" s="14">
        <v>0</v>
      </c>
      <c r="H231" s="14">
        <v>5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2</v>
      </c>
    </row>
    <row r="232" spans="1:16" x14ac:dyDescent="0.25">
      <c r="A232" s="28" t="s">
        <v>769</v>
      </c>
      <c r="B232" s="28" t="s">
        <v>770</v>
      </c>
      <c r="C232" s="14">
        <v>26</v>
      </c>
      <c r="D232" s="14">
        <v>33</v>
      </c>
      <c r="E232" s="29">
        <v>-0.21212121212121199</v>
      </c>
      <c r="F232" s="14">
        <v>9</v>
      </c>
      <c r="G232" s="14">
        <v>7</v>
      </c>
      <c r="H232" s="14">
        <v>15</v>
      </c>
      <c r="I232" s="14">
        <v>7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23</v>
      </c>
    </row>
    <row r="233" spans="1:16" x14ac:dyDescent="0.25">
      <c r="A233" s="28" t="s">
        <v>771</v>
      </c>
      <c r="B233" s="28" t="s">
        <v>772</v>
      </c>
      <c r="C233" s="14">
        <v>21</v>
      </c>
      <c r="D233" s="14">
        <v>10</v>
      </c>
      <c r="E233" s="29">
        <v>1.1000000000000001</v>
      </c>
      <c r="F233" s="14">
        <v>0</v>
      </c>
      <c r="G233" s="14">
        <v>0</v>
      </c>
      <c r="H233" s="14">
        <v>9</v>
      </c>
      <c r="I233" s="14">
        <v>7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1</v>
      </c>
    </row>
    <row r="234" spans="1:16" ht="22.5" x14ac:dyDescent="0.25">
      <c r="A234" s="28" t="s">
        <v>773</v>
      </c>
      <c r="B234" s="28" t="s">
        <v>774</v>
      </c>
      <c r="C234" s="14">
        <v>2</v>
      </c>
      <c r="D234" s="14">
        <v>3</v>
      </c>
      <c r="E234" s="29">
        <v>-0.33333333333333298</v>
      </c>
      <c r="F234" s="14">
        <v>0</v>
      </c>
      <c r="G234" s="14">
        <v>1</v>
      </c>
      <c r="H234" s="14">
        <v>6</v>
      </c>
      <c r="I234" s="14">
        <v>3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3</v>
      </c>
    </row>
    <row r="235" spans="1:16" ht="33.75" x14ac:dyDescent="0.25">
      <c r="A235" s="28" t="s">
        <v>775</v>
      </c>
      <c r="B235" s="28" t="s">
        <v>776</v>
      </c>
      <c r="C235" s="14">
        <v>4</v>
      </c>
      <c r="D235" s="14">
        <v>1</v>
      </c>
      <c r="E235" s="29">
        <v>3</v>
      </c>
      <c r="F235" s="14">
        <v>0</v>
      </c>
      <c r="G235" s="14">
        <v>0</v>
      </c>
      <c r="H235" s="14">
        <v>0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2</v>
      </c>
    </row>
    <row r="236" spans="1:16" x14ac:dyDescent="0.25">
      <c r="A236" s="28" t="s">
        <v>777</v>
      </c>
      <c r="B236" s="28" t="s">
        <v>778</v>
      </c>
      <c r="C236" s="14">
        <v>0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2">
        <v>0</v>
      </c>
    </row>
    <row r="237" spans="1:16" ht="22.5" x14ac:dyDescent="0.25">
      <c r="A237" s="28" t="s">
        <v>779</v>
      </c>
      <c r="B237" s="28" t="s">
        <v>780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781</v>
      </c>
      <c r="B238" s="28" t="s">
        <v>782</v>
      </c>
      <c r="C238" s="14">
        <v>783</v>
      </c>
      <c r="D238" s="14">
        <v>1012</v>
      </c>
      <c r="E238" s="29">
        <v>-0.22628458498023701</v>
      </c>
      <c r="F238" s="14">
        <v>237</v>
      </c>
      <c r="G238" s="14">
        <v>208</v>
      </c>
      <c r="H238" s="14">
        <v>183</v>
      </c>
      <c r="I238" s="14">
        <v>127</v>
      </c>
      <c r="J238" s="14">
        <v>0</v>
      </c>
      <c r="K238" s="14">
        <v>1</v>
      </c>
      <c r="L238" s="14">
        <v>0</v>
      </c>
      <c r="M238" s="14">
        <v>2</v>
      </c>
      <c r="N238" s="14">
        <v>3</v>
      </c>
      <c r="O238" s="14">
        <v>23</v>
      </c>
      <c r="P238" s="22">
        <v>289</v>
      </c>
    </row>
    <row r="239" spans="1:16" x14ac:dyDescent="0.25">
      <c r="A239" s="28" t="s">
        <v>783</v>
      </c>
      <c r="B239" s="28" t="s">
        <v>784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785</v>
      </c>
      <c r="B240" s="28" t="s">
        <v>786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787</v>
      </c>
      <c r="B241" s="28" t="s">
        <v>788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789</v>
      </c>
      <c r="B242" s="28" t="s">
        <v>790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791</v>
      </c>
      <c r="B243" s="28" t="s">
        <v>792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2" t="s">
        <v>793</v>
      </c>
      <c r="B244" s="183"/>
      <c r="C244" s="25">
        <v>13</v>
      </c>
      <c r="D244" s="25">
        <v>0</v>
      </c>
      <c r="E244" s="26">
        <v>0</v>
      </c>
      <c r="F244" s="25">
        <v>0</v>
      </c>
      <c r="G244" s="25">
        <v>0</v>
      </c>
      <c r="H244" s="25">
        <v>0</v>
      </c>
      <c r="I244" s="25">
        <v>1</v>
      </c>
      <c r="J244" s="25">
        <v>0</v>
      </c>
      <c r="K244" s="25">
        <v>0</v>
      </c>
      <c r="L244" s="25">
        <v>0</v>
      </c>
      <c r="M244" s="25">
        <v>0</v>
      </c>
      <c r="N244" s="25">
        <v>3</v>
      </c>
      <c r="O244" s="25">
        <v>9</v>
      </c>
      <c r="P244" s="27">
        <v>1</v>
      </c>
    </row>
    <row r="245" spans="1:16" x14ac:dyDescent="0.25">
      <c r="A245" s="28" t="s">
        <v>794</v>
      </c>
      <c r="B245" s="28" t="s">
        <v>795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796</v>
      </c>
      <c r="B246" s="28" t="s">
        <v>797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798</v>
      </c>
      <c r="B247" s="28" t="s">
        <v>799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800</v>
      </c>
      <c r="B248" s="28" t="s">
        <v>801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802</v>
      </c>
      <c r="B249" s="28" t="s">
        <v>803</v>
      </c>
      <c r="C249" s="14">
        <v>2</v>
      </c>
      <c r="D249" s="14">
        <v>0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3</v>
      </c>
      <c r="O249" s="14">
        <v>0</v>
      </c>
      <c r="P249" s="22">
        <v>1</v>
      </c>
    </row>
    <row r="250" spans="1:16" ht="22.5" x14ac:dyDescent="0.25">
      <c r="A250" s="28" t="s">
        <v>804</v>
      </c>
      <c r="B250" s="28" t="s">
        <v>805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806</v>
      </c>
      <c r="B251" s="28" t="s">
        <v>807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808</v>
      </c>
      <c r="B252" s="28" t="s">
        <v>809</v>
      </c>
      <c r="C252" s="14">
        <v>11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9</v>
      </c>
      <c r="P252" s="22">
        <v>0</v>
      </c>
    </row>
    <row r="253" spans="1:16" ht="22.5" x14ac:dyDescent="0.25">
      <c r="A253" s="28" t="s">
        <v>810</v>
      </c>
      <c r="B253" s="28" t="s">
        <v>811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812</v>
      </c>
      <c r="B254" s="28" t="s">
        <v>813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814</v>
      </c>
      <c r="B255" s="28" t="s">
        <v>815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816</v>
      </c>
      <c r="B256" s="28" t="s">
        <v>817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818</v>
      </c>
      <c r="B257" s="28" t="s">
        <v>819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820</v>
      </c>
      <c r="B258" s="28" t="s">
        <v>821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822</v>
      </c>
      <c r="B259" s="28" t="s">
        <v>823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824</v>
      </c>
      <c r="B260" s="28" t="s">
        <v>825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826</v>
      </c>
      <c r="B261" s="28" t="s">
        <v>827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828</v>
      </c>
      <c r="B262" s="28" t="s">
        <v>829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830</v>
      </c>
      <c r="B263" s="28" t="s">
        <v>831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832</v>
      </c>
      <c r="B264" s="28" t="s">
        <v>833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834</v>
      </c>
      <c r="B265" s="28" t="s">
        <v>835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836</v>
      </c>
      <c r="B266" s="28" t="s">
        <v>837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838</v>
      </c>
      <c r="B267" s="28" t="s">
        <v>839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840</v>
      </c>
      <c r="B268" s="28" t="s">
        <v>841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842</v>
      </c>
      <c r="B269" s="28" t="s">
        <v>843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844</v>
      </c>
      <c r="B270" s="28" t="s">
        <v>845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2" t="s">
        <v>846</v>
      </c>
      <c r="B271" s="183"/>
      <c r="C271" s="25">
        <v>145</v>
      </c>
      <c r="D271" s="25">
        <v>369</v>
      </c>
      <c r="E271" s="26">
        <v>-0.60704607046070502</v>
      </c>
      <c r="F271" s="25">
        <v>124</v>
      </c>
      <c r="G271" s="25">
        <v>118</v>
      </c>
      <c r="H271" s="25">
        <v>99</v>
      </c>
      <c r="I271" s="25">
        <v>119</v>
      </c>
      <c r="J271" s="25">
        <v>0</v>
      </c>
      <c r="K271" s="25">
        <v>4</v>
      </c>
      <c r="L271" s="25">
        <v>0</v>
      </c>
      <c r="M271" s="25">
        <v>0</v>
      </c>
      <c r="N271" s="25">
        <v>1</v>
      </c>
      <c r="O271" s="25">
        <v>9</v>
      </c>
      <c r="P271" s="27">
        <v>170</v>
      </c>
    </row>
    <row r="272" spans="1:16" x14ac:dyDescent="0.25">
      <c r="A272" s="28" t="s">
        <v>847</v>
      </c>
      <c r="B272" s="28" t="s">
        <v>848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849</v>
      </c>
      <c r="B273" s="28" t="s">
        <v>850</v>
      </c>
      <c r="C273" s="14">
        <v>88</v>
      </c>
      <c r="D273" s="14">
        <v>140</v>
      </c>
      <c r="E273" s="29">
        <v>-0.371428571428571</v>
      </c>
      <c r="F273" s="14">
        <v>89</v>
      </c>
      <c r="G273" s="14">
        <v>83</v>
      </c>
      <c r="H273" s="14">
        <v>75</v>
      </c>
      <c r="I273" s="14">
        <v>96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7</v>
      </c>
      <c r="P273" s="22">
        <v>115</v>
      </c>
    </row>
    <row r="274" spans="1:16" ht="33.75" x14ac:dyDescent="0.25">
      <c r="A274" s="28" t="s">
        <v>851</v>
      </c>
      <c r="B274" s="28" t="s">
        <v>852</v>
      </c>
      <c r="C274" s="14">
        <v>41</v>
      </c>
      <c r="D274" s="14">
        <v>209</v>
      </c>
      <c r="E274" s="29">
        <v>-0.803827751196172</v>
      </c>
      <c r="F274" s="14">
        <v>32</v>
      </c>
      <c r="G274" s="14">
        <v>34</v>
      </c>
      <c r="H274" s="14">
        <v>16</v>
      </c>
      <c r="I274" s="14">
        <v>17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22">
        <v>52</v>
      </c>
    </row>
    <row r="275" spans="1:16" ht="22.5" x14ac:dyDescent="0.25">
      <c r="A275" s="28" t="s">
        <v>853</v>
      </c>
      <c r="B275" s="28" t="s">
        <v>854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855</v>
      </c>
      <c r="B276" s="28" t="s">
        <v>856</v>
      </c>
      <c r="C276" s="14">
        <v>5</v>
      </c>
      <c r="D276" s="14">
        <v>4</v>
      </c>
      <c r="E276" s="29">
        <v>0.25</v>
      </c>
      <c r="F276" s="14">
        <v>3</v>
      </c>
      <c r="G276" s="14">
        <v>1</v>
      </c>
      <c r="H276" s="14">
        <v>3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22">
        <v>1</v>
      </c>
    </row>
    <row r="277" spans="1:16" ht="22.5" x14ac:dyDescent="0.25">
      <c r="A277" s="28" t="s">
        <v>857</v>
      </c>
      <c r="B277" s="28" t="s">
        <v>858</v>
      </c>
      <c r="C277" s="14">
        <v>0</v>
      </c>
      <c r="D277" s="14">
        <v>7</v>
      </c>
      <c r="E277" s="29">
        <v>-1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0</v>
      </c>
    </row>
    <row r="278" spans="1:16" ht="22.5" x14ac:dyDescent="0.25">
      <c r="A278" s="28" t="s">
        <v>859</v>
      </c>
      <c r="B278" s="28" t="s">
        <v>860</v>
      </c>
      <c r="C278" s="14">
        <v>7</v>
      </c>
      <c r="D278" s="14">
        <v>7</v>
      </c>
      <c r="E278" s="29">
        <v>0</v>
      </c>
      <c r="F278" s="14">
        <v>0</v>
      </c>
      <c r="G278" s="14">
        <v>0</v>
      </c>
      <c r="H278" s="14">
        <v>4</v>
      </c>
      <c r="I278" s="14">
        <v>5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1</v>
      </c>
      <c r="P278" s="22">
        <v>2</v>
      </c>
    </row>
    <row r="279" spans="1:16" ht="22.5" x14ac:dyDescent="0.25">
      <c r="A279" s="28" t="s">
        <v>861</v>
      </c>
      <c r="B279" s="28" t="s">
        <v>862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863</v>
      </c>
      <c r="B280" s="28" t="s">
        <v>864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865</v>
      </c>
      <c r="B281" s="28" t="s">
        <v>866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867</v>
      </c>
      <c r="B282" s="28" t="s">
        <v>868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869</v>
      </c>
      <c r="B283" s="28" t="s">
        <v>870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871</v>
      </c>
      <c r="B284" s="28" t="s">
        <v>872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873</v>
      </c>
      <c r="B285" s="28" t="s">
        <v>874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875</v>
      </c>
      <c r="B286" s="28" t="s">
        <v>876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877</v>
      </c>
      <c r="B287" s="28" t="s">
        <v>878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879</v>
      </c>
      <c r="B288" s="28" t="s">
        <v>880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881</v>
      </c>
      <c r="B289" s="28" t="s">
        <v>882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883</v>
      </c>
      <c r="B290" s="28" t="s">
        <v>884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885</v>
      </c>
      <c r="B291" s="28" t="s">
        <v>886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2.5" x14ac:dyDescent="0.25">
      <c r="A292" s="28" t="s">
        <v>887</v>
      </c>
      <c r="B292" s="28" t="s">
        <v>888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889</v>
      </c>
      <c r="B293" s="28" t="s">
        <v>890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891</v>
      </c>
      <c r="B294" s="28" t="s">
        <v>892</v>
      </c>
      <c r="C294" s="14">
        <v>4</v>
      </c>
      <c r="D294" s="14">
        <v>2</v>
      </c>
      <c r="E294" s="29">
        <v>1</v>
      </c>
      <c r="F294" s="14">
        <v>0</v>
      </c>
      <c r="G294" s="14">
        <v>0</v>
      </c>
      <c r="H294" s="14">
        <v>1</v>
      </c>
      <c r="I294" s="14">
        <v>0</v>
      </c>
      <c r="J294" s="14">
        <v>0</v>
      </c>
      <c r="K294" s="14">
        <v>3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ht="22.5" x14ac:dyDescent="0.25">
      <c r="A295" s="28" t="s">
        <v>893</v>
      </c>
      <c r="B295" s="28" t="s">
        <v>894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895</v>
      </c>
      <c r="B296" s="28" t="s">
        <v>896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897</v>
      </c>
      <c r="B297" s="28" t="s">
        <v>898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899</v>
      </c>
      <c r="B298" s="28" t="s">
        <v>900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901</v>
      </c>
      <c r="B299" s="28" t="s">
        <v>902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903</v>
      </c>
      <c r="B300" s="28" t="s">
        <v>904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2" t="s">
        <v>905</v>
      </c>
      <c r="B301" s="183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906</v>
      </c>
      <c r="B302" s="28" t="s">
        <v>907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908</v>
      </c>
      <c r="B303" s="28" t="s">
        <v>909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910</v>
      </c>
      <c r="B304" s="28" t="s">
        <v>911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2" t="s">
        <v>912</v>
      </c>
      <c r="B305" s="183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913</v>
      </c>
      <c r="B306" s="28" t="s">
        <v>914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915</v>
      </c>
      <c r="B307" s="28" t="s">
        <v>916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917</v>
      </c>
      <c r="B308" s="28" t="s">
        <v>918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919</v>
      </c>
      <c r="B309" s="28" t="s">
        <v>920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921</v>
      </c>
      <c r="B310" s="28" t="s">
        <v>922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923</v>
      </c>
      <c r="B311" s="28" t="s">
        <v>924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2" t="s">
        <v>925</v>
      </c>
      <c r="B312" s="183"/>
      <c r="C312" s="25">
        <v>0</v>
      </c>
      <c r="D312" s="25">
        <v>0</v>
      </c>
      <c r="E312" s="26">
        <v>0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926</v>
      </c>
      <c r="B313" s="28" t="s">
        <v>927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8" t="s">
        <v>928</v>
      </c>
      <c r="B314" s="28" t="s">
        <v>929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930</v>
      </c>
      <c r="B315" s="28" t="s">
        <v>931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932</v>
      </c>
      <c r="B316" s="28" t="s">
        <v>933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934</v>
      </c>
      <c r="B317" s="28" t="s">
        <v>935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2" t="s">
        <v>936</v>
      </c>
      <c r="B318" s="183"/>
      <c r="C318" s="25">
        <v>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25">
      <c r="A319" s="28" t="s">
        <v>937</v>
      </c>
      <c r="B319" s="28" t="s">
        <v>938</v>
      </c>
      <c r="C319" s="14">
        <v>0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25">
      <c r="A320" s="182" t="s">
        <v>939</v>
      </c>
      <c r="B320" s="183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940</v>
      </c>
      <c r="B321" s="28" t="s">
        <v>941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942</v>
      </c>
      <c r="B322" s="28" t="s">
        <v>943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2" t="s">
        <v>944</v>
      </c>
      <c r="B323" s="183"/>
      <c r="C323" s="25">
        <v>6166</v>
      </c>
      <c r="D323" s="25">
        <v>2910</v>
      </c>
      <c r="E323" s="26">
        <v>1.1189003436426099</v>
      </c>
      <c r="F323" s="25">
        <v>42</v>
      </c>
      <c r="G323" s="25">
        <v>0</v>
      </c>
      <c r="H323" s="25">
        <v>134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9</v>
      </c>
      <c r="O323" s="25">
        <v>0</v>
      </c>
      <c r="P323" s="27">
        <v>18</v>
      </c>
    </row>
    <row r="324" spans="1:16" x14ac:dyDescent="0.25">
      <c r="A324" s="28" t="s">
        <v>945</v>
      </c>
      <c r="B324" s="28" t="s">
        <v>946</v>
      </c>
      <c r="C324" s="14">
        <v>6166</v>
      </c>
      <c r="D324" s="14">
        <v>2910</v>
      </c>
      <c r="E324" s="29">
        <v>1.1189003436426099</v>
      </c>
      <c r="F324" s="14">
        <v>42</v>
      </c>
      <c r="G324" s="14">
        <v>0</v>
      </c>
      <c r="H324" s="14">
        <v>134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9</v>
      </c>
      <c r="O324" s="14">
        <v>0</v>
      </c>
      <c r="P324" s="22">
        <v>18</v>
      </c>
    </row>
    <row r="325" spans="1:16" x14ac:dyDescent="0.25">
      <c r="A325" s="182" t="s">
        <v>947</v>
      </c>
      <c r="B325" s="183"/>
      <c r="C325" s="25">
        <v>1</v>
      </c>
      <c r="D325" s="25">
        <v>2</v>
      </c>
      <c r="E325" s="26">
        <v>-0.5</v>
      </c>
      <c r="F325" s="25">
        <v>0</v>
      </c>
      <c r="G325" s="25">
        <v>0</v>
      </c>
      <c r="H325" s="25">
        <v>0</v>
      </c>
      <c r="I325" s="25">
        <v>2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1</v>
      </c>
    </row>
    <row r="326" spans="1:16" ht="45" x14ac:dyDescent="0.25">
      <c r="A326" s="28" t="s">
        <v>948</v>
      </c>
      <c r="B326" s="28" t="s">
        <v>949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950</v>
      </c>
      <c r="B327" s="28" t="s">
        <v>951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952</v>
      </c>
      <c r="B328" s="28" t="s">
        <v>953</v>
      </c>
      <c r="C328" s="14">
        <v>1</v>
      </c>
      <c r="D328" s="14">
        <v>2</v>
      </c>
      <c r="E328" s="29">
        <v>-0.5</v>
      </c>
      <c r="F328" s="14">
        <v>0</v>
      </c>
      <c r="G328" s="14">
        <v>0</v>
      </c>
      <c r="H328" s="14">
        <v>0</v>
      </c>
      <c r="I328" s="14">
        <v>2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1</v>
      </c>
    </row>
    <row r="329" spans="1:16" ht="33.75" x14ac:dyDescent="0.25">
      <c r="A329" s="28" t="s">
        <v>954</v>
      </c>
      <c r="B329" s="28" t="s">
        <v>955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956</v>
      </c>
      <c r="B330" s="28" t="s">
        <v>957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958</v>
      </c>
      <c r="B331" s="28" t="s">
        <v>959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960</v>
      </c>
      <c r="B332" s="28" t="s">
        <v>961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962</v>
      </c>
      <c r="B333" s="28" t="s">
        <v>963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964</v>
      </c>
      <c r="B334" s="28" t="s">
        <v>965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966</v>
      </c>
      <c r="B335" s="28" t="s">
        <v>967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968</v>
      </c>
      <c r="B336" s="28" t="s">
        <v>969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2" t="s">
        <v>970</v>
      </c>
      <c r="B337" s="183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971</v>
      </c>
      <c r="B338" s="28" t="s">
        <v>972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2" t="s">
        <v>973</v>
      </c>
      <c r="B339" s="183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974</v>
      </c>
      <c r="B340" s="28" t="s">
        <v>975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4" t="s">
        <v>976</v>
      </c>
      <c r="B341" s="185"/>
      <c r="C341" s="30">
        <v>18074</v>
      </c>
      <c r="D341" s="30">
        <v>16198</v>
      </c>
      <c r="E341" s="31">
        <v>0.11581676750216099</v>
      </c>
      <c r="F341" s="30">
        <v>2824</v>
      </c>
      <c r="G341" s="30">
        <v>2389</v>
      </c>
      <c r="H341" s="30">
        <v>2250</v>
      </c>
      <c r="I341" s="30">
        <v>1943</v>
      </c>
      <c r="J341" s="30">
        <v>41</v>
      </c>
      <c r="K341" s="30">
        <v>107</v>
      </c>
      <c r="L341" s="30">
        <v>17</v>
      </c>
      <c r="M341" s="30">
        <v>21</v>
      </c>
      <c r="N341" s="30">
        <v>269</v>
      </c>
      <c r="O341" s="30">
        <v>218</v>
      </c>
      <c r="P341" s="30">
        <v>3995</v>
      </c>
    </row>
  </sheetData>
  <sheetProtection algorithmName="SHA-512" hashValue="TkjUc6eIKu+ncUnYcSJ0vWtpjre70E27slCDdo8VJV0NNGRu9HZoeZEc1Ri6dKFA64obYxKkBAvdKmebe6CNzg==" saltValue="NtND9AjaphQ3gjNsrJuKb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6" t="s">
        <v>979</v>
      </c>
      <c r="B5" s="13" t="s">
        <v>980</v>
      </c>
      <c r="C5" s="22">
        <v>2</v>
      </c>
    </row>
    <row r="6" spans="1:3" x14ac:dyDescent="0.25">
      <c r="A6" s="177"/>
      <c r="B6" s="13" t="s">
        <v>354</v>
      </c>
      <c r="C6" s="22">
        <v>118</v>
      </c>
    </row>
    <row r="7" spans="1:3" x14ac:dyDescent="0.25">
      <c r="A7" s="177"/>
      <c r="B7" s="13" t="s">
        <v>981</v>
      </c>
      <c r="C7" s="22">
        <v>8</v>
      </c>
    </row>
    <row r="8" spans="1:3" x14ac:dyDescent="0.25">
      <c r="A8" s="177"/>
      <c r="B8" s="13" t="s">
        <v>982</v>
      </c>
      <c r="C8" s="22">
        <v>21</v>
      </c>
    </row>
    <row r="9" spans="1:3" x14ac:dyDescent="0.25">
      <c r="A9" s="177"/>
      <c r="B9" s="13" t="s">
        <v>983</v>
      </c>
      <c r="C9" s="22">
        <v>57</v>
      </c>
    </row>
    <row r="10" spans="1:3" x14ac:dyDescent="0.25">
      <c r="A10" s="177"/>
      <c r="B10" s="13" t="s">
        <v>984</v>
      </c>
      <c r="C10" s="22">
        <v>32</v>
      </c>
    </row>
    <row r="11" spans="1:3" x14ac:dyDescent="0.25">
      <c r="A11" s="177"/>
      <c r="B11" s="13" t="s">
        <v>985</v>
      </c>
      <c r="C11" s="22">
        <v>64</v>
      </c>
    </row>
    <row r="12" spans="1:3" x14ac:dyDescent="0.25">
      <c r="A12" s="177"/>
      <c r="B12" s="13" t="s">
        <v>538</v>
      </c>
      <c r="C12" s="22">
        <v>31</v>
      </c>
    </row>
    <row r="13" spans="1:3" x14ac:dyDescent="0.25">
      <c r="A13" s="177"/>
      <c r="B13" s="13" t="s">
        <v>986</v>
      </c>
      <c r="C13" s="22">
        <v>8</v>
      </c>
    </row>
    <row r="14" spans="1:3" x14ac:dyDescent="0.25">
      <c r="A14" s="177"/>
      <c r="B14" s="13" t="s">
        <v>987</v>
      </c>
      <c r="C14" s="22">
        <v>0</v>
      </c>
    </row>
    <row r="15" spans="1:3" x14ac:dyDescent="0.25">
      <c r="A15" s="177"/>
      <c r="B15" s="13" t="s">
        <v>671</v>
      </c>
      <c r="C15" s="22">
        <v>0</v>
      </c>
    </row>
    <row r="16" spans="1:3" x14ac:dyDescent="0.25">
      <c r="A16" s="177"/>
      <c r="B16" s="13" t="s">
        <v>988</v>
      </c>
      <c r="C16" s="22">
        <v>19</v>
      </c>
    </row>
    <row r="17" spans="1:3" x14ac:dyDescent="0.25">
      <c r="A17" s="177"/>
      <c r="B17" s="13" t="s">
        <v>989</v>
      </c>
      <c r="C17" s="22">
        <v>18</v>
      </c>
    </row>
    <row r="18" spans="1:3" x14ac:dyDescent="0.25">
      <c r="A18" s="177"/>
      <c r="B18" s="13" t="s">
        <v>990</v>
      </c>
      <c r="C18" s="22">
        <v>11</v>
      </c>
    </row>
    <row r="19" spans="1:3" x14ac:dyDescent="0.25">
      <c r="A19" s="178"/>
      <c r="B19" s="13" t="s">
        <v>110</v>
      </c>
      <c r="C19" s="22">
        <v>35</v>
      </c>
    </row>
    <row r="20" spans="1:3" x14ac:dyDescent="0.25">
      <c r="A20" s="176" t="s">
        <v>991</v>
      </c>
      <c r="B20" s="13" t="s">
        <v>992</v>
      </c>
      <c r="C20" s="22">
        <v>16</v>
      </c>
    </row>
    <row r="21" spans="1:3" x14ac:dyDescent="0.25">
      <c r="A21" s="178"/>
      <c r="B21" s="13" t="s">
        <v>993</v>
      </c>
      <c r="C21" s="22">
        <v>0</v>
      </c>
    </row>
    <row r="22" spans="1:3" x14ac:dyDescent="0.25">
      <c r="A22" s="176" t="s">
        <v>994</v>
      </c>
      <c r="B22" s="13" t="s">
        <v>995</v>
      </c>
      <c r="C22" s="22">
        <v>104</v>
      </c>
    </row>
    <row r="23" spans="1:3" x14ac:dyDescent="0.25">
      <c r="A23" s="177"/>
      <c r="B23" s="13" t="s">
        <v>996</v>
      </c>
      <c r="C23" s="22">
        <v>112</v>
      </c>
    </row>
    <row r="24" spans="1:3" x14ac:dyDescent="0.25">
      <c r="A24" s="178"/>
      <c r="B24" s="13" t="s">
        <v>997</v>
      </c>
      <c r="C24" s="22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2">
        <v>191</v>
      </c>
    </row>
    <row r="29" spans="1:3" x14ac:dyDescent="0.25">
      <c r="A29" s="176" t="s">
        <v>316</v>
      </c>
      <c r="B29" s="13" t="s">
        <v>1000</v>
      </c>
      <c r="C29" s="22">
        <v>3</v>
      </c>
    </row>
    <row r="30" spans="1:3" x14ac:dyDescent="0.25">
      <c r="A30" s="177"/>
      <c r="B30" s="13" t="s">
        <v>1001</v>
      </c>
      <c r="C30" s="22">
        <v>35</v>
      </c>
    </row>
    <row r="31" spans="1:3" x14ac:dyDescent="0.25">
      <c r="A31" s="177"/>
      <c r="B31" s="13" t="s">
        <v>1002</v>
      </c>
      <c r="C31" s="22">
        <v>0</v>
      </c>
    </row>
    <row r="32" spans="1:3" x14ac:dyDescent="0.25">
      <c r="A32" s="178"/>
      <c r="B32" s="13" t="s">
        <v>1003</v>
      </c>
      <c r="C32" s="22">
        <v>1</v>
      </c>
    </row>
    <row r="33" spans="1:3" x14ac:dyDescent="0.25">
      <c r="A33" s="12" t="s">
        <v>1004</v>
      </c>
      <c r="B33" s="17"/>
      <c r="C33" s="22">
        <v>0</v>
      </c>
    </row>
    <row r="34" spans="1:3" x14ac:dyDescent="0.25">
      <c r="A34" s="12" t="s">
        <v>1005</v>
      </c>
      <c r="B34" s="17"/>
      <c r="C34" s="22">
        <v>131</v>
      </c>
    </row>
    <row r="35" spans="1:3" x14ac:dyDescent="0.25">
      <c r="A35" s="12" t="s">
        <v>1006</v>
      </c>
      <c r="B35" s="17"/>
      <c r="C35" s="22">
        <v>24</v>
      </c>
    </row>
    <row r="36" spans="1:3" x14ac:dyDescent="0.25">
      <c r="A36" s="12" t="s">
        <v>1007</v>
      </c>
      <c r="B36" s="17"/>
      <c r="C36" s="22">
        <v>0</v>
      </c>
    </row>
    <row r="37" spans="1:3" x14ac:dyDescent="0.25">
      <c r="A37" s="12" t="s">
        <v>1008</v>
      </c>
      <c r="B37" s="17"/>
      <c r="C37" s="22">
        <v>33</v>
      </c>
    </row>
    <row r="38" spans="1:3" x14ac:dyDescent="0.25">
      <c r="A38" s="12" t="s">
        <v>1009</v>
      </c>
      <c r="B38" s="17"/>
      <c r="C38" s="22">
        <v>0</v>
      </c>
    </row>
    <row r="39" spans="1:3" x14ac:dyDescent="0.25">
      <c r="A39" s="12" t="s">
        <v>997</v>
      </c>
      <c r="B39" s="17"/>
      <c r="C39" s="22">
        <v>23</v>
      </c>
    </row>
    <row r="40" spans="1:3" x14ac:dyDescent="0.25">
      <c r="A40" s="176" t="s">
        <v>1010</v>
      </c>
      <c r="B40" s="13" t="s">
        <v>1011</v>
      </c>
      <c r="C40" s="22">
        <v>7</v>
      </c>
    </row>
    <row r="41" spans="1:3" x14ac:dyDescent="0.25">
      <c r="A41" s="177"/>
      <c r="B41" s="13" t="s">
        <v>1012</v>
      </c>
      <c r="C41" s="22">
        <v>0</v>
      </c>
    </row>
    <row r="42" spans="1:3" x14ac:dyDescent="0.25">
      <c r="A42" s="177"/>
      <c r="B42" s="13" t="s">
        <v>1013</v>
      </c>
      <c r="C42" s="22">
        <v>0</v>
      </c>
    </row>
    <row r="43" spans="1:3" x14ac:dyDescent="0.25">
      <c r="A43" s="177"/>
      <c r="B43" s="13" t="s">
        <v>1014</v>
      </c>
      <c r="C43" s="22">
        <v>0</v>
      </c>
    </row>
    <row r="44" spans="1:3" x14ac:dyDescent="0.25">
      <c r="A44" s="178"/>
      <c r="B44" s="13" t="s">
        <v>1015</v>
      </c>
      <c r="C44" s="22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2">
        <v>13</v>
      </c>
    </row>
    <row r="49" spans="1:3" x14ac:dyDescent="0.25">
      <c r="A49" s="176" t="s">
        <v>80</v>
      </c>
      <c r="B49" s="13" t="s">
        <v>1017</v>
      </c>
      <c r="C49" s="22">
        <v>39</v>
      </c>
    </row>
    <row r="50" spans="1:3" x14ac:dyDescent="0.25">
      <c r="A50" s="178"/>
      <c r="B50" s="13" t="s">
        <v>1018</v>
      </c>
      <c r="C50" s="22">
        <v>155</v>
      </c>
    </row>
    <row r="51" spans="1:3" x14ac:dyDescent="0.25">
      <c r="A51" s="176" t="s">
        <v>1019</v>
      </c>
      <c r="B51" s="13" t="s">
        <v>1020</v>
      </c>
      <c r="C51" s="22">
        <v>0</v>
      </c>
    </row>
    <row r="52" spans="1:3" x14ac:dyDescent="0.25">
      <c r="A52" s="178"/>
      <c r="B52" s="13" t="s">
        <v>1021</v>
      </c>
      <c r="C52" s="22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6" t="s">
        <v>252</v>
      </c>
      <c r="B56" s="13" t="s">
        <v>19</v>
      </c>
      <c r="C56" s="22">
        <v>1041</v>
      </c>
    </row>
    <row r="57" spans="1:3" x14ac:dyDescent="0.25">
      <c r="A57" s="177"/>
      <c r="B57" s="13" t="s">
        <v>1023</v>
      </c>
      <c r="C57" s="22">
        <v>104</v>
      </c>
    </row>
    <row r="58" spans="1:3" x14ac:dyDescent="0.25">
      <c r="A58" s="177"/>
      <c r="B58" s="13" t="s">
        <v>1024</v>
      </c>
      <c r="C58" s="22">
        <v>113</v>
      </c>
    </row>
    <row r="59" spans="1:3" x14ac:dyDescent="0.25">
      <c r="A59" s="177"/>
      <c r="B59" s="13" t="s">
        <v>1025</v>
      </c>
      <c r="C59" s="22">
        <v>34</v>
      </c>
    </row>
    <row r="60" spans="1:3" x14ac:dyDescent="0.25">
      <c r="A60" s="178"/>
      <c r="B60" s="13" t="s">
        <v>1026</v>
      </c>
      <c r="C60" s="22">
        <v>32</v>
      </c>
    </row>
    <row r="61" spans="1:3" x14ac:dyDescent="0.25">
      <c r="A61" s="176" t="s">
        <v>1027</v>
      </c>
      <c r="B61" s="13" t="s">
        <v>1028</v>
      </c>
      <c r="C61" s="22">
        <v>356</v>
      </c>
    </row>
    <row r="62" spans="1:3" x14ac:dyDescent="0.25">
      <c r="A62" s="177"/>
      <c r="B62" s="13" t="s">
        <v>1029</v>
      </c>
      <c r="C62" s="22">
        <v>63</v>
      </c>
    </row>
    <row r="63" spans="1:3" x14ac:dyDescent="0.25">
      <c r="A63" s="177"/>
      <c r="B63" s="13" t="s">
        <v>1030</v>
      </c>
      <c r="C63" s="22">
        <v>9</v>
      </c>
    </row>
    <row r="64" spans="1:3" x14ac:dyDescent="0.25">
      <c r="A64" s="177"/>
      <c r="B64" s="13" t="s">
        <v>1031</v>
      </c>
      <c r="C64" s="22">
        <v>199</v>
      </c>
    </row>
    <row r="65" spans="1:3" x14ac:dyDescent="0.25">
      <c r="A65" s="178"/>
      <c r="B65" s="13" t="s">
        <v>1026</v>
      </c>
      <c r="C65" s="22">
        <v>112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2">
        <v>136</v>
      </c>
    </row>
    <row r="70" spans="1:3" ht="22.5" x14ac:dyDescent="0.25">
      <c r="A70" s="12" t="s">
        <v>1034</v>
      </c>
      <c r="B70" s="17"/>
      <c r="C70" s="22">
        <v>59</v>
      </c>
    </row>
    <row r="71" spans="1:3" ht="22.5" x14ac:dyDescent="0.25">
      <c r="A71" s="12" t="s">
        <v>1035</v>
      </c>
      <c r="B71" s="17"/>
      <c r="C71" s="22">
        <v>360</v>
      </c>
    </row>
    <row r="72" spans="1:3" x14ac:dyDescent="0.25">
      <c r="A72" s="176" t="s">
        <v>1036</v>
      </c>
      <c r="B72" s="13" t="s">
        <v>1037</v>
      </c>
      <c r="C72" s="22">
        <v>0</v>
      </c>
    </row>
    <row r="73" spans="1:3" x14ac:dyDescent="0.25">
      <c r="A73" s="178"/>
      <c r="B73" s="13" t="s">
        <v>1038</v>
      </c>
      <c r="C73" s="22">
        <v>55</v>
      </c>
    </row>
    <row r="74" spans="1:3" x14ac:dyDescent="0.25">
      <c r="A74" s="12" t="s">
        <v>1039</v>
      </c>
      <c r="B74" s="17"/>
      <c r="C74" s="22">
        <v>0</v>
      </c>
    </row>
    <row r="75" spans="1:3" x14ac:dyDescent="0.25">
      <c r="A75" s="12" t="s">
        <v>1040</v>
      </c>
      <c r="B75" s="17"/>
      <c r="C75" s="22">
        <v>16</v>
      </c>
    </row>
    <row r="76" spans="1:3" ht="22.5" x14ac:dyDescent="0.25">
      <c r="A76" s="12" t="s">
        <v>1041</v>
      </c>
      <c r="B76" s="17"/>
      <c r="C76" s="22">
        <v>0</v>
      </c>
    </row>
    <row r="77" spans="1:3" x14ac:dyDescent="0.25">
      <c r="A77" s="12" t="s">
        <v>1042</v>
      </c>
      <c r="B77" s="17"/>
      <c r="C77" s="22">
        <v>5</v>
      </c>
    </row>
    <row r="78" spans="1:3" x14ac:dyDescent="0.25">
      <c r="A78" s="12" t="s">
        <v>1043</v>
      </c>
      <c r="B78" s="17"/>
      <c r="C78" s="22">
        <v>1</v>
      </c>
    </row>
    <row r="79" spans="1:3" x14ac:dyDescent="0.25">
      <c r="A79" s="12" t="s">
        <v>1044</v>
      </c>
      <c r="B79" s="17"/>
      <c r="C79" s="22">
        <v>0</v>
      </c>
    </row>
  </sheetData>
  <sheetProtection algorithmName="SHA-512" hashValue="sh903jLJDTDJGKtU/z13+ZkKFOgFDQtWn/xofGp/sKqa39MP5RqVz9BBKS4KF6LGobVmoiXnq5FIizuzqk9PjQ==" saltValue="tgnHS496xxR6wrlQuPG5d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1045</v>
      </c>
    </row>
    <row r="3" spans="1:3" x14ac:dyDescent="0.25">
      <c r="A3" s="33" t="s">
        <v>1046</v>
      </c>
    </row>
    <row r="4" spans="1:3" x14ac:dyDescent="0.25">
      <c r="A4" s="34" t="s">
        <v>13</v>
      </c>
      <c r="B4" s="34" t="s">
        <v>14</v>
      </c>
      <c r="C4" s="35" t="s">
        <v>2</v>
      </c>
    </row>
    <row r="5" spans="1:3" x14ac:dyDescent="0.25">
      <c r="A5" s="188" t="s">
        <v>1047</v>
      </c>
      <c r="B5" s="37" t="s">
        <v>1048</v>
      </c>
      <c r="C5" s="38">
        <v>17</v>
      </c>
    </row>
    <row r="6" spans="1:3" x14ac:dyDescent="0.25">
      <c r="A6" s="189"/>
      <c r="B6" s="37" t="s">
        <v>325</v>
      </c>
      <c r="C6" s="38">
        <v>169</v>
      </c>
    </row>
    <row r="7" spans="1:3" x14ac:dyDescent="0.25">
      <c r="A7" s="189"/>
      <c r="B7" s="37" t="s">
        <v>1049</v>
      </c>
      <c r="C7" s="38">
        <v>19</v>
      </c>
    </row>
    <row r="8" spans="1:3" x14ac:dyDescent="0.25">
      <c r="A8" s="189"/>
      <c r="B8" s="37" t="s">
        <v>1050</v>
      </c>
      <c r="C8" s="38">
        <v>0</v>
      </c>
    </row>
    <row r="9" spans="1:3" x14ac:dyDescent="0.25">
      <c r="A9" s="189"/>
      <c r="B9" s="37" t="s">
        <v>1051</v>
      </c>
      <c r="C9" s="38">
        <v>0</v>
      </c>
    </row>
    <row r="10" spans="1:3" x14ac:dyDescent="0.25">
      <c r="A10" s="189"/>
      <c r="B10" s="37" t="s">
        <v>1052</v>
      </c>
      <c r="C10" s="38">
        <v>1</v>
      </c>
    </row>
    <row r="11" spans="1:3" x14ac:dyDescent="0.25">
      <c r="A11" s="190"/>
      <c r="B11" s="37" t="s">
        <v>1053</v>
      </c>
      <c r="C11" s="38">
        <v>1</v>
      </c>
    </row>
    <row r="12" spans="1:3" x14ac:dyDescent="0.25">
      <c r="A12" s="188" t="s">
        <v>1054</v>
      </c>
      <c r="B12" s="37" t="s">
        <v>64</v>
      </c>
      <c r="C12" s="38">
        <v>98</v>
      </c>
    </row>
    <row r="13" spans="1:3" x14ac:dyDescent="0.25">
      <c r="A13" s="189"/>
      <c r="B13" s="37" t="s">
        <v>1055</v>
      </c>
      <c r="C13" s="38">
        <v>27</v>
      </c>
    </row>
    <row r="14" spans="1:3" x14ac:dyDescent="0.25">
      <c r="A14" s="189"/>
      <c r="B14" s="37" t="s">
        <v>1056</v>
      </c>
      <c r="C14" s="38">
        <v>15</v>
      </c>
    </row>
    <row r="15" spans="1:3" x14ac:dyDescent="0.25">
      <c r="A15" s="190"/>
      <c r="B15" s="37" t="s">
        <v>1057</v>
      </c>
      <c r="C15" s="38">
        <v>10</v>
      </c>
    </row>
    <row r="16" spans="1:3" x14ac:dyDescent="0.25">
      <c r="A16" s="16"/>
    </row>
    <row r="17" spans="1:3" x14ac:dyDescent="0.25">
      <c r="A17" s="33" t="s">
        <v>1058</v>
      </c>
    </row>
    <row r="18" spans="1:3" x14ac:dyDescent="0.25">
      <c r="A18" s="34" t="s">
        <v>13</v>
      </c>
      <c r="B18" s="34" t="s">
        <v>14</v>
      </c>
      <c r="C18" s="35" t="s">
        <v>2</v>
      </c>
    </row>
    <row r="19" spans="1:3" x14ac:dyDescent="0.25">
      <c r="A19" s="36" t="s">
        <v>1059</v>
      </c>
      <c r="B19" s="39"/>
      <c r="C19" s="38">
        <v>10</v>
      </c>
    </row>
    <row r="20" spans="1:3" x14ac:dyDescent="0.25">
      <c r="A20" s="36" t="s">
        <v>1060</v>
      </c>
      <c r="B20" s="39"/>
      <c r="C20" s="38">
        <v>8</v>
      </c>
    </row>
    <row r="21" spans="1:3" x14ac:dyDescent="0.25">
      <c r="A21" s="36" t="s">
        <v>1061</v>
      </c>
      <c r="B21" s="39"/>
      <c r="C21" s="38">
        <v>7</v>
      </c>
    </row>
    <row r="22" spans="1:3" x14ac:dyDescent="0.25">
      <c r="A22" s="36" t="s">
        <v>1062</v>
      </c>
      <c r="B22" s="39"/>
      <c r="C22" s="38">
        <v>12</v>
      </c>
    </row>
    <row r="23" spans="1:3" x14ac:dyDescent="0.25">
      <c r="A23" s="36" t="s">
        <v>1063</v>
      </c>
      <c r="B23" s="39"/>
      <c r="C23" s="38">
        <v>114</v>
      </c>
    </row>
    <row r="24" spans="1:3" x14ac:dyDescent="0.25">
      <c r="A24" s="36" t="s">
        <v>1064</v>
      </c>
      <c r="B24" s="39"/>
      <c r="C24" s="38">
        <v>52</v>
      </c>
    </row>
    <row r="25" spans="1:3" x14ac:dyDescent="0.25">
      <c r="A25" s="36" t="s">
        <v>1065</v>
      </c>
      <c r="B25" s="39"/>
      <c r="C25" s="38">
        <v>20</v>
      </c>
    </row>
    <row r="26" spans="1:3" x14ac:dyDescent="0.25">
      <c r="A26" s="36" t="s">
        <v>1066</v>
      </c>
      <c r="B26" s="39"/>
      <c r="C26" s="38">
        <v>0</v>
      </c>
    </row>
    <row r="27" spans="1:3" x14ac:dyDescent="0.25">
      <c r="A27" s="36" t="s">
        <v>1067</v>
      </c>
      <c r="B27" s="39"/>
      <c r="C27" s="38">
        <v>2</v>
      </c>
    </row>
    <row r="28" spans="1:3" x14ac:dyDescent="0.25">
      <c r="A28" s="36" t="s">
        <v>1068</v>
      </c>
      <c r="B28" s="39"/>
      <c r="C28" s="38">
        <v>28</v>
      </c>
    </row>
    <row r="29" spans="1:3" x14ac:dyDescent="0.25">
      <c r="A29" s="16"/>
    </row>
    <row r="30" spans="1:3" x14ac:dyDescent="0.25">
      <c r="A30" s="33" t="s">
        <v>1069</v>
      </c>
    </row>
    <row r="31" spans="1:3" x14ac:dyDescent="0.25">
      <c r="A31" s="34" t="s">
        <v>13</v>
      </c>
      <c r="B31" s="34" t="s">
        <v>14</v>
      </c>
      <c r="C31" s="35" t="s">
        <v>2</v>
      </c>
    </row>
    <row r="32" spans="1:3" x14ac:dyDescent="0.25">
      <c r="A32" s="36" t="s">
        <v>1070</v>
      </c>
      <c r="B32" s="39"/>
      <c r="C32" s="38">
        <v>1</v>
      </c>
    </row>
    <row r="33" spans="1:6" x14ac:dyDescent="0.25">
      <c r="A33" s="36" t="s">
        <v>1071</v>
      </c>
      <c r="B33" s="39"/>
      <c r="C33" s="38">
        <v>17</v>
      </c>
    </row>
    <row r="34" spans="1:6" x14ac:dyDescent="0.25">
      <c r="A34" s="36" t="s">
        <v>1072</v>
      </c>
      <c r="B34" s="39"/>
      <c r="C34" s="38">
        <v>16</v>
      </c>
    </row>
    <row r="35" spans="1:6" x14ac:dyDescent="0.25">
      <c r="A35" s="36" t="s">
        <v>1073</v>
      </c>
      <c r="B35" s="39"/>
      <c r="C35" s="38">
        <v>16</v>
      </c>
    </row>
    <row r="36" spans="1:6" x14ac:dyDescent="0.25">
      <c r="A36" s="36" t="s">
        <v>1074</v>
      </c>
      <c r="B36" s="39"/>
      <c r="C36" s="38">
        <v>6</v>
      </c>
    </row>
    <row r="37" spans="1:6" x14ac:dyDescent="0.25">
      <c r="A37" s="36" t="s">
        <v>1075</v>
      </c>
      <c r="B37" s="39"/>
      <c r="C37" s="38">
        <v>9</v>
      </c>
    </row>
    <row r="38" spans="1:6" x14ac:dyDescent="0.25">
      <c r="A38" s="36" t="s">
        <v>1076</v>
      </c>
      <c r="B38" s="39"/>
      <c r="C38" s="38">
        <v>1</v>
      </c>
    </row>
    <row r="39" spans="1:6" x14ac:dyDescent="0.25">
      <c r="A39" s="36" t="s">
        <v>1077</v>
      </c>
      <c r="B39" s="39"/>
      <c r="C39" s="40"/>
    </row>
    <row r="40" spans="1:6" x14ac:dyDescent="0.25">
      <c r="A40" s="16"/>
    </row>
    <row r="41" spans="1:6" x14ac:dyDescent="0.25">
      <c r="A41" s="33" t="s">
        <v>1078</v>
      </c>
    </row>
    <row r="42" spans="1:6" x14ac:dyDescent="0.25">
      <c r="A42" s="34" t="s">
        <v>13</v>
      </c>
      <c r="B42" s="34" t="s">
        <v>14</v>
      </c>
      <c r="C42" s="35" t="s">
        <v>2</v>
      </c>
    </row>
    <row r="43" spans="1:6" x14ac:dyDescent="0.25">
      <c r="A43" s="36" t="s">
        <v>103</v>
      </c>
      <c r="B43" s="39"/>
      <c r="C43" s="38">
        <v>0</v>
      </c>
    </row>
    <row r="44" spans="1:6" x14ac:dyDescent="0.25">
      <c r="A44" s="36" t="s">
        <v>113</v>
      </c>
      <c r="B44" s="39"/>
      <c r="C44" s="38">
        <v>0</v>
      </c>
    </row>
    <row r="45" spans="1:6" x14ac:dyDescent="0.25">
      <c r="A45" s="36" t="s">
        <v>1079</v>
      </c>
      <c r="B45" s="39"/>
      <c r="C45" s="38">
        <v>0</v>
      </c>
    </row>
    <row r="46" spans="1:6" x14ac:dyDescent="0.25">
      <c r="A46" s="33" t="s">
        <v>1080</v>
      </c>
    </row>
    <row r="47" spans="1:6" ht="45" x14ac:dyDescent="0.25">
      <c r="A47" s="34" t="s">
        <v>13</v>
      </c>
      <c r="B47" s="34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1" t="s">
        <v>979</v>
      </c>
      <c r="B48" s="42" t="s">
        <v>1082</v>
      </c>
      <c r="C48" s="43">
        <v>0</v>
      </c>
      <c r="D48" s="43">
        <v>1</v>
      </c>
      <c r="E48" s="43">
        <v>0</v>
      </c>
      <c r="F48" s="38">
        <v>0</v>
      </c>
    </row>
    <row r="49" spans="1:6" x14ac:dyDescent="0.25">
      <c r="A49" s="192"/>
      <c r="B49" s="42" t="s">
        <v>1083</v>
      </c>
      <c r="C49" s="43">
        <v>0</v>
      </c>
      <c r="D49" s="43">
        <v>0</v>
      </c>
      <c r="E49" s="43">
        <v>0</v>
      </c>
      <c r="F49" s="38">
        <v>0</v>
      </c>
    </row>
    <row r="50" spans="1:6" x14ac:dyDescent="0.25">
      <c r="A50" s="192"/>
      <c r="B50" s="42" t="s">
        <v>1084</v>
      </c>
      <c r="C50" s="43">
        <v>0</v>
      </c>
      <c r="D50" s="43">
        <v>0</v>
      </c>
      <c r="E50" s="43">
        <v>0</v>
      </c>
      <c r="F50" s="38">
        <v>0</v>
      </c>
    </row>
    <row r="51" spans="1:6" x14ac:dyDescent="0.25">
      <c r="A51" s="192"/>
      <c r="B51" s="42" t="s">
        <v>1085</v>
      </c>
      <c r="C51" s="43">
        <v>0</v>
      </c>
      <c r="D51" s="43">
        <v>0</v>
      </c>
      <c r="E51" s="43">
        <v>0</v>
      </c>
      <c r="F51" s="38">
        <v>0</v>
      </c>
    </row>
    <row r="52" spans="1:6" x14ac:dyDescent="0.25">
      <c r="A52" s="192"/>
      <c r="B52" s="42" t="s">
        <v>354</v>
      </c>
      <c r="C52" s="43">
        <v>1</v>
      </c>
      <c r="D52" s="43">
        <v>7</v>
      </c>
      <c r="E52" s="43">
        <v>2</v>
      </c>
      <c r="F52" s="38">
        <v>2</v>
      </c>
    </row>
    <row r="53" spans="1:6" x14ac:dyDescent="0.25">
      <c r="A53" s="192"/>
      <c r="B53" s="42" t="s">
        <v>1086</v>
      </c>
      <c r="C53" s="43">
        <v>159</v>
      </c>
      <c r="D53" s="43">
        <v>54</v>
      </c>
      <c r="E53" s="43">
        <v>13</v>
      </c>
      <c r="F53" s="38">
        <v>22</v>
      </c>
    </row>
    <row r="54" spans="1:6" x14ac:dyDescent="0.25">
      <c r="A54" s="192"/>
      <c r="B54" s="42" t="s">
        <v>1087</v>
      </c>
      <c r="C54" s="43">
        <v>51</v>
      </c>
      <c r="D54" s="43">
        <v>13</v>
      </c>
      <c r="E54" s="43">
        <v>4</v>
      </c>
      <c r="F54" s="38">
        <v>4</v>
      </c>
    </row>
    <row r="55" spans="1:6" x14ac:dyDescent="0.25">
      <c r="A55" s="192"/>
      <c r="B55" s="42" t="s">
        <v>1088</v>
      </c>
      <c r="C55" s="43">
        <v>0</v>
      </c>
      <c r="D55" s="43">
        <v>0</v>
      </c>
      <c r="E55" s="43">
        <v>0</v>
      </c>
      <c r="F55" s="38">
        <v>0</v>
      </c>
    </row>
    <row r="56" spans="1:6" x14ac:dyDescent="0.25">
      <c r="A56" s="192"/>
      <c r="B56" s="42" t="s">
        <v>1089</v>
      </c>
      <c r="C56" s="43">
        <v>0</v>
      </c>
      <c r="D56" s="43">
        <v>0</v>
      </c>
      <c r="E56" s="43">
        <v>0</v>
      </c>
      <c r="F56" s="38">
        <v>0</v>
      </c>
    </row>
    <row r="57" spans="1:6" x14ac:dyDescent="0.25">
      <c r="A57" s="192"/>
      <c r="B57" s="42" t="s">
        <v>1090</v>
      </c>
      <c r="C57" s="43">
        <v>5</v>
      </c>
      <c r="D57" s="43">
        <v>7</v>
      </c>
      <c r="E57" s="43">
        <v>1</v>
      </c>
      <c r="F57" s="38">
        <v>7</v>
      </c>
    </row>
    <row r="58" spans="1:6" x14ac:dyDescent="0.25">
      <c r="A58" s="192"/>
      <c r="B58" s="42" t="s">
        <v>1091</v>
      </c>
      <c r="C58" s="43">
        <v>0</v>
      </c>
      <c r="D58" s="43">
        <v>2</v>
      </c>
      <c r="E58" s="43">
        <v>1</v>
      </c>
      <c r="F58" s="38">
        <v>0</v>
      </c>
    </row>
    <row r="59" spans="1:6" x14ac:dyDescent="0.25">
      <c r="A59" s="192"/>
      <c r="B59" s="42" t="s">
        <v>1092</v>
      </c>
      <c r="C59" s="43">
        <v>0</v>
      </c>
      <c r="D59" s="43">
        <v>0</v>
      </c>
      <c r="E59" s="43">
        <v>0</v>
      </c>
      <c r="F59" s="38">
        <v>0</v>
      </c>
    </row>
    <row r="60" spans="1:6" x14ac:dyDescent="0.25">
      <c r="A60" s="192"/>
      <c r="B60" s="42" t="s">
        <v>425</v>
      </c>
      <c r="C60" s="43">
        <v>0</v>
      </c>
      <c r="D60" s="43">
        <v>0</v>
      </c>
      <c r="E60" s="43">
        <v>0</v>
      </c>
      <c r="F60" s="38">
        <v>0</v>
      </c>
    </row>
    <row r="61" spans="1:6" x14ac:dyDescent="0.25">
      <c r="A61" s="192"/>
      <c r="B61" s="42" t="s">
        <v>1093</v>
      </c>
      <c r="C61" s="43">
        <v>1</v>
      </c>
      <c r="D61" s="43">
        <v>0</v>
      </c>
      <c r="E61" s="43">
        <v>0</v>
      </c>
      <c r="F61" s="38">
        <v>0</v>
      </c>
    </row>
    <row r="62" spans="1:6" x14ac:dyDescent="0.25">
      <c r="A62" s="192"/>
      <c r="B62" s="42" t="s">
        <v>1094</v>
      </c>
      <c r="C62" s="43">
        <v>0</v>
      </c>
      <c r="D62" s="43">
        <v>0</v>
      </c>
      <c r="E62" s="43">
        <v>0</v>
      </c>
      <c r="F62" s="38">
        <v>0</v>
      </c>
    </row>
    <row r="63" spans="1:6" x14ac:dyDescent="0.25">
      <c r="A63" s="192"/>
      <c r="B63" s="42" t="s">
        <v>1095</v>
      </c>
      <c r="C63" s="43">
        <v>0</v>
      </c>
      <c r="D63" s="43">
        <v>0</v>
      </c>
      <c r="E63" s="43">
        <v>0</v>
      </c>
      <c r="F63" s="38">
        <v>0</v>
      </c>
    </row>
    <row r="64" spans="1:6" x14ac:dyDescent="0.25">
      <c r="A64" s="192"/>
      <c r="B64" s="42" t="s">
        <v>1096</v>
      </c>
      <c r="C64" s="43">
        <v>8</v>
      </c>
      <c r="D64" s="43">
        <v>6</v>
      </c>
      <c r="E64" s="43">
        <v>0</v>
      </c>
      <c r="F64" s="38">
        <v>1</v>
      </c>
    </row>
    <row r="65" spans="1:6" x14ac:dyDescent="0.25">
      <c r="A65" s="192"/>
      <c r="B65" s="42" t="s">
        <v>1097</v>
      </c>
      <c r="C65" s="43">
        <v>0</v>
      </c>
      <c r="D65" s="43">
        <v>0</v>
      </c>
      <c r="E65" s="43">
        <v>0</v>
      </c>
      <c r="F65" s="38">
        <v>0</v>
      </c>
    </row>
    <row r="66" spans="1:6" x14ac:dyDescent="0.25">
      <c r="A66" s="193"/>
      <c r="B66" s="42" t="s">
        <v>1098</v>
      </c>
      <c r="C66" s="43">
        <v>0</v>
      </c>
      <c r="D66" s="43">
        <v>0</v>
      </c>
      <c r="E66" s="43">
        <v>0</v>
      </c>
      <c r="F66" s="38">
        <v>0</v>
      </c>
    </row>
    <row r="67" spans="1:6" x14ac:dyDescent="0.25">
      <c r="A67" s="186" t="s">
        <v>1099</v>
      </c>
      <c r="B67" s="187"/>
      <c r="C67" s="44">
        <v>225</v>
      </c>
      <c r="D67" s="44">
        <v>90</v>
      </c>
      <c r="E67" s="44">
        <v>21</v>
      </c>
      <c r="F67" s="44">
        <v>36</v>
      </c>
    </row>
    <row r="68" spans="1:6" x14ac:dyDescent="0.25">
      <c r="A68" s="191" t="s">
        <v>994</v>
      </c>
      <c r="B68" s="42" t="s">
        <v>1100</v>
      </c>
      <c r="C68" s="43">
        <v>9</v>
      </c>
      <c r="D68" s="43">
        <v>0</v>
      </c>
      <c r="E68" s="43">
        <v>0</v>
      </c>
      <c r="F68" s="38">
        <v>0</v>
      </c>
    </row>
    <row r="69" spans="1:6" x14ac:dyDescent="0.25">
      <c r="A69" s="192"/>
      <c r="B69" s="42" t="s">
        <v>1101</v>
      </c>
      <c r="C69" s="43">
        <v>0</v>
      </c>
      <c r="D69" s="43">
        <v>0</v>
      </c>
      <c r="E69" s="43">
        <v>0</v>
      </c>
      <c r="F69" s="38">
        <v>0</v>
      </c>
    </row>
    <row r="70" spans="1:6" x14ac:dyDescent="0.25">
      <c r="A70" s="193"/>
      <c r="B70" s="42" t="s">
        <v>110</v>
      </c>
      <c r="C70" s="43">
        <v>0</v>
      </c>
      <c r="D70" s="43">
        <v>0</v>
      </c>
      <c r="E70" s="43">
        <v>0</v>
      </c>
      <c r="F70" s="38">
        <v>0</v>
      </c>
    </row>
    <row r="71" spans="1:6" x14ac:dyDescent="0.25">
      <c r="A71" s="186" t="s">
        <v>1102</v>
      </c>
      <c r="B71" s="187"/>
      <c r="C71" s="44">
        <v>9</v>
      </c>
      <c r="D71" s="44">
        <v>0</v>
      </c>
      <c r="E71" s="44">
        <v>0</v>
      </c>
      <c r="F71" s="44">
        <v>0</v>
      </c>
    </row>
  </sheetData>
  <sheetProtection algorithmName="SHA-512" hashValue="bcijgLgELOdcnzGgqB+REGaAsLu2UnQRHfcFiDSqRVGQnACh/foaoCUY3JMUEOmTnDAcCNK3I7q2d0LV/9ywdw==" saltValue="v0StmbFVMnIRm94ZqRC45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3" t="s">
        <v>1105</v>
      </c>
      <c r="B5" s="13" t="s">
        <v>1106</v>
      </c>
      <c r="C5" s="22">
        <v>1147</v>
      </c>
    </row>
    <row r="6" spans="1:3" x14ac:dyDescent="0.25">
      <c r="A6" s="174"/>
      <c r="B6" s="13" t="s">
        <v>1048</v>
      </c>
      <c r="C6" s="22">
        <v>288</v>
      </c>
    </row>
    <row r="7" spans="1:3" x14ac:dyDescent="0.25">
      <c r="A7" s="174"/>
      <c r="B7" s="13" t="s">
        <v>1107</v>
      </c>
      <c r="C7" s="22">
        <v>1591</v>
      </c>
    </row>
    <row r="8" spans="1:3" x14ac:dyDescent="0.25">
      <c r="A8" s="174"/>
      <c r="B8" s="13" t="s">
        <v>1108</v>
      </c>
      <c r="C8" s="22">
        <v>203</v>
      </c>
    </row>
    <row r="9" spans="1:3" x14ac:dyDescent="0.25">
      <c r="A9" s="174"/>
      <c r="B9" s="13" t="s">
        <v>1050</v>
      </c>
      <c r="C9" s="22">
        <v>13</v>
      </c>
    </row>
    <row r="10" spans="1:3" x14ac:dyDescent="0.25">
      <c r="A10" s="174"/>
      <c r="B10" s="13" t="s">
        <v>1051</v>
      </c>
      <c r="C10" s="22">
        <v>11</v>
      </c>
    </row>
    <row r="11" spans="1:3" x14ac:dyDescent="0.25">
      <c r="A11" s="174"/>
      <c r="B11" s="13" t="s">
        <v>1109</v>
      </c>
      <c r="C11" s="22">
        <v>6</v>
      </c>
    </row>
    <row r="12" spans="1:3" x14ac:dyDescent="0.25">
      <c r="A12" s="175"/>
      <c r="B12" s="13" t="s">
        <v>1110</v>
      </c>
      <c r="C12" s="22">
        <v>3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1" t="s">
        <v>1112</v>
      </c>
      <c r="B16" s="17"/>
      <c r="C16" s="22">
        <v>1111</v>
      </c>
    </row>
    <row r="17" spans="1:3" x14ac:dyDescent="0.25">
      <c r="A17" s="21" t="s">
        <v>1113</v>
      </c>
      <c r="B17" s="17"/>
      <c r="C17" s="22">
        <v>191</v>
      </c>
    </row>
    <row r="18" spans="1:3" x14ac:dyDescent="0.25">
      <c r="A18" s="21" t="s">
        <v>1114</v>
      </c>
      <c r="B18" s="17"/>
      <c r="C18" s="22">
        <v>385</v>
      </c>
    </row>
    <row r="19" spans="1:3" x14ac:dyDescent="0.25">
      <c r="A19" s="21" t="s">
        <v>1115</v>
      </c>
      <c r="B19" s="17"/>
      <c r="C19" s="22">
        <v>92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1" t="s">
        <v>1117</v>
      </c>
      <c r="B23" s="17"/>
      <c r="C23" s="22">
        <v>2</v>
      </c>
    </row>
    <row r="24" spans="1:3" x14ac:dyDescent="0.25">
      <c r="A24" s="21" t="s">
        <v>1118</v>
      </c>
      <c r="B24" s="17"/>
      <c r="C24" s="22">
        <v>10</v>
      </c>
    </row>
    <row r="25" spans="1:3" x14ac:dyDescent="0.25">
      <c r="A25" s="21" t="s">
        <v>1119</v>
      </c>
      <c r="B25" s="17"/>
      <c r="C25" s="22">
        <v>7</v>
      </c>
    </row>
    <row r="26" spans="1:3" x14ac:dyDescent="0.25">
      <c r="A26" s="21" t="s">
        <v>1120</v>
      </c>
      <c r="B26" s="17"/>
      <c r="C26" s="22">
        <v>0</v>
      </c>
    </row>
    <row r="27" spans="1:3" x14ac:dyDescent="0.25">
      <c r="A27" s="21" t="s">
        <v>1121</v>
      </c>
      <c r="B27" s="17"/>
      <c r="C27" s="22">
        <v>5</v>
      </c>
    </row>
    <row r="28" spans="1:3" x14ac:dyDescent="0.25">
      <c r="A28" s="21" t="s">
        <v>1122</v>
      </c>
      <c r="B28" s="17"/>
      <c r="C28" s="22">
        <v>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1" t="s">
        <v>1124</v>
      </c>
      <c r="B32" s="17"/>
      <c r="C32" s="22">
        <v>0</v>
      </c>
    </row>
    <row r="33" spans="1:3" x14ac:dyDescent="0.25">
      <c r="A33" s="21" t="s">
        <v>1125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1" t="s">
        <v>1126</v>
      </c>
      <c r="B37" s="17"/>
      <c r="C37" s="22">
        <v>46</v>
      </c>
    </row>
    <row r="38" spans="1:3" x14ac:dyDescent="0.25">
      <c r="A38" s="21" t="s">
        <v>1127</v>
      </c>
      <c r="B38" s="17"/>
      <c r="C38" s="22">
        <v>35</v>
      </c>
    </row>
    <row r="39" spans="1:3" x14ac:dyDescent="0.25">
      <c r="A39" s="21" t="s">
        <v>1128</v>
      </c>
      <c r="B39" s="17"/>
      <c r="C39" s="22">
        <v>318</v>
      </c>
    </row>
    <row r="40" spans="1:3" x14ac:dyDescent="0.25">
      <c r="A40" s="21" t="s">
        <v>1129</v>
      </c>
      <c r="B40" s="17"/>
      <c r="C40" s="22">
        <v>55</v>
      </c>
    </row>
    <row r="41" spans="1:3" x14ac:dyDescent="0.25">
      <c r="A41" s="21" t="s">
        <v>1130</v>
      </c>
      <c r="B41" s="17"/>
      <c r="C41" s="22">
        <v>195</v>
      </c>
    </row>
    <row r="42" spans="1:3" x14ac:dyDescent="0.25">
      <c r="A42" s="21" t="s">
        <v>1131</v>
      </c>
      <c r="B42" s="17"/>
      <c r="C42" s="22">
        <v>74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1" t="s">
        <v>1133</v>
      </c>
      <c r="B46" s="17"/>
      <c r="C46" s="22">
        <v>40</v>
      </c>
    </row>
    <row r="47" spans="1:3" x14ac:dyDescent="0.25">
      <c r="A47" s="21" t="s">
        <v>1134</v>
      </c>
      <c r="B47" s="17"/>
      <c r="C47" s="22">
        <v>3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3" t="s">
        <v>1136</v>
      </c>
      <c r="B51" s="13" t="s">
        <v>1137</v>
      </c>
      <c r="C51" s="22">
        <v>131</v>
      </c>
    </row>
    <row r="52" spans="1:6" x14ac:dyDescent="0.25">
      <c r="A52" s="174"/>
      <c r="B52" s="13" t="s">
        <v>1138</v>
      </c>
      <c r="C52" s="22">
        <v>158</v>
      </c>
    </row>
    <row r="53" spans="1:6" x14ac:dyDescent="0.25">
      <c r="A53" s="174"/>
      <c r="B53" s="13" t="s">
        <v>1139</v>
      </c>
      <c r="C53" s="22">
        <v>18</v>
      </c>
    </row>
    <row r="54" spans="1:6" x14ac:dyDescent="0.25">
      <c r="A54" s="175"/>
      <c r="B54" s="13" t="s">
        <v>1140</v>
      </c>
      <c r="C54" s="22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1" t="s">
        <v>103</v>
      </c>
      <c r="B58" s="17"/>
      <c r="C58" s="22">
        <v>3</v>
      </c>
    </row>
    <row r="59" spans="1:6" x14ac:dyDescent="0.25">
      <c r="A59" s="21" t="s">
        <v>113</v>
      </c>
      <c r="B59" s="17"/>
      <c r="C59" s="22">
        <v>1</v>
      </c>
    </row>
    <row r="60" spans="1:6" x14ac:dyDescent="0.25">
      <c r="A60" s="21" t="s">
        <v>1079</v>
      </c>
      <c r="B60" s="17"/>
      <c r="C60" s="22">
        <v>2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4" t="s">
        <v>103</v>
      </c>
      <c r="D62" s="24" t="s">
        <v>1081</v>
      </c>
      <c r="E62" s="24" t="s">
        <v>1056</v>
      </c>
      <c r="F62" s="24" t="s">
        <v>1055</v>
      </c>
    </row>
    <row r="63" spans="1:6" x14ac:dyDescent="0.25">
      <c r="A63" s="173" t="s">
        <v>979</v>
      </c>
      <c r="B63" s="13" t="s">
        <v>1082</v>
      </c>
      <c r="C63" s="14">
        <v>0</v>
      </c>
      <c r="D63" s="14">
        <v>1</v>
      </c>
      <c r="E63" s="14">
        <v>2</v>
      </c>
      <c r="F63" s="22">
        <v>0</v>
      </c>
    </row>
    <row r="64" spans="1:6" x14ac:dyDescent="0.25">
      <c r="A64" s="174"/>
      <c r="B64" s="13" t="s">
        <v>1083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74"/>
      <c r="B65" s="13" t="s">
        <v>1084</v>
      </c>
      <c r="C65" s="14">
        <v>1</v>
      </c>
      <c r="D65" s="14">
        <v>0</v>
      </c>
      <c r="E65" s="14">
        <v>0</v>
      </c>
      <c r="F65" s="22">
        <v>0</v>
      </c>
    </row>
    <row r="66" spans="1:6" x14ac:dyDescent="0.25">
      <c r="A66" s="174"/>
      <c r="B66" s="13" t="s">
        <v>1085</v>
      </c>
      <c r="C66" s="14">
        <v>1</v>
      </c>
      <c r="D66" s="14">
        <v>1</v>
      </c>
      <c r="E66" s="14">
        <v>2</v>
      </c>
      <c r="F66" s="22">
        <v>0</v>
      </c>
    </row>
    <row r="67" spans="1:6" x14ac:dyDescent="0.25">
      <c r="A67" s="174"/>
      <c r="B67" s="13" t="s">
        <v>354</v>
      </c>
      <c r="C67" s="14">
        <v>108</v>
      </c>
      <c r="D67" s="14">
        <v>106</v>
      </c>
      <c r="E67" s="14">
        <v>26</v>
      </c>
      <c r="F67" s="22">
        <v>81</v>
      </c>
    </row>
    <row r="68" spans="1:6" x14ac:dyDescent="0.25">
      <c r="A68" s="174"/>
      <c r="B68" s="13" t="s">
        <v>1141</v>
      </c>
      <c r="C68" s="14">
        <v>1100</v>
      </c>
      <c r="D68" s="14">
        <v>290</v>
      </c>
      <c r="E68" s="14">
        <v>101</v>
      </c>
      <c r="F68" s="22">
        <v>227</v>
      </c>
    </row>
    <row r="69" spans="1:6" x14ac:dyDescent="0.25">
      <c r="A69" s="174"/>
      <c r="B69" s="13" t="s">
        <v>1142</v>
      </c>
      <c r="C69" s="14">
        <v>105</v>
      </c>
      <c r="D69" s="14">
        <v>33</v>
      </c>
      <c r="E69" s="14">
        <v>17</v>
      </c>
      <c r="F69" s="22">
        <v>20</v>
      </c>
    </row>
    <row r="70" spans="1:6" x14ac:dyDescent="0.25">
      <c r="A70" s="174"/>
      <c r="B70" s="13" t="s">
        <v>1088</v>
      </c>
      <c r="C70" s="14">
        <v>11</v>
      </c>
      <c r="D70" s="14">
        <v>7</v>
      </c>
      <c r="E70" s="14">
        <v>3</v>
      </c>
      <c r="F70" s="22">
        <v>4</v>
      </c>
    </row>
    <row r="71" spans="1:6" x14ac:dyDescent="0.25">
      <c r="A71" s="174"/>
      <c r="B71" s="13" t="s">
        <v>1143</v>
      </c>
      <c r="C71" s="14">
        <v>0</v>
      </c>
      <c r="D71" s="14">
        <v>4</v>
      </c>
      <c r="E71" s="14">
        <v>1</v>
      </c>
      <c r="F71" s="22">
        <v>0</v>
      </c>
    </row>
    <row r="72" spans="1:6" x14ac:dyDescent="0.25">
      <c r="A72" s="174"/>
      <c r="B72" s="13" t="s">
        <v>1144</v>
      </c>
      <c r="C72" s="14">
        <v>99</v>
      </c>
      <c r="D72" s="14">
        <v>180</v>
      </c>
      <c r="E72" s="14">
        <v>50</v>
      </c>
      <c r="F72" s="22">
        <v>98</v>
      </c>
    </row>
    <row r="73" spans="1:6" x14ac:dyDescent="0.25">
      <c r="A73" s="174"/>
      <c r="B73" s="13" t="s">
        <v>1145</v>
      </c>
      <c r="C73" s="14">
        <v>30</v>
      </c>
      <c r="D73" s="14">
        <v>48</v>
      </c>
      <c r="E73" s="14">
        <v>14</v>
      </c>
      <c r="F73" s="22">
        <v>36</v>
      </c>
    </row>
    <row r="74" spans="1:6" x14ac:dyDescent="0.25">
      <c r="A74" s="174"/>
      <c r="B74" s="13" t="s">
        <v>1092</v>
      </c>
      <c r="C74" s="14">
        <v>0</v>
      </c>
      <c r="D74" s="14">
        <v>0</v>
      </c>
      <c r="E74" s="14">
        <v>0</v>
      </c>
      <c r="F74" s="22">
        <v>0</v>
      </c>
    </row>
    <row r="75" spans="1:6" x14ac:dyDescent="0.25">
      <c r="A75" s="174"/>
      <c r="B75" s="13" t="s">
        <v>425</v>
      </c>
      <c r="C75" s="14">
        <v>0</v>
      </c>
      <c r="D75" s="14">
        <v>1</v>
      </c>
      <c r="E75" s="14">
        <v>0</v>
      </c>
      <c r="F75" s="22">
        <v>0</v>
      </c>
    </row>
    <row r="76" spans="1:6" x14ac:dyDescent="0.25">
      <c r="A76" s="174"/>
      <c r="B76" s="13" t="s">
        <v>1093</v>
      </c>
      <c r="C76" s="14">
        <v>2</v>
      </c>
      <c r="D76" s="14">
        <v>2</v>
      </c>
      <c r="E76" s="14">
        <v>0</v>
      </c>
      <c r="F76" s="22">
        <v>0</v>
      </c>
    </row>
    <row r="77" spans="1:6" x14ac:dyDescent="0.25">
      <c r="A77" s="174"/>
      <c r="B77" s="13" t="s">
        <v>1094</v>
      </c>
      <c r="C77" s="14">
        <v>5</v>
      </c>
      <c r="D77" s="14">
        <v>8</v>
      </c>
      <c r="E77" s="14">
        <v>1</v>
      </c>
      <c r="F77" s="22">
        <v>0</v>
      </c>
    </row>
    <row r="78" spans="1:6" x14ac:dyDescent="0.25">
      <c r="A78" s="174"/>
      <c r="B78" s="13" t="s">
        <v>1095</v>
      </c>
      <c r="C78" s="14">
        <v>7</v>
      </c>
      <c r="D78" s="14">
        <v>5</v>
      </c>
      <c r="E78" s="14">
        <v>2</v>
      </c>
      <c r="F78" s="22">
        <v>0</v>
      </c>
    </row>
    <row r="79" spans="1:6" x14ac:dyDescent="0.25">
      <c r="A79" s="174"/>
      <c r="B79" s="13" t="s">
        <v>1096</v>
      </c>
      <c r="C79" s="14">
        <v>760</v>
      </c>
      <c r="D79" s="14">
        <v>253</v>
      </c>
      <c r="E79" s="14">
        <v>64</v>
      </c>
      <c r="F79" s="22">
        <v>72</v>
      </c>
    </row>
    <row r="80" spans="1:6" x14ac:dyDescent="0.25">
      <c r="A80" s="174"/>
      <c r="B80" s="13" t="s">
        <v>1097</v>
      </c>
      <c r="C80" s="14">
        <v>2</v>
      </c>
      <c r="D80" s="14">
        <v>0</v>
      </c>
      <c r="E80" s="14">
        <v>0</v>
      </c>
      <c r="F80" s="22">
        <v>0</v>
      </c>
    </row>
    <row r="81" spans="1:6" x14ac:dyDescent="0.25">
      <c r="A81" s="175"/>
      <c r="B81" s="13" t="s">
        <v>1098</v>
      </c>
      <c r="C81" s="14">
        <v>0</v>
      </c>
      <c r="D81" s="14">
        <v>2</v>
      </c>
      <c r="E81" s="14">
        <v>0</v>
      </c>
      <c r="F81" s="22">
        <v>0</v>
      </c>
    </row>
    <row r="82" spans="1:6" x14ac:dyDescent="0.25">
      <c r="A82" s="194" t="s">
        <v>1099</v>
      </c>
      <c r="B82" s="195"/>
      <c r="C82" s="30">
        <v>2231</v>
      </c>
      <c r="D82" s="30">
        <v>941</v>
      </c>
      <c r="E82" s="30">
        <v>283</v>
      </c>
      <c r="F82" s="30">
        <v>538</v>
      </c>
    </row>
    <row r="83" spans="1:6" x14ac:dyDescent="0.25">
      <c r="A83" s="173" t="s">
        <v>1146</v>
      </c>
      <c r="B83" s="13" t="s">
        <v>1100</v>
      </c>
      <c r="C83" s="14">
        <v>18</v>
      </c>
      <c r="D83" s="14">
        <v>0</v>
      </c>
      <c r="E83" s="14">
        <v>0</v>
      </c>
      <c r="F83" s="22">
        <v>0</v>
      </c>
    </row>
    <row r="84" spans="1:6" x14ac:dyDescent="0.25">
      <c r="A84" s="174"/>
      <c r="B84" s="13" t="s">
        <v>1101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175"/>
      <c r="B85" s="13" t="s">
        <v>110</v>
      </c>
      <c r="C85" s="14">
        <v>0</v>
      </c>
      <c r="D85" s="14">
        <v>0</v>
      </c>
      <c r="E85" s="14">
        <v>0</v>
      </c>
      <c r="F85" s="22">
        <v>0</v>
      </c>
    </row>
    <row r="86" spans="1:6" x14ac:dyDescent="0.25">
      <c r="A86" s="194" t="s">
        <v>1147</v>
      </c>
      <c r="B86" s="195"/>
      <c r="C86" s="30">
        <v>18</v>
      </c>
      <c r="D86" s="30">
        <v>0</v>
      </c>
      <c r="E86" s="30">
        <v>0</v>
      </c>
      <c r="F86" s="30">
        <v>0</v>
      </c>
    </row>
  </sheetData>
  <sheetProtection algorithmName="SHA-512" hashValue="xkg5CoCIW9QJyTFCjL1wLfoR1s7AnoGJk3yUTdbopwbngpfbEDQyMsunqxhNwd8Xe/zbNuLdrbX3phPh7yZSng==" saltValue="um5OHrsruiRfFVjHzB1K1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2">
        <v>8</v>
      </c>
    </row>
    <row r="6" spans="1:3" x14ac:dyDescent="0.25">
      <c r="A6" s="12" t="s">
        <v>1151</v>
      </c>
      <c r="B6" s="17"/>
      <c r="C6" s="22">
        <v>20</v>
      </c>
    </row>
    <row r="7" spans="1:3" x14ac:dyDescent="0.25">
      <c r="A7" s="12" t="s">
        <v>1152</v>
      </c>
      <c r="B7" s="17"/>
      <c r="C7" s="22">
        <v>0</v>
      </c>
    </row>
    <row r="8" spans="1:3" x14ac:dyDescent="0.25">
      <c r="A8" s="12" t="s">
        <v>1153</v>
      </c>
      <c r="B8" s="17"/>
      <c r="C8" s="22">
        <v>0</v>
      </c>
    </row>
    <row r="9" spans="1:3" x14ac:dyDescent="0.25">
      <c r="A9" s="12" t="s">
        <v>1154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2">
        <v>19</v>
      </c>
    </row>
    <row r="14" spans="1:3" x14ac:dyDescent="0.25">
      <c r="A14" s="12" t="s">
        <v>1151</v>
      </c>
      <c r="B14" s="17"/>
      <c r="C14" s="22">
        <v>63</v>
      </c>
    </row>
    <row r="15" spans="1:3" x14ac:dyDescent="0.25">
      <c r="A15" s="12" t="s">
        <v>1156</v>
      </c>
      <c r="B15" s="17"/>
      <c r="C15" s="22">
        <v>6</v>
      </c>
    </row>
    <row r="16" spans="1:3" x14ac:dyDescent="0.25">
      <c r="A16" s="12" t="s">
        <v>1153</v>
      </c>
      <c r="B16" s="17"/>
      <c r="C16" s="22">
        <v>0</v>
      </c>
    </row>
    <row r="17" spans="1:3" x14ac:dyDescent="0.25">
      <c r="A17" s="12" t="s">
        <v>1154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2">
        <v>2</v>
      </c>
    </row>
    <row r="22" spans="1:3" x14ac:dyDescent="0.25">
      <c r="A22" s="12" t="s">
        <v>1158</v>
      </c>
      <c r="B22" s="17"/>
      <c r="C22" s="22">
        <v>2</v>
      </c>
    </row>
    <row r="23" spans="1:3" x14ac:dyDescent="0.25">
      <c r="A23" s="12" t="s">
        <v>1159</v>
      </c>
      <c r="B23" s="17"/>
      <c r="C23" s="22">
        <v>0</v>
      </c>
    </row>
    <row r="24" spans="1:3" x14ac:dyDescent="0.25">
      <c r="A24" s="12" t="s">
        <v>1160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2">
        <v>8</v>
      </c>
    </row>
    <row r="29" spans="1:3" x14ac:dyDescent="0.25">
      <c r="A29" s="12" t="s">
        <v>1163</v>
      </c>
      <c r="B29" s="17"/>
      <c r="C29" s="22">
        <v>1</v>
      </c>
    </row>
    <row r="30" spans="1:3" x14ac:dyDescent="0.25">
      <c r="A30" s="12" t="s">
        <v>1164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2">
        <v>0</v>
      </c>
    </row>
    <row r="35" spans="1:3" x14ac:dyDescent="0.25">
      <c r="A35" s="12" t="s">
        <v>1167</v>
      </c>
      <c r="B35" s="17"/>
      <c r="C35" s="22">
        <v>1</v>
      </c>
    </row>
    <row r="36" spans="1:3" x14ac:dyDescent="0.25">
      <c r="A36" s="12" t="s">
        <v>1168</v>
      </c>
      <c r="B36" s="17"/>
      <c r="C36" s="22">
        <v>2</v>
      </c>
    </row>
  </sheetData>
  <sheetProtection algorithmName="SHA-512" hashValue="Mkw6XNPffyYBQ0P7MJULkFHvFU+kM6fKvFtmMPDvk1Y4OFneZoI9xVSoRpW73w1emy5npUtZoWzj1Nvk3rMCOA==" saltValue="TPVBqpCp3xShwvi9TVd1C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2">
        <v>0</v>
      </c>
    </row>
    <row r="6" spans="1:3" x14ac:dyDescent="0.25">
      <c r="A6" s="12" t="s">
        <v>1172</v>
      </c>
      <c r="B6" s="17"/>
      <c r="C6" s="22">
        <v>0</v>
      </c>
    </row>
    <row r="7" spans="1:3" x14ac:dyDescent="0.25">
      <c r="A7" s="12" t="s">
        <v>1173</v>
      </c>
      <c r="B7" s="17"/>
      <c r="C7" s="22">
        <v>0</v>
      </c>
    </row>
    <row r="8" spans="1:3" x14ac:dyDescent="0.25">
      <c r="A8" s="12" t="s">
        <v>1174</v>
      </c>
      <c r="B8" s="17"/>
      <c r="C8" s="22">
        <v>0</v>
      </c>
    </row>
    <row r="9" spans="1:3" x14ac:dyDescent="0.25">
      <c r="A9" s="12" t="s">
        <v>1175</v>
      </c>
      <c r="B9" s="17"/>
      <c r="C9" s="22">
        <v>0</v>
      </c>
    </row>
    <row r="10" spans="1:3" x14ac:dyDescent="0.25">
      <c r="A10" s="12" t="s">
        <v>1176</v>
      </c>
      <c r="B10" s="17"/>
      <c r="C10" s="22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2">
        <v>0</v>
      </c>
    </row>
    <row r="15" spans="1:3" x14ac:dyDescent="0.25">
      <c r="A15" s="12" t="s">
        <v>1179</v>
      </c>
      <c r="B15" s="17"/>
      <c r="C15" s="22">
        <v>0</v>
      </c>
    </row>
    <row r="16" spans="1:3" x14ac:dyDescent="0.25">
      <c r="A16" s="12" t="s">
        <v>1180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2">
        <v>4</v>
      </c>
    </row>
    <row r="21" spans="1:3" x14ac:dyDescent="0.25">
      <c r="A21" s="12" t="s">
        <v>1183</v>
      </c>
      <c r="B21" s="17"/>
      <c r="C21" s="22">
        <v>0</v>
      </c>
    </row>
    <row r="22" spans="1:3" x14ac:dyDescent="0.25">
      <c r="A22" s="12" t="s">
        <v>1184</v>
      </c>
      <c r="B22" s="17"/>
      <c r="C22" s="22">
        <v>0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2">
        <v>0</v>
      </c>
    </row>
    <row r="27" spans="1:3" x14ac:dyDescent="0.25">
      <c r="A27" s="12" t="s">
        <v>1187</v>
      </c>
      <c r="B27" s="17"/>
      <c r="C27" s="22">
        <v>0</v>
      </c>
    </row>
    <row r="28" spans="1:3" x14ac:dyDescent="0.25">
      <c r="A28" s="12" t="s">
        <v>1188</v>
      </c>
      <c r="B28" s="17"/>
      <c r="C28" s="22">
        <v>0</v>
      </c>
    </row>
    <row r="29" spans="1:3" x14ac:dyDescent="0.25">
      <c r="A29" s="12" t="s">
        <v>1189</v>
      </c>
      <c r="B29" s="17"/>
      <c r="C29" s="22">
        <v>0</v>
      </c>
    </row>
    <row r="30" spans="1:3" x14ac:dyDescent="0.25">
      <c r="A30" s="12" t="s">
        <v>1190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2">
        <v>0</v>
      </c>
    </row>
    <row r="35" spans="1:3" x14ac:dyDescent="0.25">
      <c r="A35" s="12" t="s">
        <v>1193</v>
      </c>
      <c r="B35" s="17"/>
      <c r="C35" s="22">
        <v>0</v>
      </c>
    </row>
    <row r="36" spans="1:3" x14ac:dyDescent="0.25">
      <c r="A36" s="12" t="s">
        <v>1194</v>
      </c>
      <c r="B36" s="17"/>
      <c r="C36" s="22">
        <v>1</v>
      </c>
    </row>
    <row r="37" spans="1:3" x14ac:dyDescent="0.25">
      <c r="A37" s="12" t="s">
        <v>1112</v>
      </c>
      <c r="B37" s="17"/>
      <c r="C37" s="22">
        <v>2</v>
      </c>
    </row>
    <row r="38" spans="1:3" x14ac:dyDescent="0.25">
      <c r="A38" s="12" t="s">
        <v>1195</v>
      </c>
      <c r="B38" s="17"/>
      <c r="C38" s="22">
        <v>1</v>
      </c>
    </row>
    <row r="39" spans="1:3" x14ac:dyDescent="0.25">
      <c r="A39" s="12" t="s">
        <v>1196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2">
        <v>0</v>
      </c>
    </row>
    <row r="44" spans="1:3" x14ac:dyDescent="0.25">
      <c r="A44" s="12" t="s">
        <v>1193</v>
      </c>
      <c r="B44" s="17"/>
      <c r="C44" s="22">
        <v>0</v>
      </c>
    </row>
    <row r="45" spans="1:3" x14ac:dyDescent="0.25">
      <c r="A45" s="12" t="s">
        <v>1194</v>
      </c>
      <c r="B45" s="17"/>
      <c r="C45" s="22">
        <v>0</v>
      </c>
    </row>
    <row r="46" spans="1:3" x14ac:dyDescent="0.25">
      <c r="A46" s="12" t="s">
        <v>1112</v>
      </c>
      <c r="B46" s="17"/>
      <c r="C46" s="22">
        <v>0</v>
      </c>
    </row>
    <row r="47" spans="1:3" x14ac:dyDescent="0.25">
      <c r="A47" s="12" t="s">
        <v>1195</v>
      </c>
      <c r="B47" s="17"/>
      <c r="C47" s="22">
        <v>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2">
        <v>0</v>
      </c>
    </row>
    <row r="52" spans="1:3" x14ac:dyDescent="0.25">
      <c r="A52" s="12" t="s">
        <v>1193</v>
      </c>
      <c r="B52" s="17"/>
      <c r="C52" s="22">
        <v>0</v>
      </c>
    </row>
    <row r="53" spans="1:3" x14ac:dyDescent="0.25">
      <c r="A53" s="12" t="s">
        <v>1194</v>
      </c>
      <c r="B53" s="17"/>
      <c r="C53" s="22">
        <v>0</v>
      </c>
    </row>
    <row r="54" spans="1:3" x14ac:dyDescent="0.25">
      <c r="A54" s="12" t="s">
        <v>1112</v>
      </c>
      <c r="B54" s="17"/>
      <c r="C54" s="22">
        <v>0</v>
      </c>
    </row>
    <row r="55" spans="1:3" x14ac:dyDescent="0.25">
      <c r="A55" s="12" t="s">
        <v>1195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2">
        <v>0</v>
      </c>
    </row>
    <row r="60" spans="1:3" x14ac:dyDescent="0.25">
      <c r="A60" s="12" t="s">
        <v>1193</v>
      </c>
      <c r="B60" s="17"/>
      <c r="C60" s="22">
        <v>0</v>
      </c>
    </row>
    <row r="61" spans="1:3" x14ac:dyDescent="0.25">
      <c r="A61" s="12" t="s">
        <v>1194</v>
      </c>
      <c r="B61" s="17"/>
      <c r="C61" s="22">
        <v>0</v>
      </c>
    </row>
    <row r="62" spans="1:3" x14ac:dyDescent="0.25">
      <c r="A62" s="12" t="s">
        <v>1112</v>
      </c>
      <c r="B62" s="17"/>
      <c r="C62" s="22">
        <v>0</v>
      </c>
    </row>
    <row r="63" spans="1:3" x14ac:dyDescent="0.25">
      <c r="A63" s="12" t="s">
        <v>1195</v>
      </c>
      <c r="B63" s="17"/>
      <c r="C63" s="22">
        <v>0</v>
      </c>
    </row>
  </sheetData>
  <sheetProtection algorithmName="SHA-512" hashValue="bQ4TEhU1KU4Yv/4D0EKCESXX5KfOZokunDaFLnrVzcNGmWIhXVI0x4o0ERzFuTgf/SWLUVc9wUQ4VvuI5NxBHw==" saltValue="DwdE9pC5puTAGvH02U5iE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4" t="s">
        <v>325</v>
      </c>
      <c r="D3" s="24" t="s">
        <v>326</v>
      </c>
      <c r="E3" s="24" t="s">
        <v>327</v>
      </c>
      <c r="F3" s="24" t="s">
        <v>328</v>
      </c>
      <c r="G3" s="24" t="s">
        <v>329</v>
      </c>
      <c r="H3" s="24" t="s">
        <v>330</v>
      </c>
      <c r="I3" s="24" t="s">
        <v>331</v>
      </c>
      <c r="J3" s="24" t="s">
        <v>332</v>
      </c>
      <c r="K3" s="24" t="s">
        <v>333</v>
      </c>
      <c r="L3" s="24" t="s">
        <v>334</v>
      </c>
      <c r="M3" s="24" t="s">
        <v>335</v>
      </c>
      <c r="N3" s="24" t="s">
        <v>336</v>
      </c>
      <c r="O3" s="24" t="s">
        <v>337</v>
      </c>
      <c r="P3" s="24" t="s">
        <v>338</v>
      </c>
    </row>
    <row r="4" spans="1:16" x14ac:dyDescent="0.25">
      <c r="A4" s="196" t="s">
        <v>665</v>
      </c>
      <c r="B4" s="197"/>
      <c r="C4" s="30">
        <v>453</v>
      </c>
      <c r="D4" s="30">
        <v>685</v>
      </c>
      <c r="E4" s="31">
        <v>-1</v>
      </c>
      <c r="F4" s="30">
        <v>1093</v>
      </c>
      <c r="G4" s="30">
        <v>1111</v>
      </c>
      <c r="H4" s="30">
        <v>247</v>
      </c>
      <c r="I4" s="30">
        <v>265</v>
      </c>
      <c r="J4" s="30">
        <v>0</v>
      </c>
      <c r="K4" s="30">
        <v>0</v>
      </c>
      <c r="L4" s="30">
        <v>0</v>
      </c>
      <c r="M4" s="30">
        <v>0</v>
      </c>
      <c r="N4" s="30">
        <v>30</v>
      </c>
      <c r="O4" s="30">
        <v>1</v>
      </c>
      <c r="P4" s="30">
        <v>1324</v>
      </c>
    </row>
    <row r="5" spans="1:16" ht="45" x14ac:dyDescent="0.25">
      <c r="A5" s="46" t="s">
        <v>666</v>
      </c>
      <c r="B5" s="46" t="s">
        <v>667</v>
      </c>
      <c r="C5" s="14">
        <v>9</v>
      </c>
      <c r="D5" s="14">
        <v>4</v>
      </c>
      <c r="E5" s="29">
        <v>1</v>
      </c>
      <c r="F5" s="14">
        <v>3</v>
      </c>
      <c r="G5" s="14">
        <v>4</v>
      </c>
      <c r="H5" s="14">
        <v>3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5</v>
      </c>
    </row>
    <row r="6" spans="1:16" ht="33.75" x14ac:dyDescent="0.25">
      <c r="A6" s="46" t="s">
        <v>668</v>
      </c>
      <c r="B6" s="46" t="s">
        <v>669</v>
      </c>
      <c r="C6" s="14">
        <v>295</v>
      </c>
      <c r="D6" s="14">
        <v>430</v>
      </c>
      <c r="E6" s="29">
        <v>-1</v>
      </c>
      <c r="F6" s="14">
        <v>760</v>
      </c>
      <c r="G6" s="14">
        <v>740</v>
      </c>
      <c r="H6" s="14">
        <v>151</v>
      </c>
      <c r="I6" s="14">
        <v>131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2">
        <v>867</v>
      </c>
    </row>
    <row r="7" spans="1:16" ht="22.5" x14ac:dyDescent="0.25">
      <c r="A7" s="46" t="s">
        <v>670</v>
      </c>
      <c r="B7" s="46" t="s">
        <v>671</v>
      </c>
      <c r="C7" s="14">
        <v>31</v>
      </c>
      <c r="D7" s="14">
        <v>32</v>
      </c>
      <c r="E7" s="29">
        <v>-1</v>
      </c>
      <c r="F7" s="14">
        <v>15</v>
      </c>
      <c r="G7" s="14">
        <v>15</v>
      </c>
      <c r="H7" s="14">
        <v>14</v>
      </c>
      <c r="I7" s="14">
        <v>27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27</v>
      </c>
    </row>
    <row r="8" spans="1:16" ht="33.75" x14ac:dyDescent="0.25">
      <c r="A8" s="46" t="s">
        <v>672</v>
      </c>
      <c r="B8" s="46" t="s">
        <v>673</v>
      </c>
      <c r="C8" s="14">
        <v>1</v>
      </c>
      <c r="D8" s="14">
        <v>8</v>
      </c>
      <c r="E8" s="29">
        <v>-1</v>
      </c>
      <c r="F8" s="14">
        <v>1</v>
      </c>
      <c r="G8" s="14">
        <v>1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2</v>
      </c>
    </row>
    <row r="9" spans="1:16" ht="45" x14ac:dyDescent="0.25">
      <c r="A9" s="46" t="s">
        <v>674</v>
      </c>
      <c r="B9" s="46" t="s">
        <v>675</v>
      </c>
      <c r="C9" s="14">
        <v>9</v>
      </c>
      <c r="D9" s="14">
        <v>13</v>
      </c>
      <c r="E9" s="29">
        <v>-1</v>
      </c>
      <c r="F9" s="14">
        <v>16</v>
      </c>
      <c r="G9" s="14">
        <v>68</v>
      </c>
      <c r="H9" s="14">
        <v>10</v>
      </c>
      <c r="I9" s="14">
        <v>19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82</v>
      </c>
    </row>
    <row r="10" spans="1:16" ht="33.75" x14ac:dyDescent="0.25">
      <c r="A10" s="46" t="s">
        <v>676</v>
      </c>
      <c r="B10" s="46" t="s">
        <v>677</v>
      </c>
      <c r="C10" s="14">
        <v>107</v>
      </c>
      <c r="D10" s="14">
        <v>198</v>
      </c>
      <c r="E10" s="29">
        <v>-1</v>
      </c>
      <c r="F10" s="14">
        <v>298</v>
      </c>
      <c r="G10" s="14">
        <v>282</v>
      </c>
      <c r="H10" s="14">
        <v>68</v>
      </c>
      <c r="I10" s="14">
        <v>85</v>
      </c>
      <c r="J10" s="14">
        <v>0</v>
      </c>
      <c r="K10" s="14">
        <v>0</v>
      </c>
      <c r="L10" s="14">
        <v>0</v>
      </c>
      <c r="M10" s="14">
        <v>0</v>
      </c>
      <c r="N10" s="14">
        <v>30</v>
      </c>
      <c r="O10" s="14">
        <v>0</v>
      </c>
      <c r="P10" s="22">
        <v>339</v>
      </c>
    </row>
    <row r="11" spans="1:16" ht="45" x14ac:dyDescent="0.25">
      <c r="A11" s="46" t="s">
        <v>678</v>
      </c>
      <c r="B11" s="46" t="s">
        <v>679</v>
      </c>
      <c r="C11" s="14">
        <v>1</v>
      </c>
      <c r="D11" s="14">
        <v>0</v>
      </c>
      <c r="E11" s="29">
        <v>0</v>
      </c>
      <c r="F11" s="14">
        <v>0</v>
      </c>
      <c r="G11" s="14">
        <v>1</v>
      </c>
      <c r="H11" s="14">
        <v>1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2</v>
      </c>
    </row>
  </sheetData>
  <sheetProtection algorithmName="SHA-512" hashValue="pc8H7xznDK8Kmgnix3Iya/I9f7MIULcB7/YUmq2PFAd/9514CdK75pH0tbu6KeJDu0qQTGuZnBbtmNIHNgTz+w==" saltValue="qJHB9Vh64dIctIbfzIcrb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2022-05-23T10:54:55Z</dcterms:created>
  <dcterms:modified xsi:type="dcterms:W3CDTF">2022-06-03T09:04:01Z</dcterms:modified>
</cp:coreProperties>
</file>