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572F8C36-E95D-40FC-A316-E9EBA3892483}" xr6:coauthVersionLast="46" xr6:coauthVersionMax="46" xr10:uidLastSave="{00000000-0000-0000-0000-000000000000}"/>
  <workbookProtection workbookAlgorithmName="SHA-512" workbookHashValue="RP7gKmHyroIJjLqzYj39Ddh6Elv1kV7GaiklAE1q/zou6vp5Xyl/1R9FX95DQRKxl22wR+Z8y0jSccV0T1nb0w==" workbookSaltValue="CsxvGL3puvxhw7DM8+rCf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0C822FB-57E7-454B-886A-D2A442DE68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3B33931-4C64-4753-8298-19FED40FE6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EA64E2C-7E96-4E05-B0D1-287A17121A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D0FBA53-EA64-4B49-8603-1E4FD70564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13E12BF-276C-44A6-A702-83F22C9884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0122651-78EA-4E32-873D-EA0993DD8B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B3BAF8E-560B-4785-B7BD-03743D1DC1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BC8999E-DAB7-4A0D-BC54-1F0FC06BF8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CD057C1-0ABB-462E-9C1A-E258BC8DA8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A249364-6DD5-412F-9A20-1CBC0CF4C9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0B3635F-2A93-49E9-8E16-4FC010BD56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45AA4EB-6D82-4CB2-8981-2762412EBE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1875CEC-29F0-4DDA-ACB4-72595BEB64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90CE84F-6FB2-4287-A622-CBF21A8948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1186FE9-6919-4F81-884A-CE1EC3B135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E8A6D88-0D6D-411F-9971-E86825CF5A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0DE1AC1-F52E-4D63-B3E2-C29D380B79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4767C91-6178-4FED-91D7-52B0F9753B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91CD4BD-0FAF-465D-8451-EFF040604C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D4B3485-9086-4B43-B0E8-4F7D1A46B7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6DB850B-A6F6-4492-9772-609B2BBA36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47E8826-93AD-4C90-B39E-09AB461901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EF49E75-EA1F-4947-9F64-3FD5A0D20E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4D6CB4B-D75C-4CB6-9869-6FA2FA6065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1164B2F-830F-499A-BF32-91A7DE5A3A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F43CAC4-3DE6-439C-8E64-5170795200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9F97B16-4F37-4C7D-B76A-D30731C655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22752A7-C806-41BA-871E-7C0688D692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69204FE-BB1D-4DB6-9DF7-338740BE4F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2476945-A9BC-4B0C-97DA-D728E58396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8A557B9-A48A-4A4F-A6A3-C234A8DC21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41D4ED3-F57D-49FC-ADA6-A85289913A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<sst xmlns="http://schemas.openxmlformats.org/spreadsheetml/2006/main" count="2555" uniqueCount="1441">
  <si>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</si>
  <si>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</si>
  <si>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</si>
  <si>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</si>
  <si>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</si>
  <si>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</si>
  <si>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</si>
  <si>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Castellón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</si>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</sst>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50E1C9F4-7417-4F70-8F0F-7155C18BB3FC}"/>
    <cellStyle name="Normal" xfId="0" builtinId="0"/>
    <cellStyle name="Normal 2" xfId="1" xr:uid="{B2EE865B-FD6F-484C-A022-2840A583EA37}"/>
    <cellStyle name="Normal 3" xfId="3" xr:uid="{EB0F213A-C39C-4FD9-BB21-C1D037BAB9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1A-4942-9E53-9FC732C2D5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1A-4942-9E53-9FC732C2D5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2425</c:v>
                </c:pt>
                <c:pt idx="1">
                  <c:v>11081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A-4942-9E53-9FC732C2D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0F-4A08-9151-A1B29AE5E2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0F-4A08-9151-A1B29AE5E2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0F-4A08-9151-A1B29AE5E27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18</c:v>
                </c:pt>
                <c:pt idx="1">
                  <c:v>735</c:v>
                </c:pt>
                <c:pt idx="2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F-4A08-9151-A1B29AE5E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8E-49C5-928E-A9B31A30CC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8E-49C5-928E-A9B31A30CC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B8E-49C5-928E-A9B31A30CC8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9C5-928E-A9B31A30C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2961</c:v>
                </c:pt>
                <c:pt idx="1">
                  <c:v>0</c:v>
                </c:pt>
                <c:pt idx="2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8E-49C5-928E-A9B31A30C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D1-412E-9123-E4C81BB985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D1-412E-9123-E4C81BB985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233</c:v>
                </c:pt>
                <c:pt idx="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D1-412E-9123-E4C81BB98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3F-4139-B74B-BD1F463B41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3F-4139-B74B-BD1F463B41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2280</c:v>
                </c:pt>
                <c:pt idx="1">
                  <c:v>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F-4139-B74B-BD1F463B4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364</c:v>
              </c:pt>
              <c:pt idx="1">
                <c:v>1897</c:v>
              </c:pt>
              <c:pt idx="2">
                <c:v>28</c:v>
              </c:pt>
              <c:pt idx="3">
                <c:v>5</c:v>
              </c:pt>
              <c:pt idx="4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3-E744-41D6-8880-82E62B524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1521</c:v>
              </c:pt>
              <c:pt idx="1">
                <c:v>1566</c:v>
              </c:pt>
              <c:pt idx="2">
                <c:v>75</c:v>
              </c:pt>
              <c:pt idx="3">
                <c:v>34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4981-423B-9638-BB7792C8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94</c:v>
              </c:pt>
              <c:pt idx="2">
                <c:v>24</c:v>
              </c:pt>
              <c:pt idx="3">
                <c:v>12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ED63-487C-B6BD-A2520484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083539557555295"/>
          <c:y val="0.15275590551181104"/>
          <c:w val="0.3001169853768279"/>
          <c:h val="0.844488188976378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81</c:v>
              </c:pt>
              <c:pt idx="1">
                <c:v>89</c:v>
              </c:pt>
              <c:pt idx="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3-6D58-408D-9102-0ACB0670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1890</c:v>
              </c:pt>
              <c:pt idx="1">
                <c:v>23</c:v>
              </c:pt>
              <c:pt idx="2">
                <c:v>274</c:v>
              </c:pt>
              <c:pt idx="3">
                <c:v>2</c:v>
              </c:pt>
              <c:pt idx="4">
                <c:v>6</c:v>
              </c:pt>
              <c:pt idx="5">
                <c:v>1</c:v>
              </c:pt>
              <c:pt idx="6">
                <c:v>32</c:v>
              </c:pt>
              <c:pt idx="7">
                <c:v>370</c:v>
              </c:pt>
              <c:pt idx="8">
                <c:v>83</c:v>
              </c:pt>
              <c:pt idx="9">
                <c:v>1421</c:v>
              </c:pt>
            </c:numLit>
          </c:val>
          <c:extLst>
            <c:ext xmlns:c16="http://schemas.microsoft.com/office/drawing/2014/chart" uri="{C3380CC4-5D6E-409C-BE32-E72D297353CC}">
              <c16:uniqueId val="{00000003-A308-4CFE-A611-1221FF0F9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261</c:v>
              </c:pt>
              <c:pt idx="1">
                <c:v>474</c:v>
              </c:pt>
              <c:pt idx="2">
                <c:v>69</c:v>
              </c:pt>
              <c:pt idx="3">
                <c:v>298</c:v>
              </c:pt>
              <c:pt idx="4">
                <c:v>109</c:v>
              </c:pt>
              <c:pt idx="5">
                <c:v>238</c:v>
              </c:pt>
              <c:pt idx="6">
                <c:v>235</c:v>
              </c:pt>
              <c:pt idx="7">
                <c:v>184</c:v>
              </c:pt>
              <c:pt idx="8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B7EE-4D44-9502-F2BBB2146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E0-46B5-AD44-ED2B7E416B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E0-46B5-AD44-ED2B7E416B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E0-46B5-AD44-ED2B7E416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270</c:v>
                </c:pt>
                <c:pt idx="1">
                  <c:v>197</c:v>
                </c:pt>
                <c:pt idx="2">
                  <c:v>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E0-46B5-AD44-ED2B7E416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4947</c:v>
              </c:pt>
              <c:pt idx="1">
                <c:v>1046</c:v>
              </c:pt>
              <c:pt idx="2">
                <c:v>602</c:v>
              </c:pt>
              <c:pt idx="3">
                <c:v>278</c:v>
              </c:pt>
              <c:pt idx="4">
                <c:v>453</c:v>
              </c:pt>
              <c:pt idx="5">
                <c:v>3074</c:v>
              </c:pt>
              <c:pt idx="6">
                <c:v>162</c:v>
              </c:pt>
              <c:pt idx="7">
                <c:v>685</c:v>
              </c:pt>
              <c:pt idx="8">
                <c:v>282</c:v>
              </c:pt>
              <c:pt idx="9">
                <c:v>1066</c:v>
              </c:pt>
              <c:pt idx="10">
                <c:v>369</c:v>
              </c:pt>
              <c:pt idx="11">
                <c:v>2910</c:v>
              </c:pt>
              <c:pt idx="12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0-23E0-4EE8-A69D-135E03A61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66</c:v>
              </c:pt>
              <c:pt idx="1">
                <c:v>688</c:v>
              </c:pt>
              <c:pt idx="2">
                <c:v>125</c:v>
              </c:pt>
              <c:pt idx="3">
                <c:v>152</c:v>
              </c:pt>
              <c:pt idx="4">
                <c:v>755</c:v>
              </c:pt>
              <c:pt idx="5">
                <c:v>194</c:v>
              </c:pt>
              <c:pt idx="6">
                <c:v>93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C269-440E-8954-F90F40A5F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120</c:v>
              </c:pt>
              <c:pt idx="1">
                <c:v>248</c:v>
              </c:pt>
              <c:pt idx="2">
                <c:v>215</c:v>
              </c:pt>
              <c:pt idx="3">
                <c:v>11</c:v>
              </c:pt>
              <c:pt idx="4">
                <c:v>86</c:v>
              </c:pt>
              <c:pt idx="5">
                <c:v>104</c:v>
              </c:pt>
              <c:pt idx="6">
                <c:v>782</c:v>
              </c:pt>
              <c:pt idx="7">
                <c:v>179</c:v>
              </c:pt>
              <c:pt idx="8">
                <c:v>92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597-4C87-8523-E43B7FABB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228</c:v>
              </c:pt>
              <c:pt idx="1">
                <c:v>164</c:v>
              </c:pt>
              <c:pt idx="2">
                <c:v>64</c:v>
              </c:pt>
              <c:pt idx="3">
                <c:v>120</c:v>
              </c:pt>
              <c:pt idx="4">
                <c:v>617</c:v>
              </c:pt>
              <c:pt idx="5">
                <c:v>101</c:v>
              </c:pt>
              <c:pt idx="6">
                <c:v>195</c:v>
              </c:pt>
              <c:pt idx="7">
                <c:v>62</c:v>
              </c:pt>
              <c:pt idx="8">
                <c:v>183</c:v>
              </c:pt>
              <c:pt idx="9">
                <c:v>95</c:v>
              </c:pt>
              <c:pt idx="10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17AE-4112-9F98-89483E09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288</c:v>
              </c:pt>
              <c:pt idx="1">
                <c:v>67</c:v>
              </c:pt>
              <c:pt idx="2">
                <c:v>119</c:v>
              </c:pt>
              <c:pt idx="3">
                <c:v>70</c:v>
              </c:pt>
              <c:pt idx="4">
                <c:v>575</c:v>
              </c:pt>
              <c:pt idx="5">
                <c:v>101</c:v>
              </c:pt>
              <c:pt idx="6">
                <c:v>244</c:v>
              </c:pt>
              <c:pt idx="7">
                <c:v>66</c:v>
              </c:pt>
              <c:pt idx="8">
                <c:v>154</c:v>
              </c:pt>
              <c:pt idx="9">
                <c:v>136</c:v>
              </c:pt>
              <c:pt idx="10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6E13-45AE-A289-A1CE0506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5</c:v>
              </c:pt>
              <c:pt idx="2">
                <c:v>2</c:v>
              </c:pt>
              <c:pt idx="3">
                <c:v>34</c:v>
              </c:pt>
              <c:pt idx="4">
                <c:v>3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D8-42CA-BBC3-13DBE35B7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Constitución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</c:v>
              </c:pt>
              <c:pt idx="1">
                <c:v>6</c:v>
              </c:pt>
              <c:pt idx="2">
                <c:v>6</c:v>
              </c:pt>
              <c:pt idx="3">
                <c:v>24</c:v>
              </c:pt>
              <c:pt idx="4">
                <c:v>1</c:v>
              </c:pt>
              <c:pt idx="5">
                <c:v>5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30-4232-BEE4-55D0C1885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Pública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6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38-461B-9474-AA89BAFE8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Pública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297-46E5-B0E7-C7667563E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Libertad sexual</c:v>
                </c:pt>
                <c:pt idx="1">
                  <c:v>Patrimonio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Incendios</c:v>
                </c:pt>
                <c:pt idx="5">
                  <c:v>Drogas</c:v>
                </c:pt>
                <c:pt idx="6">
                  <c:v>Seguridad Vial 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</c:v>
              </c:pt>
              <c:pt idx="1">
                <c:v>12</c:v>
              </c:pt>
              <c:pt idx="2">
                <c:v>23</c:v>
              </c:pt>
              <c:pt idx="3">
                <c:v>26</c:v>
              </c:pt>
              <c:pt idx="4">
                <c:v>30</c:v>
              </c:pt>
              <c:pt idx="5">
                <c:v>36</c:v>
              </c:pt>
              <c:pt idx="6">
                <c:v>22</c:v>
              </c:pt>
              <c:pt idx="7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1D58-4BFC-B3CC-B72C7ABE4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73-45F6-91FB-6D612EF4C9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73-45F6-91FB-6D612EF4C9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1146</c:v>
                </c:pt>
                <c:pt idx="1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73-45F6-91FB-6D612EF4C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14</c:v>
              </c:pt>
              <c:pt idx="2">
                <c:v>16</c:v>
              </c:pt>
              <c:pt idx="3">
                <c:v>17</c:v>
              </c:pt>
              <c:pt idx="4">
                <c:v>1</c:v>
              </c:pt>
              <c:pt idx="5">
                <c:v>51</c:v>
              </c:pt>
              <c:pt idx="6">
                <c:v>1</c:v>
              </c:pt>
              <c:pt idx="7">
                <c:v>28</c:v>
              </c:pt>
              <c:pt idx="8">
                <c:v>1</c:v>
              </c:pt>
              <c:pt idx="9">
                <c:v>7</c:v>
              </c:pt>
              <c:pt idx="10">
                <c:v>20</c:v>
              </c:pt>
              <c:pt idx="11">
                <c:v>33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CB1-4CE5-9D7C-6C7C2B49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3310866141732286E-2"/>
          <c:w val="0.27398425196850396"/>
          <c:h val="0.9253779527559055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289</c:v>
              </c:pt>
              <c:pt idx="1">
                <c:v>333</c:v>
              </c:pt>
              <c:pt idx="2">
                <c:v>257</c:v>
              </c:pt>
              <c:pt idx="3">
                <c:v>58</c:v>
              </c:pt>
              <c:pt idx="4">
                <c:v>549</c:v>
              </c:pt>
              <c:pt idx="5">
                <c:v>920</c:v>
              </c:pt>
              <c:pt idx="6">
                <c:v>287</c:v>
              </c:pt>
              <c:pt idx="7">
                <c:v>167</c:v>
              </c:pt>
              <c:pt idx="8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800C-4B79-B5D6-AB1DABA2F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E4-4CFE-B450-69E7CC2615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E4-4CFE-B450-69E7CC2615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E4-4CFE-B450-69E7CC2615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E4-4CFE-B450-69E7CC2615C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E4-4CFE-B450-69E7CC2615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E4-4CFE-B450-69E7CC2615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53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E4-4CFE-B450-69E7CC261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1A-4404-8DBF-D8EC894DA4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1A-4404-8DBF-D8EC894DA4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1A-4404-8DBF-D8EC894DA4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1A-4404-8DBF-D8EC894DA48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31A-4404-8DBF-D8EC894DA48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A-4404-8DBF-D8EC894DA4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A-4404-8DBF-D8EC894DA4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A-4404-8DBF-D8EC894DA4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A-4404-8DBF-D8EC894DA4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1A-4404-8DBF-D8EC894DA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920</c:v>
              </c:pt>
              <c:pt idx="1">
                <c:v>79</c:v>
              </c:pt>
              <c:pt idx="2">
                <c:v>67</c:v>
              </c:pt>
              <c:pt idx="3">
                <c:v>330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809-476C-A401-23A5074E8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320</c:v>
              </c:pt>
              <c:pt idx="1">
                <c:v>57</c:v>
              </c:pt>
              <c:pt idx="2">
                <c:v>16</c:v>
              </c:pt>
              <c:pt idx="3">
                <c:v>221</c:v>
              </c:pt>
              <c:pt idx="4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7E1D-41A1-911E-091EEC00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28</c:v>
              </c:pt>
              <c:pt idx="2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9605-4E2B-B65D-66391F4AB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204</c:v>
              </c:pt>
              <c:pt idx="1">
                <c:v>61</c:v>
              </c:pt>
              <c:pt idx="2">
                <c:v>123</c:v>
              </c:pt>
              <c:pt idx="3">
                <c:v>36</c:v>
              </c:pt>
              <c:pt idx="4">
                <c:v>5</c:v>
              </c:pt>
              <c:pt idx="5">
                <c:v>23</c:v>
              </c:pt>
              <c:pt idx="6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5AA4-4BB6-99F1-43FE079C6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</c:v>
              </c:pt>
              <c:pt idx="1">
                <c:v>50</c:v>
              </c:pt>
              <c:pt idx="2">
                <c:v>4</c:v>
              </c:pt>
              <c:pt idx="3">
                <c:v>22</c:v>
              </c:pt>
              <c:pt idx="4">
                <c:v>72</c:v>
              </c:pt>
              <c:pt idx="5">
                <c:v>38</c:v>
              </c:pt>
              <c:pt idx="6">
                <c:v>13</c:v>
              </c:pt>
              <c:pt idx="7">
                <c:v>16</c:v>
              </c:pt>
              <c:pt idx="8">
                <c:v>7</c:v>
              </c:pt>
              <c:pt idx="9">
                <c:v>1</c:v>
              </c:pt>
              <c:pt idx="10">
                <c:v>24</c:v>
              </c:pt>
              <c:pt idx="11">
                <c:v>50</c:v>
              </c:pt>
              <c:pt idx="12">
                <c:v>14</c:v>
              </c:pt>
              <c:pt idx="13">
                <c:v>94</c:v>
              </c:pt>
              <c:pt idx="14">
                <c:v>15</c:v>
              </c:pt>
              <c:pt idx="1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32DF-4C97-93F7-F897BB55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106</c:v>
              </c:pt>
              <c:pt idx="1">
                <c:v>35</c:v>
              </c:pt>
              <c:pt idx="2">
                <c:v>229</c:v>
              </c:pt>
              <c:pt idx="3">
                <c:v>20</c:v>
              </c:pt>
              <c:pt idx="4">
                <c:v>12</c:v>
              </c:pt>
              <c:pt idx="5">
                <c:v>9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5B8-4F6E-B8C6-613990A3F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BC-43BC-96D8-02ED121DBD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BC-43BC-96D8-02ED121DBD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1150</c:v>
                </c:pt>
                <c:pt idx="1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C-43BC-96D8-02ED121D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C4-4AF2-93FA-CE5CE8C1DD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C4-4AF2-93FA-CE5CE8C1DD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C4-4AF2-93FA-CE5CE8C1D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56-4354-A3E5-3E364392BA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56-4354-A3E5-3E364392BA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56-4354-A3E5-3E364392BA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56-4354-A3E5-3E364392BA6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56-4354-A3E5-3E364392BA6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6-4354-A3E5-3E364392BA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1.9669685039370079E-2"/>
                  <c:y val="-4.928188976377952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C-496D-BE26-46E427776D27}"/>
                </c:ext>
              </c:extLst>
            </c:dLbl>
            <c:dLbl>
              <c:idx val="2"/>
              <c:layout>
                <c:manualLayout>
                  <c:x val="1.5920472440944883E-2"/>
                  <c:y val="-6.24412598425196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9C-496D-BE26-46E427776D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175</c:v>
              </c:pt>
              <c:pt idx="1">
                <c:v>1</c:v>
              </c:pt>
              <c:pt idx="2">
                <c:v>1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55E6-4BF0-A0BF-8757FDA83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7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B2EC-4309-8DE1-D75789ADB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</c:v>
              </c:pt>
              <c:pt idx="2">
                <c:v>7</c:v>
              </c:pt>
              <c:pt idx="3">
                <c:v>15</c:v>
              </c:pt>
              <c:pt idx="4">
                <c:v>109</c:v>
              </c:pt>
              <c:pt idx="5">
                <c:v>28</c:v>
              </c:pt>
              <c:pt idx="6">
                <c:v>14</c:v>
              </c:pt>
              <c:pt idx="7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1-5F32-4970-B114-ACA357C7F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1CF-48BF-B347-0D6CFFC31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E2-40AB-8092-322EC5C6D2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E2-40AB-8092-322EC5C6D2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51</c:v>
                </c:pt>
                <c:pt idx="1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2-40AB-8092-322EC5C6D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5E-4C10-966C-AAB15F35A0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5E-4C10-966C-AAB15F35A0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5E-4C10-966C-AAB15F35A0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5E-4C10-966C-AAB15F35A04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5E-4C10-966C-AAB15F35A0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57</c:v>
                </c:pt>
                <c:pt idx="1">
                  <c:v>165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5E-4C10-966C-AAB15F35A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1142</c:v>
              </c:pt>
              <c:pt idx="1">
                <c:v>113</c:v>
              </c:pt>
              <c:pt idx="2">
                <c:v>4</c:v>
              </c:pt>
              <c:pt idx="3">
                <c:v>643</c:v>
              </c:pt>
            </c:numLit>
          </c:val>
          <c:extLst>
            <c:ext xmlns:c16="http://schemas.microsoft.com/office/drawing/2014/chart" uri="{C3380CC4-5D6E-409C-BE32-E72D297353CC}">
              <c16:uniqueId val="{00000000-D6BF-4D63-B39C-FD948C97F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374</c:v>
              </c:pt>
              <c:pt idx="1">
                <c:v>180</c:v>
              </c:pt>
              <c:pt idx="2">
                <c:v>2</c:v>
              </c:pt>
              <c:pt idx="3">
                <c:v>2</c:v>
              </c:pt>
              <c:pt idx="4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0-5430-4817-AC4A-7030F4F8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C2-4874-9549-BA20061CC6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C2-4874-9549-BA20061CC6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995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C2-4874-9549-BA20061CC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CEC-447A-8E16-9A247F064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53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A86-4DEF-B58E-0BF0CA272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CBE-43EF-86D7-FBA5F1774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AEF-47C4-B187-3A54906DD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E4A-467F-A43B-F71854844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430</c:v>
              </c:pt>
              <c:pt idx="2">
                <c:v>32</c:v>
              </c:pt>
              <c:pt idx="3">
                <c:v>8</c:v>
              </c:pt>
              <c:pt idx="4">
                <c:v>13</c:v>
              </c:pt>
              <c:pt idx="5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0-0204-402B-B84F-EA048EC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544</c:v>
              </c:pt>
              <c:pt idx="1">
                <c:v>10</c:v>
              </c:pt>
              <c:pt idx="2">
                <c:v>8</c:v>
              </c:pt>
              <c:pt idx="3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0297-4FE7-BF7A-FC17F5AA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537</c:v>
              </c:pt>
              <c:pt idx="2">
                <c:v>11</c:v>
              </c:pt>
              <c:pt idx="3">
                <c:v>1</c:v>
              </c:pt>
              <c:pt idx="4">
                <c:v>45</c:v>
              </c:pt>
              <c:pt idx="5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167D-4821-8C8E-BA39538C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CE-49BD-8046-4995149CCA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CE-49BD-8046-4995149CCA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43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E-49BD-8046-4995149CC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129</c:v>
              </c:pt>
              <c:pt idx="1">
                <c:v>16</c:v>
              </c:pt>
              <c:pt idx="2">
                <c:v>6</c:v>
              </c:pt>
              <c:pt idx="3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2C89-4C05-86EE-F291AEA71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142</c:v>
              </c:pt>
              <c:pt idx="2">
                <c:v>18</c:v>
              </c:pt>
              <c:pt idx="3">
                <c:v>1</c:v>
              </c:pt>
              <c:pt idx="4">
                <c:v>22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86D5-4E39-A72C-72ED5F3A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A50-4662-BD6D-EFF68579A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B7-4F6B-878D-A9A03185F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628</c:v>
              </c:pt>
              <c:pt idx="2">
                <c:v>23</c:v>
              </c:pt>
              <c:pt idx="3">
                <c:v>2</c:v>
              </c:pt>
              <c:pt idx="4">
                <c:v>56</c:v>
              </c:pt>
              <c:pt idx="5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2020-4DEE-BE51-D243F24A9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23</c:v>
              </c:pt>
              <c:pt idx="2">
                <c:v>18</c:v>
              </c:pt>
              <c:pt idx="3">
                <c:v>21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53C-460D-BD93-7F3700AEF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59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1-67BE-40F7-9385-9839A493A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9</c:v>
              </c:pt>
              <c:pt idx="2">
                <c:v>6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B430-4397-B1A5-807C2E355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D4B4-4740-958A-9EC64B28B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81-4D5B-948F-C831DB1875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81-4D5B-948F-C831DB1875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56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81-4D5B-948F-C831DB187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A1-4B1A-9514-81FA2EEC19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A1-4B1A-9514-81FA2EEC19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A1-4B1A-9514-81FA2EEC19E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1-4B1A-9514-81FA2EEC19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119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A1-4B1A-9514-81FA2EEC1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B6-449F-9979-6CE6F49C25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B6-449F-9979-6CE6F49C2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504</c:v>
                </c:pt>
                <c:pt idx="1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6-449F-9979-6CE6F49C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DD784B2-18A2-48C6-8217-5AC79DF37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44279EB-96D9-44F2-B858-97BDB2087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D621590-CE67-4D83-87F1-3FE0209BC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8877479-E895-4731-9E10-822607E95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A767414-D036-48BF-B62C-271E86059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7494D27-ACA6-433B-8BD1-D907745A5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4FAFF97-DB85-471F-9797-9D4D85F81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900E848-E3F5-49A6-9E13-C53C4CDA4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2D88FBC-74A1-4347-AD7E-BE612C89D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695A5563-91AB-427A-BE01-9D4E673C3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B4A28F1-3120-4EF0-8F0A-BD781654B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5EBFC15-9612-4F6E-960E-38E00E4AE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108EF0-5799-4962-9D94-C006737B3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4A89EC-28BB-4930-8C01-125E611BB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810203E-51D2-4609-8646-14944BA65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AE530A0-F5D2-471C-8471-C4ECB16AB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BC8B51F-7F98-445F-8618-661DC5F60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5FCF569-9D8C-43BF-9C00-E535D0860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41275</xdr:colOff>
      <xdr:row>11</xdr:row>
      <xdr:rowOff>127000</xdr:rowOff>
    </xdr:from>
    <xdr:to>
      <xdr:col>38</xdr:col>
      <xdr:colOff>269875</xdr:colOff>
      <xdr:row>35</xdr:row>
      <xdr:rowOff>50800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E75F26DF-4487-48C7-806D-011F93FF8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167FFE21-14D4-4D5C-BC20-090F756AF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A764844-8673-4E57-A3D4-8973D5C0C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AA8B163-DE29-426A-85F5-B3EC5A9DE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F4258A8-52E4-40BE-8311-691E160B2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67B5E38-9C6A-4368-99D0-D0C34D873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32B07DB-B56A-4AA4-9D7F-0DA510C11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DCEA5C8-25EA-465D-9CB2-912CD8DDE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FE8450D-83E2-4F96-8639-5072D7D8A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BDB2856-381C-4706-ADB3-F2D65C8D0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CFBDDA2-200A-4EE1-948F-E65BB1D19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37DB7CE-B0C0-4CAA-BD47-20E7D3356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CE43E71-610D-4004-9D50-34489C328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20D04BD-DB24-4080-BAE3-389211FE8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30D48F5-7CD8-4820-93A2-3FFC8644A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717EAD7-6DCE-4376-830F-B90006D6A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184150</xdr:colOff>
      <xdr:row>6</xdr:row>
      <xdr:rowOff>257175</xdr:rowOff>
    </xdr:from>
    <xdr:to>
      <xdr:col>21</xdr:col>
      <xdr:colOff>628650</xdr:colOff>
      <xdr:row>18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3490FCD-0F6C-4B45-9F40-147F6036B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6619AD6-6B93-4CBD-9FD6-FA2C1C3F5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2E033E0-BB2B-4658-95D1-AB58CC108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8F930B0-2BCB-4633-BE89-CFA4649A0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28575</xdr:rowOff>
    </xdr:from>
    <xdr:to>
      <xdr:col>73</xdr:col>
      <xdr:colOff>73025</xdr:colOff>
      <xdr:row>37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72C4A70-329E-433C-A1FE-33D52C752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0D59A66-16B2-4F55-B084-83402FA52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5516B83-1B9E-44F6-A4D9-5927B859E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25E8053-A1D8-4765-B5EA-092DC8633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54E07C1-858C-48BA-8064-983049BD5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9C1EBC8-9950-4253-8775-81C704334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2B46676-FA20-4308-A8E9-7AA37BE97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388A28D-2FD3-4725-818B-6DB79930F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7F59BC8-E1A8-49B0-9DE3-D87ADA6C0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6A95595-FE36-4FF9-A7E7-930778EA5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ADFC672-C22F-43C0-8EA4-D08BF5190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FAF2ED5-A0B5-4879-AC5A-CD3662D9D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BC58D21-322B-400F-9B1F-A74BF66EF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19D1CBD-44CF-4495-86EC-88A22444F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AE65175-29E6-4210-AEC9-2C06BEA89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3FE9344-B644-4EA3-8F71-7E73D67B1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861B9A5-42A0-4409-8E0A-DB551D8D3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4322410-2492-4360-BC01-349F99F50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1847850-1A16-4CC7-AA2D-4F9D55ADA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DE5BB65-C2F6-4952-9100-DA47C0341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7F6F519-81A1-4817-9E2F-219FB130B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F43C319-BA61-4930-89D4-4D56A7B1C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7E170AA-6C0A-4A6C-9DEC-DF5EAC6B3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A5470CDD-C328-45EC-92DC-291F0310B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9FC5CFD2-E70A-4946-9DC7-982EA87D9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47708BCC-DCE5-4D01-A881-DFC9A8A92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1953291-1C1E-43FD-AA4D-C73860EC9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56AC34F-0867-45C3-B29B-C4CEAD2B0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970E054-A6BC-4E15-9B20-55A5DBBDD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6825809-4A34-4865-8852-9A61AAA81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Y5p1//qf84V8lmLNtK9R/pXmaO0hrMXmnBWh57wz7A88Ahrii2O8juedv3CxC2Ro1OcxX3wdB6IwqCfAfzigew==" saltValue="9g+BGHm1Ru49ohCncWopc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5</v>
      </c>
      <c r="D5" s="15">
        <v>3</v>
      </c>
      <c r="E5" s="24">
        <v>1</v>
      </c>
    </row>
    <row r="6" spans="1:5" x14ac:dyDescent="0.25">
      <c r="A6" s="23" t="s">
        <v>1174</v>
      </c>
      <c r="B6" s="18"/>
      <c r="C6" s="15">
        <v>23</v>
      </c>
      <c r="D6" s="15">
        <v>5</v>
      </c>
      <c r="E6" s="24">
        <v>6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18</v>
      </c>
      <c r="D8" s="15">
        <v>6</v>
      </c>
      <c r="E8" s="24">
        <v>4</v>
      </c>
    </row>
    <row r="9" spans="1:5" x14ac:dyDescent="0.25">
      <c r="A9" s="23" t="s">
        <v>606</v>
      </c>
      <c r="B9" s="18"/>
      <c r="C9" s="15">
        <v>21</v>
      </c>
      <c r="D9" s="15">
        <v>6</v>
      </c>
      <c r="E9" s="24">
        <v>13</v>
      </c>
    </row>
    <row r="10" spans="1:5" x14ac:dyDescent="0.25">
      <c r="A10" s="23" t="s">
        <v>1177</v>
      </c>
      <c r="B10" s="18"/>
      <c r="C10" s="15">
        <v>3</v>
      </c>
      <c r="D10" s="15">
        <v>2</v>
      </c>
      <c r="E10" s="24">
        <v>0</v>
      </c>
    </row>
    <row r="11" spans="1:5" x14ac:dyDescent="0.25">
      <c r="A11" s="190" t="s">
        <v>947</v>
      </c>
      <c r="B11" s="191"/>
      <c r="C11" s="32">
        <v>70</v>
      </c>
      <c r="D11" s="32">
        <v>22</v>
      </c>
      <c r="E11" s="32">
        <v>24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13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0" t="s">
        <v>947</v>
      </c>
      <c r="B17" s="191"/>
      <c r="C17" s="32">
        <v>13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3</v>
      </c>
    </row>
    <row r="22" spans="1:3" x14ac:dyDescent="0.25">
      <c r="A22" s="23" t="s">
        <v>1174</v>
      </c>
      <c r="B22" s="18"/>
      <c r="C22" s="24">
        <v>7</v>
      </c>
    </row>
    <row r="23" spans="1:3" x14ac:dyDescent="0.25">
      <c r="A23" s="23" t="s">
        <v>1175</v>
      </c>
      <c r="B23" s="18"/>
      <c r="C23" s="24">
        <v>2</v>
      </c>
    </row>
    <row r="24" spans="1:3" x14ac:dyDescent="0.25">
      <c r="A24" s="23" t="s">
        <v>1176</v>
      </c>
      <c r="B24" s="18"/>
      <c r="C24" s="24">
        <v>21</v>
      </c>
    </row>
    <row r="25" spans="1:3" x14ac:dyDescent="0.25">
      <c r="A25" s="23" t="s">
        <v>606</v>
      </c>
      <c r="B25" s="18"/>
      <c r="C25" s="24">
        <v>10</v>
      </c>
    </row>
    <row r="26" spans="1:3" x14ac:dyDescent="0.25">
      <c r="A26" s="23" t="s">
        <v>1177</v>
      </c>
      <c r="B26" s="18"/>
      <c r="C26" s="24">
        <v>15</v>
      </c>
    </row>
    <row r="27" spans="1:3" x14ac:dyDescent="0.25">
      <c r="A27" s="190" t="s">
        <v>947</v>
      </c>
      <c r="B27" s="191"/>
      <c r="C27" s="32">
        <v>58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2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59</v>
      </c>
    </row>
    <row r="34" spans="1:3" x14ac:dyDescent="0.25">
      <c r="A34" s="23" t="s">
        <v>1116</v>
      </c>
      <c r="B34" s="18"/>
      <c r="C34" s="24">
        <v>0</v>
      </c>
    </row>
    <row r="35" spans="1:3" x14ac:dyDescent="0.25">
      <c r="A35" s="23" t="s">
        <v>1184</v>
      </c>
      <c r="B35" s="18"/>
      <c r="C35" s="24">
        <v>33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0" t="s">
        <v>947</v>
      </c>
      <c r="B40" s="191"/>
      <c r="C40" s="32">
        <v>94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1</v>
      </c>
    </row>
    <row r="45" spans="1:3" x14ac:dyDescent="0.25">
      <c r="A45" s="23" t="s">
        <v>1174</v>
      </c>
      <c r="B45" s="18"/>
      <c r="C45" s="24">
        <v>12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5</v>
      </c>
    </row>
    <row r="48" spans="1:3" x14ac:dyDescent="0.25">
      <c r="A48" s="23" t="s">
        <v>606</v>
      </c>
      <c r="B48" s="18"/>
      <c r="C48" s="24">
        <v>5</v>
      </c>
    </row>
    <row r="49" spans="1:3" x14ac:dyDescent="0.25">
      <c r="A49" s="23" t="s">
        <v>1177</v>
      </c>
      <c r="B49" s="18"/>
      <c r="C49" s="24">
        <v>4</v>
      </c>
    </row>
    <row r="50" spans="1:3" x14ac:dyDescent="0.25">
      <c r="A50" s="190" t="s">
        <v>947</v>
      </c>
      <c r="B50" s="191"/>
      <c r="C50" s="32">
        <v>27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7" t="s">
        <v>1173</v>
      </c>
      <c r="B53" s="14" t="s">
        <v>78</v>
      </c>
      <c r="C53" s="24">
        <v>1</v>
      </c>
    </row>
    <row r="54" spans="1:3" x14ac:dyDescent="0.25">
      <c r="A54" s="169"/>
      <c r="B54" s="14" t="s">
        <v>79</v>
      </c>
      <c r="C54" s="24">
        <v>0</v>
      </c>
    </row>
    <row r="55" spans="1:3" x14ac:dyDescent="0.25">
      <c r="A55" s="167" t="s">
        <v>1174</v>
      </c>
      <c r="B55" s="14" t="s">
        <v>78</v>
      </c>
      <c r="C55" s="24">
        <v>9</v>
      </c>
    </row>
    <row r="56" spans="1:3" x14ac:dyDescent="0.25">
      <c r="A56" s="169"/>
      <c r="B56" s="14" t="s">
        <v>79</v>
      </c>
      <c r="C56" s="24">
        <v>1</v>
      </c>
    </row>
    <row r="57" spans="1:3" x14ac:dyDescent="0.25">
      <c r="A57" s="167" t="s">
        <v>1175</v>
      </c>
      <c r="B57" s="14" t="s">
        <v>78</v>
      </c>
      <c r="C57" s="24">
        <v>0</v>
      </c>
    </row>
    <row r="58" spans="1:3" x14ac:dyDescent="0.25">
      <c r="A58" s="169"/>
      <c r="B58" s="14" t="s">
        <v>79</v>
      </c>
      <c r="C58" s="24">
        <v>0</v>
      </c>
    </row>
    <row r="59" spans="1:3" x14ac:dyDescent="0.25">
      <c r="A59" s="167" t="s">
        <v>1176</v>
      </c>
      <c r="B59" s="14" t="s">
        <v>78</v>
      </c>
      <c r="C59" s="24">
        <v>6</v>
      </c>
    </row>
    <row r="60" spans="1:3" x14ac:dyDescent="0.25">
      <c r="A60" s="169"/>
      <c r="B60" s="14" t="s">
        <v>79</v>
      </c>
      <c r="C60" s="24">
        <v>0</v>
      </c>
    </row>
    <row r="61" spans="1:3" x14ac:dyDescent="0.25">
      <c r="A61" s="167" t="s">
        <v>606</v>
      </c>
      <c r="B61" s="14" t="s">
        <v>78</v>
      </c>
      <c r="C61" s="24">
        <v>3</v>
      </c>
    </row>
    <row r="62" spans="1:3" x14ac:dyDescent="0.25">
      <c r="A62" s="169"/>
      <c r="B62" s="14" t="s">
        <v>79</v>
      </c>
      <c r="C62" s="24">
        <v>0</v>
      </c>
    </row>
    <row r="63" spans="1:3" x14ac:dyDescent="0.25">
      <c r="A63" s="167" t="s">
        <v>1177</v>
      </c>
      <c r="B63" s="14" t="s">
        <v>78</v>
      </c>
      <c r="C63" s="24">
        <v>1</v>
      </c>
    </row>
    <row r="64" spans="1:3" x14ac:dyDescent="0.25">
      <c r="A64" s="169"/>
      <c r="B64" s="14" t="s">
        <v>79</v>
      </c>
      <c r="C64" s="24">
        <v>2</v>
      </c>
    </row>
    <row r="65" spans="1:3" x14ac:dyDescent="0.25">
      <c r="A65" s="190" t="s">
        <v>947</v>
      </c>
      <c r="B65" s="191"/>
      <c r="C65" s="32">
        <v>23</v>
      </c>
    </row>
  </sheetData>
  <sheetProtection algorithmName="SHA-512" hashValue="oAXxA8DB9yyiWo9RhLpzKUfeb+PRPz9MRnxVXra2IIWrIYlqAaXvsjUyNXgEqYwszrdzdywDRjO8p7ZcQsg3Ng==" saltValue="C718VV8hUgQttC/HUp6FE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0" t="s">
        <v>1191</v>
      </c>
      <c r="B5" s="47" t="s">
        <v>1192</v>
      </c>
      <c r="C5" s="15">
        <v>4</v>
      </c>
      <c r="D5" s="15">
        <v>0</v>
      </c>
      <c r="E5" s="15">
        <v>0</v>
      </c>
      <c r="F5" s="24">
        <v>1</v>
      </c>
    </row>
    <row r="6" spans="1:6" x14ac:dyDescent="0.25">
      <c r="A6" s="172"/>
      <c r="B6" s="47" t="s">
        <v>1193</v>
      </c>
      <c r="C6" s="15">
        <v>1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7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0" t="s">
        <v>1196</v>
      </c>
      <c r="B8" s="47" t="s">
        <v>1197</v>
      </c>
      <c r="C8" s="15">
        <v>11</v>
      </c>
      <c r="D8" s="15">
        <v>4</v>
      </c>
      <c r="E8" s="15">
        <v>6</v>
      </c>
      <c r="F8" s="24">
        <v>0</v>
      </c>
    </row>
    <row r="9" spans="1:6" x14ac:dyDescent="0.25">
      <c r="A9" s="171"/>
      <c r="B9" s="47" t="s">
        <v>1198</v>
      </c>
      <c r="C9" s="15">
        <v>3</v>
      </c>
      <c r="D9" s="15">
        <v>1</v>
      </c>
      <c r="E9" s="15">
        <v>2</v>
      </c>
      <c r="F9" s="24">
        <v>0</v>
      </c>
    </row>
    <row r="10" spans="1:6" ht="22.5" x14ac:dyDescent="0.25">
      <c r="A10" s="172"/>
      <c r="B10" s="47" t="s">
        <v>1199</v>
      </c>
      <c r="C10" s="15">
        <v>2</v>
      </c>
      <c r="D10" s="15">
        <v>1</v>
      </c>
      <c r="E10" s="15">
        <v>0</v>
      </c>
      <c r="F10" s="24">
        <v>1</v>
      </c>
    </row>
    <row r="11" spans="1:6" ht="22.5" x14ac:dyDescent="0.25">
      <c r="A11" s="170" t="s">
        <v>1200</v>
      </c>
      <c r="B11" s="47" t="s">
        <v>1201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172"/>
      <c r="B12" s="47" t="s">
        <v>1202</v>
      </c>
      <c r="C12" s="15">
        <v>10</v>
      </c>
      <c r="D12" s="15">
        <v>2</v>
      </c>
      <c r="E12" s="15">
        <v>0</v>
      </c>
      <c r="F12" s="24">
        <v>0</v>
      </c>
    </row>
    <row r="13" spans="1:6" ht="22.5" x14ac:dyDescent="0.25">
      <c r="A13" s="13" t="s">
        <v>1203</v>
      </c>
      <c r="B13" s="47" t="s">
        <v>1204</v>
      </c>
      <c r="C13" s="15">
        <v>2</v>
      </c>
      <c r="D13" s="15">
        <v>0</v>
      </c>
      <c r="E13" s="15">
        <v>1</v>
      </c>
      <c r="F13" s="24">
        <v>0</v>
      </c>
    </row>
    <row r="14" spans="1:6" x14ac:dyDescent="0.25">
      <c r="A14" s="170" t="s">
        <v>1205</v>
      </c>
      <c r="B14" s="47" t="s">
        <v>1206</v>
      </c>
      <c r="C14" s="15">
        <v>19</v>
      </c>
      <c r="D14" s="15">
        <v>20</v>
      </c>
      <c r="E14" s="15">
        <v>2</v>
      </c>
      <c r="F14" s="24">
        <v>2</v>
      </c>
    </row>
    <row r="15" spans="1:6" x14ac:dyDescent="0.25">
      <c r="A15" s="171"/>
      <c r="B15" s="47" t="s">
        <v>1207</v>
      </c>
      <c r="C15" s="15">
        <v>1</v>
      </c>
      <c r="D15" s="15">
        <v>0</v>
      </c>
      <c r="E15" s="15">
        <v>0</v>
      </c>
      <c r="F15" s="24">
        <v>0</v>
      </c>
    </row>
    <row r="16" spans="1:6" ht="22.5" x14ac:dyDescent="0.25">
      <c r="A16" s="171"/>
      <c r="B16" s="47" t="s">
        <v>1208</v>
      </c>
      <c r="C16" s="15">
        <v>15</v>
      </c>
      <c r="D16" s="15">
        <v>0</v>
      </c>
      <c r="E16" s="15">
        <v>0</v>
      </c>
      <c r="F16" s="24">
        <v>0</v>
      </c>
    </row>
    <row r="17" spans="1:6" x14ac:dyDescent="0.25">
      <c r="A17" s="171"/>
      <c r="B17" s="47" t="s">
        <v>1209</v>
      </c>
      <c r="C17" s="15">
        <v>0</v>
      </c>
      <c r="D17" s="15">
        <v>0</v>
      </c>
      <c r="E17" s="15">
        <v>0</v>
      </c>
      <c r="F17" s="24">
        <v>0</v>
      </c>
    </row>
    <row r="18" spans="1:6" ht="22.5" x14ac:dyDescent="0.25">
      <c r="A18" s="172"/>
      <c r="B18" s="47" t="s">
        <v>1210</v>
      </c>
      <c r="C18" s="15">
        <v>0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7" t="s">
        <v>1212</v>
      </c>
      <c r="C19" s="15">
        <v>1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7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0" t="s">
        <v>947</v>
      </c>
      <c r="B21" s="191"/>
      <c r="C21" s="32">
        <v>69</v>
      </c>
      <c r="D21" s="32">
        <v>28</v>
      </c>
      <c r="E21" s="32">
        <v>11</v>
      </c>
      <c r="F21" s="32">
        <v>4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4</v>
      </c>
    </row>
    <row r="25" spans="1:6" x14ac:dyDescent="0.25">
      <c r="A25" s="23" t="s">
        <v>111</v>
      </c>
      <c r="B25" s="18"/>
      <c r="C25" s="24">
        <v>1</v>
      </c>
    </row>
    <row r="26" spans="1:6" x14ac:dyDescent="0.25">
      <c r="A26" s="23" t="s">
        <v>1050</v>
      </c>
      <c r="B26" s="18"/>
      <c r="C26" s="24">
        <v>2</v>
      </c>
    </row>
    <row r="27" spans="1:6" x14ac:dyDescent="0.25">
      <c r="A27" s="190" t="s">
        <v>947</v>
      </c>
      <c r="B27" s="191"/>
      <c r="C27" s="32">
        <v>7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</v>
      </c>
    </row>
    <row r="32" spans="1:6" x14ac:dyDescent="0.25">
      <c r="A32" s="23" t="s">
        <v>1217</v>
      </c>
      <c r="B32" s="18"/>
      <c r="C32" s="24">
        <v>9</v>
      </c>
    </row>
    <row r="33" spans="1:3" x14ac:dyDescent="0.25">
      <c r="A33" s="23" t="s">
        <v>79</v>
      </c>
      <c r="B33" s="18"/>
      <c r="C33" s="24">
        <v>1</v>
      </c>
    </row>
    <row r="34" spans="1:3" x14ac:dyDescent="0.25">
      <c r="A34" s="190" t="s">
        <v>947</v>
      </c>
      <c r="B34" s="191"/>
      <c r="C34" s="32">
        <v>11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27</v>
      </c>
    </row>
    <row r="39" spans="1:3" x14ac:dyDescent="0.25">
      <c r="A39" s="23" t="s">
        <v>1220</v>
      </c>
      <c r="B39" s="18"/>
      <c r="C39" s="24">
        <v>10</v>
      </c>
    </row>
    <row r="40" spans="1:3" x14ac:dyDescent="0.25">
      <c r="A40" s="190" t="s">
        <v>947</v>
      </c>
      <c r="B40" s="191"/>
      <c r="C40" s="32">
        <v>37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2HUJ0441SZvnI5/I1kRgX6cC22JUO2GUWl2O3DjV33VMDGkoghJdiTDie5OffTQtD/hCy8LSmB32cauj/oeC3w==" saltValue="XGJOdkQViL7tZrgRkmODx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8230-4B3D-4311-9D2B-77D3F582DB11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7" width="7.140625" style="96" bestFit="1" customWidth="1"/>
    <col min="68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3" width="6.140625" style="96" customWidth="1"/>
    <col min="74" max="74" width="6.7109375" style="96" customWidth="1"/>
    <col min="75" max="75" width="2.7109375" style="96" customWidth="1"/>
    <col min="76" max="76" width="21.140625" style="96" customWidth="1"/>
    <col min="77" max="80" width="11.42578125" style="96"/>
    <col min="81" max="81" width="16.42578125" style="96" customWidth="1"/>
    <col min="82" max="82" width="2.7109375" style="96" customWidth="1"/>
    <col min="83" max="83" width="17" style="96" customWidth="1"/>
    <col min="84" max="85" width="21.140625" style="96" customWidth="1"/>
    <col min="86" max="88" width="11.42578125" style="96"/>
    <col min="89" max="89" width="2.7109375" style="96" customWidth="1"/>
    <col min="90" max="90" width="15.140625" style="96" customWidth="1"/>
    <col min="91" max="91" width="8.28515625" style="96" customWidth="1"/>
    <col min="92" max="92" width="23.42578125" style="96" customWidth="1"/>
    <col min="93" max="93" width="14.85546875" style="96" customWidth="1"/>
    <col min="94" max="94" width="18" style="96" customWidth="1"/>
    <col min="95" max="16384" width="11.42578125" style="96"/>
  </cols>
  <sheetData>
    <row r="1" spans="1:93" ht="18.75" x14ac:dyDescent="0.25">
      <c r="A1" s="94"/>
      <c r="B1" s="95"/>
      <c r="C1" s="194" t="s">
        <v>1343</v>
      </c>
      <c r="D1" s="194"/>
      <c r="E1" s="194"/>
      <c r="G1" s="94"/>
      <c r="P1" s="94"/>
      <c r="X1" s="94"/>
      <c r="AF1" s="94"/>
      <c r="AN1" s="94"/>
      <c r="AT1" s="94"/>
      <c r="BC1" s="94"/>
      <c r="BJ1" s="94"/>
      <c r="BW1" s="94"/>
      <c r="CD1" s="94"/>
      <c r="CK1" s="94"/>
    </row>
    <row r="2" spans="1:93" s="98" customFormat="1" ht="11.25" x14ac:dyDescent="0.25">
      <c r="A2" s="97">
        <v>0</v>
      </c>
      <c r="H2" s="99"/>
      <c r="Z2" s="192"/>
      <c r="AA2" s="192"/>
      <c r="AB2" s="192"/>
      <c r="AC2" s="192"/>
      <c r="AH2" s="192"/>
      <c r="AI2" s="192"/>
      <c r="AJ2" s="192"/>
      <c r="AK2" s="192"/>
      <c r="AV2" s="193"/>
      <c r="AW2" s="193"/>
      <c r="AX2" s="193"/>
      <c r="AY2" s="193"/>
      <c r="AZ2" s="193"/>
      <c r="BA2" s="193"/>
      <c r="BK2" s="193" t="s">
        <v>1344</v>
      </c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CL2" s="99"/>
    </row>
    <row r="3" spans="1:93" s="98" customFormat="1" ht="11.25" x14ac:dyDescent="0.25">
      <c r="Z3" s="192" t="s">
        <v>1345</v>
      </c>
      <c r="AA3" s="192"/>
      <c r="AB3" s="192"/>
      <c r="AC3" s="192"/>
      <c r="AH3" s="192" t="s">
        <v>1346</v>
      </c>
      <c r="AI3" s="192"/>
      <c r="AJ3" s="192"/>
      <c r="AK3" s="192"/>
      <c r="AV3" s="193" t="s">
        <v>1049</v>
      </c>
      <c r="AW3" s="193"/>
      <c r="AX3" s="193"/>
      <c r="AY3" s="193"/>
      <c r="AZ3" s="193"/>
      <c r="BA3" s="193"/>
      <c r="CL3" s="99"/>
    </row>
    <row r="4" spans="1:93" s="100" customFormat="1" ht="21.75" customHeight="1" x14ac:dyDescent="0.25">
      <c r="C4" s="192" t="s">
        <v>13</v>
      </c>
      <c r="D4" s="192"/>
      <c r="E4" s="192"/>
      <c r="I4" s="192" t="s">
        <v>37</v>
      </c>
      <c r="J4" s="192"/>
      <c r="K4" s="192"/>
      <c r="L4" s="192"/>
      <c r="M4" s="192"/>
      <c r="Q4" s="192" t="s">
        <v>1347</v>
      </c>
      <c r="R4" s="192"/>
      <c r="S4" s="192"/>
      <c r="T4" s="192"/>
      <c r="U4" s="192"/>
      <c r="V4" s="192"/>
      <c r="AP4" s="192" t="s">
        <v>1348</v>
      </c>
      <c r="AQ4" s="192"/>
      <c r="AR4" s="192"/>
      <c r="BE4" s="192" t="s">
        <v>1049</v>
      </c>
      <c r="BF4" s="192"/>
      <c r="BG4" s="192"/>
      <c r="BK4" s="196" t="s">
        <v>1349</v>
      </c>
      <c r="BL4" s="195" t="s">
        <v>1350</v>
      </c>
      <c r="BM4" s="195" t="s">
        <v>1351</v>
      </c>
      <c r="BN4" s="195" t="s">
        <v>152</v>
      </c>
      <c r="BO4" s="195" t="s">
        <v>1352</v>
      </c>
      <c r="BP4" s="195" t="s">
        <v>1353</v>
      </c>
      <c r="BQ4" s="195" t="s">
        <v>1354</v>
      </c>
      <c r="BR4" s="195" t="s">
        <v>187</v>
      </c>
      <c r="BS4" s="197" t="s">
        <v>1355</v>
      </c>
      <c r="BT4" s="197" t="s">
        <v>1356</v>
      </c>
      <c r="BU4" s="197" t="s">
        <v>267</v>
      </c>
      <c r="BV4" s="197" t="s">
        <v>1357</v>
      </c>
      <c r="BY4" s="192" t="s">
        <v>138</v>
      </c>
      <c r="BZ4" s="192"/>
      <c r="CA4" s="192"/>
      <c r="CF4" s="192" t="s">
        <v>1358</v>
      </c>
      <c r="CG4" s="192"/>
      <c r="CL4" s="192" t="s">
        <v>45</v>
      </c>
      <c r="CM4" s="192"/>
      <c r="CN4" s="192"/>
      <c r="CO4" s="192"/>
    </row>
    <row r="5" spans="1:93" s="100" customFormat="1" ht="14.25" customHeight="1" x14ac:dyDescent="0.25">
      <c r="Z5" s="101" t="s">
        <v>1359</v>
      </c>
      <c r="AA5" s="102" t="s">
        <v>1360</v>
      </c>
      <c r="AB5" s="102" t="s">
        <v>78</v>
      </c>
      <c r="AC5" s="103" t="s">
        <v>78</v>
      </c>
      <c r="AH5" s="101" t="s">
        <v>1359</v>
      </c>
      <c r="AI5" s="102" t="s">
        <v>1360</v>
      </c>
      <c r="AJ5" s="102" t="s">
        <v>78</v>
      </c>
      <c r="AK5" s="103" t="s">
        <v>78</v>
      </c>
      <c r="AV5" s="196" t="s">
        <v>1361</v>
      </c>
      <c r="AW5" s="195" t="s">
        <v>1362</v>
      </c>
      <c r="AX5" s="195" t="s">
        <v>1363</v>
      </c>
      <c r="AY5" s="195" t="s">
        <v>106</v>
      </c>
      <c r="AZ5" s="195" t="s">
        <v>107</v>
      </c>
      <c r="BA5" s="197" t="s">
        <v>108</v>
      </c>
      <c r="BK5" s="196"/>
      <c r="BL5" s="195"/>
      <c r="BM5" s="195"/>
      <c r="BN5" s="195"/>
      <c r="BO5" s="195"/>
      <c r="BP5" s="195"/>
      <c r="BQ5" s="195"/>
      <c r="BR5" s="195"/>
      <c r="BS5" s="197"/>
      <c r="BT5" s="197"/>
      <c r="BU5" s="197"/>
      <c r="BV5" s="197"/>
    </row>
    <row r="6" spans="1:93" s="100" customFormat="1" ht="14.25" customHeight="1" x14ac:dyDescent="0.25">
      <c r="C6" s="104" t="s">
        <v>20</v>
      </c>
      <c r="D6" s="105" t="s">
        <v>1364</v>
      </c>
      <c r="E6" s="104" t="s">
        <v>24</v>
      </c>
      <c r="I6" s="106" t="s">
        <v>46</v>
      </c>
      <c r="J6" s="105" t="s">
        <v>1365</v>
      </c>
      <c r="K6" s="105" t="s">
        <v>60</v>
      </c>
      <c r="L6" s="105" t="s">
        <v>62</v>
      </c>
      <c r="M6" s="107" t="s">
        <v>1366</v>
      </c>
      <c r="N6" s="108" t="s">
        <v>1367</v>
      </c>
      <c r="O6" s="108"/>
      <c r="Q6" s="106" t="s">
        <v>1368</v>
      </c>
      <c r="R6" s="105" t="s">
        <v>1369</v>
      </c>
      <c r="S6" s="105" t="s">
        <v>1370</v>
      </c>
      <c r="T6" s="105" t="s">
        <v>1021</v>
      </c>
      <c r="U6" s="105" t="s">
        <v>1371</v>
      </c>
      <c r="V6" s="107" t="s">
        <v>1264</v>
      </c>
      <c r="Z6" s="109" t="s">
        <v>1372</v>
      </c>
      <c r="AA6" s="110" t="s">
        <v>1372</v>
      </c>
      <c r="AB6" s="110" t="s">
        <v>1373</v>
      </c>
      <c r="AC6" s="111" t="s">
        <v>1374</v>
      </c>
      <c r="AH6" s="109" t="s">
        <v>1372</v>
      </c>
      <c r="AI6" s="110" t="s">
        <v>1372</v>
      </c>
      <c r="AJ6" s="110" t="s">
        <v>1373</v>
      </c>
      <c r="AK6" s="111" t="s">
        <v>1374</v>
      </c>
      <c r="AP6" s="106" t="s">
        <v>1375</v>
      </c>
      <c r="AQ6" s="105" t="s">
        <v>97</v>
      </c>
      <c r="AR6" s="107" t="s">
        <v>1376</v>
      </c>
      <c r="AV6" s="196"/>
      <c r="AW6" s="195"/>
      <c r="AX6" s="195"/>
      <c r="AY6" s="195"/>
      <c r="AZ6" s="195"/>
      <c r="BA6" s="197"/>
      <c r="BE6" s="106" t="s">
        <v>110</v>
      </c>
      <c r="BF6" s="105" t="s">
        <v>111</v>
      </c>
      <c r="BG6" s="107" t="s">
        <v>1377</v>
      </c>
      <c r="BK6" s="196"/>
      <c r="BL6" s="195"/>
      <c r="BM6" s="195"/>
      <c r="BN6" s="195"/>
      <c r="BO6" s="195"/>
      <c r="BP6" s="195"/>
      <c r="BQ6" s="195"/>
      <c r="BR6" s="195"/>
      <c r="BS6" s="197"/>
      <c r="BT6" s="197"/>
      <c r="BU6" s="197"/>
      <c r="BV6" s="197"/>
      <c r="BY6" s="106" t="s">
        <v>1349</v>
      </c>
      <c r="BZ6" s="105" t="s">
        <v>1378</v>
      </c>
      <c r="CA6" s="107" t="s">
        <v>108</v>
      </c>
      <c r="CF6" s="106" t="s">
        <v>1379</v>
      </c>
      <c r="CG6" s="107" t="s">
        <v>1380</v>
      </c>
      <c r="CM6" s="106" t="s">
        <v>46</v>
      </c>
      <c r="CN6" s="107" t="s">
        <v>47</v>
      </c>
    </row>
    <row r="7" spans="1:93" s="112" customFormat="1" ht="21" customHeight="1" x14ac:dyDescent="0.25">
      <c r="C7" s="113">
        <f>DatosGenerales!C8</f>
        <v>16198</v>
      </c>
      <c r="D7" s="114">
        <f>SUM(DatosGenerales!C15:C19)</f>
        <v>2425</v>
      </c>
      <c r="E7" s="113">
        <f>SUM(DatosGenerales!C12:C14)</f>
        <v>11081</v>
      </c>
      <c r="I7" s="115">
        <f>DatosGenerales!C28</f>
        <v>2090</v>
      </c>
      <c r="J7" s="114">
        <f>DatosGenerales!C29</f>
        <v>270</v>
      </c>
      <c r="K7" s="113">
        <f>SUM(DatosGenerales!C30:C31)</f>
        <v>197</v>
      </c>
      <c r="L7" s="114">
        <f>DatosGenerales!C33</f>
        <v>1521</v>
      </c>
      <c r="M7" s="113">
        <f>DatosGenerales!C89</f>
        <v>1146</v>
      </c>
      <c r="N7" s="116">
        <f>L7-M7</f>
        <v>375</v>
      </c>
      <c r="O7" s="116"/>
      <c r="Q7" s="115">
        <f>DatosGenerales!C33</f>
        <v>1521</v>
      </c>
      <c r="R7" s="114">
        <f>DatosGenerales!C46</f>
        <v>1566</v>
      </c>
      <c r="S7" s="114">
        <f>DatosGenerales!C47</f>
        <v>75</v>
      </c>
      <c r="T7" s="114">
        <f>DatosGenerales!C59</f>
        <v>34</v>
      </c>
      <c r="U7" s="114">
        <f>DatosGenerales!C72</f>
        <v>9</v>
      </c>
      <c r="V7" s="117">
        <f>SUM(Q7:U7)</f>
        <v>3205</v>
      </c>
      <c r="Z7" s="115">
        <f>SUM(DatosGenerales!C100,DatosGenerales!C101,DatosGenerales!C103)</f>
        <v>1150</v>
      </c>
      <c r="AA7" s="114">
        <f>SUM(DatosGenerales!C102,DatosGenerales!C104)</f>
        <v>381</v>
      </c>
      <c r="AB7" s="114">
        <f>DatosGenerales!C100</f>
        <v>995</v>
      </c>
      <c r="AC7" s="117">
        <f>DatosGenerales!C101</f>
        <v>37</v>
      </c>
      <c r="AH7" s="115">
        <f>SUM(DatosGenerales!C109,DatosGenerales!C110,DatosGenerales!C112)</f>
        <v>56</v>
      </c>
      <c r="AI7" s="114">
        <f>SUM(DatosGenerales!C111,DatosGenerales!C113)</f>
        <v>8</v>
      </c>
      <c r="AJ7" s="114">
        <f>DatosGenerales!C109</f>
        <v>43</v>
      </c>
      <c r="AK7" s="117">
        <f>DatosGenerales!C110</f>
        <v>7</v>
      </c>
      <c r="AP7" s="115">
        <f>SUM(DatosGenerales!C129:C130)</f>
        <v>119</v>
      </c>
      <c r="AQ7" s="114">
        <f>SUM(DatosGenerales!C131:C132)</f>
        <v>0</v>
      </c>
      <c r="AR7" s="117">
        <f>SUM(DatosGenerales!C133:C134)</f>
        <v>1</v>
      </c>
      <c r="AV7" s="115">
        <f>DatosGenerales!C139</f>
        <v>7</v>
      </c>
      <c r="AW7" s="114">
        <f>DatosGenerales!C140</f>
        <v>94</v>
      </c>
      <c r="AX7" s="114">
        <f>DatosGenerales!C141</f>
        <v>24</v>
      </c>
      <c r="AY7" s="114">
        <f>DatosGenerales!C142</f>
        <v>12</v>
      </c>
      <c r="AZ7" s="114">
        <f>DatosGenerales!C143</f>
        <v>30</v>
      </c>
      <c r="BA7" s="117">
        <f>DatosGenerales!C144</f>
        <v>0</v>
      </c>
      <c r="BE7" s="115">
        <f>DatosGenerales!C145</f>
        <v>81</v>
      </c>
      <c r="BF7" s="114">
        <f>DatosGenerales!C146</f>
        <v>89</v>
      </c>
      <c r="BG7" s="117">
        <f>DatosGenerales!C148</f>
        <v>35</v>
      </c>
      <c r="BK7" s="115">
        <f>SUM(DatosGenerales!C258:C272)</f>
        <v>1890</v>
      </c>
      <c r="BL7" s="114">
        <f>SUM(DatosGenerales!C255:C257)</f>
        <v>23</v>
      </c>
      <c r="BM7" s="114">
        <f>SUM(DatosGenerales!C273:C305)</f>
        <v>274</v>
      </c>
      <c r="BN7" s="114">
        <f>SUM(DatosGenerales!C250)</f>
        <v>2</v>
      </c>
      <c r="BO7" s="114">
        <f>SUM(DatosGenerales!C317:C325)</f>
        <v>6</v>
      </c>
      <c r="BP7" s="114">
        <f>SUM(DatosGenerales!C247:C249)</f>
        <v>1</v>
      </c>
      <c r="BQ7" s="114">
        <f>SUM(DatosGenerales!C306:C316)</f>
        <v>0</v>
      </c>
      <c r="BR7" s="114">
        <f>SUM(DatosGenerales!C251:C253)</f>
        <v>32</v>
      </c>
      <c r="BS7" s="117">
        <f>SUM(DatosGenerales!C244:C246)</f>
        <v>370</v>
      </c>
      <c r="BT7" s="117">
        <f>SUM(DatosGenerales!C254)</f>
        <v>0</v>
      </c>
      <c r="BU7" s="117">
        <f>SUM(DatosGenerales!C326:C338)</f>
        <v>83</v>
      </c>
      <c r="BV7" s="117">
        <f>SUM(DatosGenerales!C339:C360)</f>
        <v>1421</v>
      </c>
      <c r="BY7" s="115">
        <f>DatosGenerales!C197</f>
        <v>2961</v>
      </c>
      <c r="BZ7" s="114">
        <f>DatosGenerales!C198</f>
        <v>0</v>
      </c>
      <c r="CA7" s="117">
        <f>DatosGenerales!C199</f>
        <v>470</v>
      </c>
      <c r="CF7" s="115">
        <f>DatosGenerales!C206</f>
        <v>233</v>
      </c>
      <c r="CG7" s="117">
        <f>DatosGenerales!C209</f>
        <v>102</v>
      </c>
      <c r="CM7" s="115">
        <f>DatosGenerales!C37</f>
        <v>2280</v>
      </c>
      <c r="CN7" s="117">
        <f>DatosGenerales!C38</f>
        <v>960</v>
      </c>
    </row>
    <row r="8" spans="1:93" x14ac:dyDescent="0.25">
      <c r="B8" s="118"/>
    </row>
    <row r="11" spans="1:93" x14ac:dyDescent="0.25">
      <c r="R11" s="96" t="s">
        <v>1381</v>
      </c>
    </row>
    <row r="16" spans="1:93" ht="12.75" customHeight="1" x14ac:dyDescent="0.25">
      <c r="AV16" s="119"/>
      <c r="AW16" s="119"/>
      <c r="AX16" s="119"/>
      <c r="AY16" s="119"/>
      <c r="AZ16" s="119"/>
      <c r="BA16" s="119"/>
    </row>
    <row r="17" spans="19:93" x14ac:dyDescent="0.25">
      <c r="AV17" s="119"/>
      <c r="AW17" s="119"/>
      <c r="AX17" s="119"/>
      <c r="AY17" s="119"/>
      <c r="AZ17" s="119"/>
      <c r="BA17" s="119"/>
    </row>
    <row r="19" spans="19:93" x14ac:dyDescent="0.25">
      <c r="CO19" s="96" t="s">
        <v>1382</v>
      </c>
    </row>
    <row r="22" spans="19:93" x14ac:dyDescent="0.2">
      <c r="BK22" s="120" t="s">
        <v>1383</v>
      </c>
      <c r="BO22" s="120"/>
    </row>
    <row r="23" spans="19:93" x14ac:dyDescent="0.25">
      <c r="S23" s="121"/>
      <c r="Z23" s="122"/>
      <c r="AH23" s="122"/>
    </row>
    <row r="30" spans="19:93" x14ac:dyDescent="0.25">
      <c r="BJ30" s="123"/>
    </row>
    <row r="31" spans="19:93" s="100" customFormat="1" ht="12.75" customHeight="1" x14ac:dyDescent="0.25">
      <c r="BJ31" s="124"/>
    </row>
    <row r="32" spans="19:93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1384</v>
      </c>
      <c r="BO38" s="127">
        <v>13</v>
      </c>
    </row>
    <row r="41" spans="62:67" x14ac:dyDescent="0.2">
      <c r="BK41" s="120" t="s">
        <v>1385</v>
      </c>
    </row>
    <row r="51" spans="63:74" x14ac:dyDescent="0.25">
      <c r="BK51" s="124" t="s">
        <v>1386</v>
      </c>
      <c r="BL51" s="124" t="s">
        <v>1386</v>
      </c>
      <c r="BM51" s="123"/>
    </row>
    <row r="52" spans="63:74" x14ac:dyDescent="0.25">
      <c r="BK52" s="124" t="s">
        <v>1387</v>
      </c>
      <c r="BL52" s="124" t="s">
        <v>1388</v>
      </c>
      <c r="BM52" s="124"/>
      <c r="BN52" s="100"/>
      <c r="BO52" s="100"/>
      <c r="BP52" s="100"/>
      <c r="BQ52" s="100"/>
      <c r="BR52" s="100"/>
      <c r="BS52" s="100"/>
      <c r="BT52" s="100"/>
      <c r="BU52" s="100"/>
      <c r="BV52" s="100"/>
    </row>
    <row r="53" spans="63:74" x14ac:dyDescent="0.25">
      <c r="BK53" s="125">
        <f>SUM(DatosGenerales!C271,DatosGenerales!C260,DatosGenerales!C269)</f>
        <v>504</v>
      </c>
      <c r="BL53" s="125">
        <f>SUM(DatosGenerales!C272,DatosGenerales!C261,DatosGenerales!C270)</f>
        <v>668</v>
      </c>
      <c r="BM53" s="125"/>
      <c r="BN53" s="112"/>
      <c r="BO53" s="112"/>
      <c r="BP53" s="112"/>
      <c r="BQ53" s="112"/>
      <c r="BR53" s="112"/>
      <c r="BS53" s="112"/>
      <c r="BT53" s="112"/>
      <c r="BU53" s="112"/>
      <c r="BV53" s="112"/>
    </row>
    <row r="55" spans="63:74" x14ac:dyDescent="0.2">
      <c r="BK55" s="120" t="s">
        <v>1389</v>
      </c>
    </row>
    <row r="65" spans="63:71" x14ac:dyDescent="0.25">
      <c r="BK65" s="124" t="s">
        <v>1390</v>
      </c>
      <c r="BL65" s="124" t="s">
        <v>1391</v>
      </c>
      <c r="BM65" s="124" t="s">
        <v>1392</v>
      </c>
      <c r="BN65" s="124"/>
    </row>
    <row r="66" spans="63:71" x14ac:dyDescent="0.25">
      <c r="BK66" s="125">
        <f>SUM(DatosGenerales!C271:C272)</f>
        <v>18</v>
      </c>
      <c r="BL66" s="125">
        <f>SUM(DatosGenerales!C260:C261)</f>
        <v>735</v>
      </c>
      <c r="BM66" s="125">
        <f>SUM(DatosGenerales!C269:C270)</f>
        <v>419</v>
      </c>
      <c r="BN66" s="125"/>
      <c r="BO66" s="112"/>
      <c r="BP66" s="112"/>
      <c r="BQ66" s="112"/>
      <c r="BR66" s="112"/>
      <c r="BS66" s="112"/>
    </row>
  </sheetData>
  <sheetProtection algorithmName="SHA-512" hashValue="ttXv6sKtoqgOaflN2bWmzekYYbck9XM3E0HouSyCX+9A5tMsDz4gKBimi6u11TlRy3pU99nQNT3GooT9RVAKAg==" saltValue="BHU0jOsv9/YP1LIiLPTZp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2B90-545C-40EF-9105-43E94D17BA9B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1393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1394</v>
      </c>
      <c r="H3" s="120" t="s">
        <v>1395</v>
      </c>
      <c r="M3" s="120" t="s">
        <v>1396</v>
      </c>
      <c r="R3" s="120" t="s">
        <v>1397</v>
      </c>
      <c r="W3" s="120" t="s">
        <v>1398</v>
      </c>
      <c r="AB3" s="120" t="s">
        <v>1399</v>
      </c>
      <c r="AG3" s="120" t="s">
        <v>1400</v>
      </c>
      <c r="AL3" s="120" t="s">
        <v>1401</v>
      </c>
      <c r="AQ3" s="120" t="s">
        <v>1402</v>
      </c>
      <c r="AV3" s="120" t="s">
        <v>1403</v>
      </c>
      <c r="BA3" s="120" t="s">
        <v>1404</v>
      </c>
      <c r="BF3" s="120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1384</v>
      </c>
      <c r="D25" s="127">
        <v>100</v>
      </c>
      <c r="H25" s="126" t="s">
        <v>1384</v>
      </c>
      <c r="I25" s="127">
        <v>50</v>
      </c>
      <c r="M25" s="126" t="s">
        <v>1384</v>
      </c>
      <c r="N25" s="127">
        <v>10</v>
      </c>
      <c r="R25" s="126" t="s">
        <v>1384</v>
      </c>
      <c r="S25" s="127">
        <v>50</v>
      </c>
      <c r="W25" s="126" t="s">
        <v>1384</v>
      </c>
      <c r="X25" s="127">
        <v>50</v>
      </c>
      <c r="AB25" s="126" t="s">
        <v>1384</v>
      </c>
      <c r="AC25" s="127">
        <v>0</v>
      </c>
      <c r="AG25" s="126" t="s">
        <v>1384</v>
      </c>
      <c r="AH25" s="127">
        <v>0</v>
      </c>
      <c r="AL25" s="126" t="s">
        <v>1384</v>
      </c>
      <c r="AM25" s="127">
        <v>0</v>
      </c>
      <c r="AQ25" s="126" t="s">
        <v>1384</v>
      </c>
      <c r="AR25" s="127">
        <v>0</v>
      </c>
      <c r="AV25" s="126" t="s">
        <v>1384</v>
      </c>
      <c r="AW25" s="127">
        <v>10</v>
      </c>
      <c r="BA25" s="126" t="s">
        <v>1384</v>
      </c>
      <c r="BB25" s="127">
        <v>0</v>
      </c>
      <c r="BF25" s="126" t="s">
        <v>1384</v>
      </c>
      <c r="BG25" s="127">
        <v>50</v>
      </c>
    </row>
  </sheetData>
  <sheetProtection algorithmName="SHA-512" hashValue="DiB9xrtZlNtioz3Q/a8a0uEPIE9yZSD/eVXGM7Oubkxfv5e3M5AVA88RqTQwPmnoAi6VdeHf+xzRXR3MjEXLOQ==" saltValue="oIkcj2i++gT2t9r4K5fQK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166B-B970-4C08-9036-245FFEFCB4CF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11.42578125" style="96" hidden="1" customWidth="1"/>
    <col min="51" max="16384" width="11.42578125" style="96"/>
  </cols>
  <sheetData>
    <row r="1" spans="1:50" ht="19.7" customHeight="1" x14ac:dyDescent="0.25">
      <c r="A1" s="94"/>
      <c r="B1" s="95"/>
      <c r="C1" s="199" t="s">
        <v>1406</v>
      </c>
      <c r="D1" s="199"/>
      <c r="E1" s="199"/>
      <c r="F1" s="199"/>
      <c r="G1" s="199"/>
      <c r="H1" s="19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92" t="s">
        <v>993</v>
      </c>
      <c r="D4" s="192"/>
      <c r="E4" s="192"/>
      <c r="F4" s="192"/>
      <c r="G4" s="192"/>
      <c r="H4" s="192"/>
      <c r="I4" s="96"/>
      <c r="L4" s="192" t="s">
        <v>1215</v>
      </c>
      <c r="M4" s="192"/>
      <c r="N4" s="192"/>
      <c r="O4" s="192"/>
      <c r="P4" s="192"/>
      <c r="T4" s="192" t="s">
        <v>969</v>
      </c>
      <c r="U4" s="192"/>
      <c r="V4" s="192"/>
      <c r="W4" s="192"/>
      <c r="X4" s="192"/>
      <c r="Y4" s="192"/>
      <c r="Z4" s="192"/>
      <c r="AA4" s="192"/>
      <c r="AE4" s="192" t="s">
        <v>1407</v>
      </c>
      <c r="AF4" s="192"/>
      <c r="AG4" s="192"/>
      <c r="AH4" s="192"/>
      <c r="AI4" s="192"/>
      <c r="AJ4" s="192"/>
      <c r="AK4" s="192"/>
      <c r="AL4" s="192"/>
      <c r="AP4" s="192" t="s">
        <v>1269</v>
      </c>
      <c r="AQ4" s="192"/>
      <c r="AR4" s="192"/>
      <c r="AS4" s="192"/>
      <c r="AT4" s="192"/>
      <c r="AU4" s="19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200" t="s">
        <v>79</v>
      </c>
      <c r="M6" s="201" t="s">
        <v>1408</v>
      </c>
      <c r="N6" s="201" t="s">
        <v>1409</v>
      </c>
      <c r="O6" s="202" t="s">
        <v>990</v>
      </c>
      <c r="P6" s="202"/>
      <c r="AC6" s="98"/>
      <c r="AN6" s="98"/>
    </row>
    <row r="7" spans="1:50" s="100" customFormat="1" ht="20.85" customHeight="1" x14ac:dyDescent="0.25">
      <c r="C7" s="198" t="s">
        <v>223</v>
      </c>
      <c r="D7" s="104" t="s">
        <v>20</v>
      </c>
      <c r="E7" s="132" t="s">
        <v>994</v>
      </c>
      <c r="F7" s="132" t="s">
        <v>995</v>
      </c>
      <c r="G7" s="107" t="s">
        <v>996</v>
      </c>
      <c r="H7" s="107" t="s">
        <v>997</v>
      </c>
      <c r="I7" s="96"/>
      <c r="L7" s="200"/>
      <c r="M7" s="201"/>
      <c r="N7" s="201"/>
      <c r="O7" s="105" t="s">
        <v>991</v>
      </c>
      <c r="P7" s="107" t="s">
        <v>992</v>
      </c>
      <c r="S7" s="133" t="s">
        <v>970</v>
      </c>
      <c r="T7" s="134" t="s">
        <v>287</v>
      </c>
      <c r="U7" s="134" t="s">
        <v>1410</v>
      </c>
      <c r="V7" s="134" t="s">
        <v>976</v>
      </c>
      <c r="W7" s="134" t="s">
        <v>977</v>
      </c>
      <c r="X7" s="134" t="s">
        <v>978</v>
      </c>
      <c r="Y7" s="134" t="s">
        <v>1411</v>
      </c>
      <c r="Z7" s="134" t="s">
        <v>979</v>
      </c>
      <c r="AA7" s="133" t="s">
        <v>968</v>
      </c>
      <c r="AE7" s="135" t="s">
        <v>951</v>
      </c>
      <c r="AF7" s="134" t="s">
        <v>325</v>
      </c>
      <c r="AG7" s="134" t="s">
        <v>952</v>
      </c>
      <c r="AH7" s="134" t="s">
        <v>953</v>
      </c>
      <c r="AI7" s="134" t="s">
        <v>954</v>
      </c>
      <c r="AJ7" s="133" t="s">
        <v>955</v>
      </c>
      <c r="AK7" s="134" t="s">
        <v>956</v>
      </c>
      <c r="AL7" s="134" t="s">
        <v>509</v>
      </c>
      <c r="AM7" s="133" t="s">
        <v>957</v>
      </c>
      <c r="AP7" s="135" t="s">
        <v>1270</v>
      </c>
      <c r="AQ7" s="134" t="s">
        <v>1271</v>
      </c>
      <c r="AR7" s="134" t="s">
        <v>1272</v>
      </c>
      <c r="AS7" s="134" t="s">
        <v>1273</v>
      </c>
      <c r="AT7" s="134" t="s">
        <v>1011</v>
      </c>
      <c r="AU7" s="133" t="s">
        <v>1274</v>
      </c>
      <c r="AW7" s="136" t="s">
        <v>1270</v>
      </c>
      <c r="AX7" s="137">
        <f>DatosMenores!C69</f>
        <v>106</v>
      </c>
    </row>
    <row r="8" spans="1:50" s="112" customFormat="1" ht="14.85" customHeight="1" x14ac:dyDescent="0.25">
      <c r="C8" s="198"/>
      <c r="D8" s="114">
        <f>DatosMenores!C56</f>
        <v>920</v>
      </c>
      <c r="E8" s="114">
        <f>DatosMenores!C57</f>
        <v>79</v>
      </c>
      <c r="F8" s="114">
        <f>DatosMenores!C58</f>
        <v>67</v>
      </c>
      <c r="G8" s="114">
        <f>DatosMenores!C59</f>
        <v>330</v>
      </c>
      <c r="H8" s="113">
        <f>DatosMenores!C60</f>
        <v>12</v>
      </c>
      <c r="I8" s="96"/>
      <c r="L8" s="113">
        <f>DatosMenores!C48</f>
        <v>15</v>
      </c>
      <c r="M8" s="114">
        <f>DatosMenores!C49</f>
        <v>28</v>
      </c>
      <c r="N8" s="114">
        <f>DatosMenores!C50</f>
        <v>176</v>
      </c>
      <c r="O8" s="114">
        <f>DatosMenores!C51</f>
        <v>0</v>
      </c>
      <c r="P8" s="113">
        <f>DatosMenores!C52</f>
        <v>0</v>
      </c>
      <c r="S8" s="113">
        <f>DatosMenores!C28</f>
        <v>204</v>
      </c>
      <c r="T8" s="114">
        <f>SUM(DatosMenores!C29:C32)</f>
        <v>61</v>
      </c>
      <c r="U8" s="114">
        <f>DatosMenores!C33</f>
        <v>0</v>
      </c>
      <c r="V8" s="114">
        <f>DatosMenores!C34</f>
        <v>123</v>
      </c>
      <c r="W8" s="114">
        <f>DatosMenores!C35</f>
        <v>36</v>
      </c>
      <c r="X8" s="114">
        <f>DatosMenores!C36</f>
        <v>0</v>
      </c>
      <c r="Y8" s="114">
        <f>DatosMenores!C38</f>
        <v>5</v>
      </c>
      <c r="Z8" s="114">
        <f>DatosMenores!C37</f>
        <v>23</v>
      </c>
      <c r="AA8" s="113">
        <f>DatosMenores!C39</f>
        <v>28</v>
      </c>
      <c r="AC8" s="98"/>
      <c r="AE8" s="115">
        <f>DatosMenores!C5</f>
        <v>2</v>
      </c>
      <c r="AF8" s="114">
        <f>DatosMenores!C6</f>
        <v>50</v>
      </c>
      <c r="AG8" s="114">
        <f>DatosMenores!C7</f>
        <v>4</v>
      </c>
      <c r="AH8" s="114">
        <f>DatosMenores!C8</f>
        <v>22</v>
      </c>
      <c r="AI8" s="114">
        <f>DatosMenores!C9</f>
        <v>72</v>
      </c>
      <c r="AJ8" s="113">
        <f>DatosMenores!C10</f>
        <v>38</v>
      </c>
      <c r="AK8" s="114">
        <f>DatosMenores!C11</f>
        <v>13</v>
      </c>
      <c r="AL8" s="114">
        <f>DatosMenores!C12</f>
        <v>16</v>
      </c>
      <c r="AM8" s="113">
        <f>DatosMenores!C13</f>
        <v>7</v>
      </c>
      <c r="AN8" s="98"/>
      <c r="AP8" s="115">
        <f>DatosMenores!C69</f>
        <v>106</v>
      </c>
      <c r="AQ8" s="115">
        <f>DatosMenores!C70</f>
        <v>35</v>
      </c>
      <c r="AR8" s="114">
        <f>DatosMenores!C71</f>
        <v>229</v>
      </c>
      <c r="AS8" s="114">
        <f>DatosMenores!C74</f>
        <v>0</v>
      </c>
      <c r="AT8" s="114">
        <f>DatosMenores!C75</f>
        <v>12</v>
      </c>
      <c r="AU8" s="113">
        <f>DatosMenores!C76</f>
        <v>0</v>
      </c>
      <c r="AW8" s="136" t="s">
        <v>1271</v>
      </c>
      <c r="AX8" s="137">
        <f>DatosMenores!C70</f>
        <v>35</v>
      </c>
    </row>
    <row r="9" spans="1:50" ht="14.85" customHeight="1" x14ac:dyDescent="0.25">
      <c r="B9" s="118"/>
      <c r="C9" s="198" t="s">
        <v>998</v>
      </c>
      <c r="D9" s="104" t="s">
        <v>999</v>
      </c>
      <c r="E9" s="105" t="s">
        <v>1000</v>
      </c>
      <c r="F9" s="107" t="s">
        <v>1001</v>
      </c>
      <c r="G9" s="107" t="s">
        <v>1002</v>
      </c>
      <c r="H9" s="107" t="s">
        <v>997</v>
      </c>
      <c r="AC9" s="100"/>
      <c r="AE9" s="138"/>
      <c r="AN9" s="100"/>
      <c r="AQ9" s="139"/>
      <c r="AR9" s="140"/>
      <c r="AW9" s="136" t="s">
        <v>1272</v>
      </c>
      <c r="AX9" s="137">
        <f>DatosMenores!C71</f>
        <v>229</v>
      </c>
    </row>
    <row r="10" spans="1:50" ht="29.85" customHeight="1" x14ac:dyDescent="0.25">
      <c r="C10" s="198"/>
      <c r="D10" s="113">
        <f>DatosMenores!C61</f>
        <v>320</v>
      </c>
      <c r="E10" s="114">
        <f>DatosMenores!C62</f>
        <v>57</v>
      </c>
      <c r="F10" s="117">
        <f>DatosMenores!C63</f>
        <v>16</v>
      </c>
      <c r="G10" s="117">
        <f>DatosMenores!C64</f>
        <v>221</v>
      </c>
      <c r="H10" s="117">
        <f>DatosMenores!C65</f>
        <v>78</v>
      </c>
      <c r="AE10" s="135" t="s">
        <v>958</v>
      </c>
      <c r="AF10" s="134" t="s">
        <v>642</v>
      </c>
      <c r="AG10" s="134" t="s">
        <v>959</v>
      </c>
      <c r="AH10" s="134" t="s">
        <v>1412</v>
      </c>
      <c r="AI10" s="134" t="s">
        <v>961</v>
      </c>
      <c r="AJ10" s="134" t="s">
        <v>963</v>
      </c>
      <c r="AK10" s="134" t="s">
        <v>964</v>
      </c>
      <c r="AL10" s="133" t="s">
        <v>108</v>
      </c>
      <c r="AP10" s="135" t="s">
        <v>243</v>
      </c>
      <c r="AQ10" s="134" t="s">
        <v>1275</v>
      </c>
      <c r="AR10" s="134" t="s">
        <v>1276</v>
      </c>
      <c r="AS10" s="135" t="s">
        <v>1413</v>
      </c>
      <c r="AT10" s="133" t="s">
        <v>1414</v>
      </c>
      <c r="AW10" s="136" t="s">
        <v>1413</v>
      </c>
      <c r="AX10" s="137">
        <f>DatosMenores!C72</f>
        <v>0</v>
      </c>
    </row>
    <row r="11" spans="1:50" ht="14.85" customHeight="1" x14ac:dyDescent="0.25">
      <c r="AE11" s="115">
        <f>DatosMenores!C14</f>
        <v>1</v>
      </c>
      <c r="AF11" s="114">
        <f>DatosMenores!C15</f>
        <v>0</v>
      </c>
      <c r="AG11" s="114">
        <f>DatosMenores!C16</f>
        <v>24</v>
      </c>
      <c r="AH11" s="114">
        <f>DatosMenores!C17</f>
        <v>50</v>
      </c>
      <c r="AI11" s="114">
        <f>DatosMenores!C18</f>
        <v>14</v>
      </c>
      <c r="AJ11" s="114">
        <f>DatosMenores!C20</f>
        <v>15</v>
      </c>
      <c r="AK11" s="114">
        <f>DatosMenores!C21</f>
        <v>23</v>
      </c>
      <c r="AL11" s="113">
        <f>DatosMenores!C19</f>
        <v>94</v>
      </c>
      <c r="AP11" s="115">
        <f>DatosMenores!C78</f>
        <v>2</v>
      </c>
      <c r="AQ11" s="114">
        <f>DatosMenores!C77</f>
        <v>9</v>
      </c>
      <c r="AR11" s="114">
        <f>DatosMenores!C79</f>
        <v>0</v>
      </c>
      <c r="AS11" s="115">
        <f>DatosMenores!C72</f>
        <v>0</v>
      </c>
      <c r="AT11" s="113">
        <f>DatosMenores!C73</f>
        <v>20</v>
      </c>
      <c r="AW11" s="136" t="s">
        <v>1414</v>
      </c>
      <c r="AX11" s="137">
        <f>DatosMenores!C73</f>
        <v>20</v>
      </c>
    </row>
    <row r="12" spans="1:50" ht="12.75" customHeight="1" x14ac:dyDescent="0.25">
      <c r="AW12" s="136" t="s">
        <v>1273</v>
      </c>
      <c r="AX12" s="137">
        <f>DatosMenores!C74</f>
        <v>0</v>
      </c>
    </row>
    <row r="13" spans="1:50" ht="12.75" customHeight="1" x14ac:dyDescent="0.25">
      <c r="AW13" s="136" t="s">
        <v>1011</v>
      </c>
      <c r="AX13" s="137">
        <f>DatosMenores!C75</f>
        <v>12</v>
      </c>
    </row>
    <row r="14" spans="1:50" ht="12.75" customHeight="1" x14ac:dyDescent="0.25">
      <c r="AW14" s="136" t="s">
        <v>1274</v>
      </c>
      <c r="AX14" s="137">
        <f>DatosMenores!C76</f>
        <v>0</v>
      </c>
    </row>
    <row r="15" spans="1:50" ht="12.75" customHeight="1" x14ac:dyDescent="0.25">
      <c r="AW15" s="136" t="s">
        <v>1275</v>
      </c>
      <c r="AX15" s="137">
        <f>DatosMenores!C77</f>
        <v>9</v>
      </c>
    </row>
    <row r="16" spans="1:50" ht="12.75" customHeight="1" x14ac:dyDescent="0.25">
      <c r="AW16" s="136" t="s">
        <v>243</v>
      </c>
      <c r="AX16" s="137">
        <f>DatosMenores!C78</f>
        <v>2</v>
      </c>
    </row>
    <row r="17" spans="49:50" ht="12.75" customHeight="1" x14ac:dyDescent="0.25">
      <c r="AW17" s="136" t="s">
        <v>1276</v>
      </c>
      <c r="AX17" s="137">
        <f>DatosMenores!C79</f>
        <v>0</v>
      </c>
    </row>
  </sheetData>
  <sheetProtection algorithmName="SHA-512" hashValue="5yUYVjFLB4Tqx3lKZvvJEkG0p7x6zIalv4HzZ93ZrvBfu8q4uvB1ErOqTq+bd0SeujoqUtznbY2fepZZX3UShQ==" saltValue="vaCkAwkIityzVUedEtVaj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B54D0-E322-48E5-97F2-EC7893C2DDC9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1415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1421</v>
      </c>
      <c r="D4" s="151">
        <f>DatosViolenciaDoméstica!C5</f>
        <v>10</v>
      </c>
      <c r="F4" s="150" t="s">
        <v>1422</v>
      </c>
      <c r="G4" s="152">
        <f>DatosViolenciaDoméstica!E67</f>
        <v>41</v>
      </c>
      <c r="H4" s="153"/>
    </row>
    <row r="5" spans="1:30" x14ac:dyDescent="0.2">
      <c r="C5" s="150" t="s">
        <v>13</v>
      </c>
      <c r="D5" s="151">
        <f>DatosViolenciaDoméstica!C6</f>
        <v>157</v>
      </c>
      <c r="F5" s="150" t="s">
        <v>1423</v>
      </c>
      <c r="G5" s="154">
        <f>DatosViolenciaDoméstica!F67</f>
        <v>29</v>
      </c>
      <c r="H5" s="153"/>
    </row>
    <row r="6" spans="1:30" x14ac:dyDescent="0.2">
      <c r="C6" s="150" t="s">
        <v>1424</v>
      </c>
      <c r="D6" s="151">
        <f>DatosViolenciaDoméstica!C7</f>
        <v>35</v>
      </c>
    </row>
    <row r="7" spans="1:30" x14ac:dyDescent="0.2">
      <c r="C7" s="150" t="s">
        <v>57</v>
      </c>
      <c r="D7" s="151">
        <f>DatosViolenciaDoméstica!C8</f>
        <v>0</v>
      </c>
    </row>
    <row r="8" spans="1:30" x14ac:dyDescent="0.2">
      <c r="C8" s="150" t="s">
        <v>1425</v>
      </c>
      <c r="D8" s="151">
        <f>DatosViolenciaDoméstica!C9</f>
        <v>0</v>
      </c>
    </row>
    <row r="9" spans="1:30" x14ac:dyDescent="0.2">
      <c r="C9" s="150" t="s">
        <v>1426</v>
      </c>
      <c r="D9" s="151">
        <f>SUM(DatosViolenciaDoméstica!C10:C11)</f>
        <v>1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9NQKkK0Ghgd6rUYry+LOTlsjGXMBbrbM2pCpsSojWR7gkquYK3AWqWR7EaGeenfvSR2dIw2zRaTLfhLOq74F9g==" saltValue="weYoDhcSMtEj8/wL0A23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FADB-9F02-4C71-BAE3-67D587E09EFE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1427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13</v>
      </c>
      <c r="D4" s="151">
        <f>DatosViolenciaGénero!C7</f>
        <v>1518</v>
      </c>
      <c r="F4" s="150" t="s">
        <v>1422</v>
      </c>
      <c r="G4" s="152">
        <f>DatosViolenciaGénero!E82</f>
        <v>265</v>
      </c>
      <c r="H4" s="153"/>
    </row>
    <row r="5" spans="1:30" x14ac:dyDescent="0.2">
      <c r="C5" s="150" t="s">
        <v>37</v>
      </c>
      <c r="D5" s="151">
        <f>DatosViolenciaGénero!C5</f>
        <v>875</v>
      </c>
      <c r="F5" s="150" t="s">
        <v>1423</v>
      </c>
      <c r="G5" s="152">
        <f>DatosViolenciaGénero!F82</f>
        <v>431</v>
      </c>
      <c r="H5" s="153"/>
    </row>
    <row r="6" spans="1:30" x14ac:dyDescent="0.2">
      <c r="C6" s="150" t="s">
        <v>1424</v>
      </c>
      <c r="D6" s="160">
        <f>DatosViolenciaGénero!C8</f>
        <v>144</v>
      </c>
    </row>
    <row r="7" spans="1:30" x14ac:dyDescent="0.2">
      <c r="C7" s="150" t="s">
        <v>57</v>
      </c>
      <c r="D7" s="160">
        <f>DatosViolenciaGénero!C9</f>
        <v>10</v>
      </c>
    </row>
    <row r="8" spans="1:30" x14ac:dyDescent="0.2">
      <c r="C8" s="150" t="s">
        <v>1428</v>
      </c>
      <c r="D8" s="151">
        <f>DatosViolenciaGénero!C11</f>
        <v>3</v>
      </c>
    </row>
    <row r="9" spans="1:30" x14ac:dyDescent="0.2">
      <c r="C9" s="150" t="s">
        <v>1429</v>
      </c>
      <c r="D9" s="151">
        <f>DatosViolenciaGénero!C12</f>
        <v>3</v>
      </c>
    </row>
    <row r="10" spans="1:30" x14ac:dyDescent="0.2">
      <c r="C10" s="150" t="s">
        <v>1421</v>
      </c>
      <c r="D10" s="160">
        <f>DatosViolenciaGénero!C6</f>
        <v>204</v>
      </c>
    </row>
    <row r="11" spans="1:30" x14ac:dyDescent="0.2">
      <c r="C11" s="150" t="s">
        <v>1425</v>
      </c>
      <c r="D11" s="160">
        <f>DatosViolenciaGénero!C10</f>
        <v>6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aHOm3q3ZTOaWxxHvy7VIVZT/rfo60uDOFz+TEvb7Se/aUO6Hi4TQ54hPgA4F3a34aXB/swffCZa9BoffpZIbdg==" saltValue="LTf2U5gp04Z9Teb5XRIqA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C478-DB21-4EB8-8EF7-B0650CB7627E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99" t="s">
        <v>1430</v>
      </c>
      <c r="D1" s="199"/>
      <c r="E1" s="19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1431</v>
      </c>
      <c r="D3" s="120"/>
      <c r="E3" s="120"/>
      <c r="F3" s="120"/>
      <c r="G3" s="120"/>
      <c r="H3" s="120" t="s">
        <v>1432</v>
      </c>
      <c r="I3" s="120"/>
      <c r="J3" s="120"/>
      <c r="K3" s="120"/>
      <c r="L3" s="120"/>
      <c r="M3" s="120" t="s">
        <v>1420</v>
      </c>
      <c r="N3" s="120"/>
      <c r="O3" s="120"/>
      <c r="P3" s="120"/>
      <c r="Q3" s="120"/>
      <c r="R3" s="120" t="s">
        <v>1433</v>
      </c>
      <c r="S3" s="120"/>
      <c r="T3" s="120"/>
      <c r="U3" s="120"/>
      <c r="V3" s="120"/>
      <c r="W3" s="120" t="s">
        <v>1434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</row>
  </sheetData>
  <sheetProtection algorithmName="SHA-512" hashValue="7Vj/4prRsdlxwnOdH030wr2EjJVp2jT+9tog+4zP3eJPxrA32fTI74x5aX4+j09LXYPRztp+3c8HbE3cwnPf3g==" saltValue="PXQyGz6+CEM+16/uu5me9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F3995-F194-4915-AB2B-CEF4EFB3A0D0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99" t="s">
        <v>1435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296</v>
      </c>
      <c r="D3" s="120"/>
      <c r="E3" s="120"/>
      <c r="F3" s="120"/>
      <c r="G3" s="120"/>
      <c r="H3" s="120" t="s">
        <v>1222</v>
      </c>
      <c r="I3" s="120"/>
      <c r="J3" s="120"/>
      <c r="K3" s="120"/>
      <c r="L3" s="120"/>
      <c r="M3" s="120" t="s">
        <v>1436</v>
      </c>
      <c r="N3" s="120"/>
      <c r="O3" s="120"/>
      <c r="P3" s="120"/>
      <c r="Q3" s="120"/>
      <c r="R3" s="120" t="s">
        <v>1437</v>
      </c>
      <c r="S3" s="120"/>
      <c r="T3" s="120"/>
      <c r="U3" s="120"/>
      <c r="V3" s="120"/>
      <c r="W3" s="120" t="s">
        <v>1438</v>
      </c>
      <c r="X3" s="120"/>
      <c r="Y3" s="120"/>
      <c r="Z3" s="120"/>
      <c r="AA3" s="120"/>
      <c r="AB3" s="120" t="s">
        <v>1226</v>
      </c>
      <c r="AC3" s="120"/>
      <c r="AD3" s="120"/>
      <c r="AE3" s="120"/>
      <c r="AF3" s="120"/>
      <c r="AG3" s="120" t="s">
        <v>1227</v>
      </c>
      <c r="AH3" s="120"/>
      <c r="AI3" s="120"/>
      <c r="AJ3" s="120"/>
      <c r="AK3" s="120"/>
      <c r="AL3" s="120" t="s">
        <v>1228</v>
      </c>
      <c r="AM3" s="120"/>
      <c r="AN3" s="120"/>
      <c r="AO3" s="120"/>
      <c r="AP3" s="120"/>
      <c r="AQ3" s="120" t="s">
        <v>1229</v>
      </c>
      <c r="AR3" s="120"/>
      <c r="AS3" s="120"/>
      <c r="AT3" s="120"/>
      <c r="AU3" s="120"/>
      <c r="AV3" s="120" t="s">
        <v>1420</v>
      </c>
      <c r="AW3" s="120"/>
      <c r="AX3" s="120"/>
      <c r="AY3" s="120"/>
      <c r="AZ3" s="120"/>
      <c r="BA3" s="120" t="s">
        <v>1230</v>
      </c>
      <c r="BB3" s="120"/>
      <c r="BC3" s="120"/>
      <c r="BD3" s="120"/>
      <c r="BE3" s="120"/>
      <c r="BF3" s="120" t="s">
        <v>309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  <c r="AA25" s="131"/>
      <c r="AB25" s="126" t="s">
        <v>1384</v>
      </c>
      <c r="AC25" s="127">
        <v>0</v>
      </c>
      <c r="AD25" s="131"/>
      <c r="AE25" s="131"/>
      <c r="AF25" s="131"/>
      <c r="AG25" s="126" t="s">
        <v>1384</v>
      </c>
      <c r="AH25" s="127">
        <v>0</v>
      </c>
      <c r="AI25" s="131"/>
      <c r="AJ25" s="131"/>
      <c r="AK25" s="131"/>
      <c r="AL25" s="126" t="s">
        <v>1384</v>
      </c>
      <c r="AM25" s="127">
        <v>0</v>
      </c>
      <c r="AN25" s="131"/>
      <c r="AO25" s="131"/>
      <c r="AP25" s="131"/>
      <c r="AQ25" s="126" t="s">
        <v>1384</v>
      </c>
      <c r="AR25" s="127">
        <v>0</v>
      </c>
      <c r="AS25" s="131"/>
      <c r="AT25" s="131"/>
      <c r="AU25" s="131"/>
      <c r="AV25" s="126" t="s">
        <v>1384</v>
      </c>
      <c r="AW25" s="127">
        <v>0</v>
      </c>
      <c r="AX25" s="131"/>
      <c r="AY25" s="131"/>
      <c r="AZ25" s="131"/>
      <c r="BA25" s="126" t="s">
        <v>1384</v>
      </c>
      <c r="BB25" s="127">
        <v>0</v>
      </c>
      <c r="BC25" s="131"/>
      <c r="BD25" s="131"/>
      <c r="BE25" s="131"/>
      <c r="BF25" s="126" t="s">
        <v>1384</v>
      </c>
      <c r="BG25" s="127">
        <v>0</v>
      </c>
      <c r="BH25" s="131"/>
      <c r="BI25" s="131"/>
    </row>
  </sheetData>
  <sheetProtection algorithmName="SHA-512" hashValue="Wl0OOI7WAIW62lg3xoOSGFCwyd27+2YUVmOXJixQnoaHIbVQokgoNHx6rx5YhcxtApr83bDXZ0CKpdphOmJ5KA==" saltValue="ggtj7DrGQLRv0/Srbzk9h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EF8B-183C-43E1-8150-65FD38A6E81B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99" t="s">
        <v>1439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1420</v>
      </c>
      <c r="D3" s="120"/>
      <c r="E3" s="120"/>
      <c r="F3" s="120"/>
      <c r="G3" s="120"/>
      <c r="H3" s="120" t="s">
        <v>1440</v>
      </c>
      <c r="I3" s="120"/>
      <c r="J3" s="120"/>
      <c r="K3" s="120"/>
      <c r="L3" s="120"/>
      <c r="M3" s="120" t="s">
        <v>1027</v>
      </c>
      <c r="N3" s="120"/>
      <c r="O3" s="120"/>
      <c r="P3" s="120"/>
      <c r="Q3" s="120"/>
      <c r="S3" s="120"/>
      <c r="T3" s="120"/>
      <c r="U3" s="120" t="s">
        <v>1028</v>
      </c>
      <c r="V3" s="120"/>
      <c r="W3" s="120"/>
      <c r="X3" s="120"/>
      <c r="Y3" s="120"/>
    </row>
    <row r="5" spans="1:26" ht="36" x14ac:dyDescent="0.2">
      <c r="M5" s="162" t="s">
        <v>1173</v>
      </c>
      <c r="N5" s="162" t="s">
        <v>1174</v>
      </c>
      <c r="O5" s="162" t="s">
        <v>1175</v>
      </c>
      <c r="P5" s="162" t="s">
        <v>1176</v>
      </c>
      <c r="Q5" s="162" t="s">
        <v>606</v>
      </c>
      <c r="R5" s="162" t="s">
        <v>1177</v>
      </c>
      <c r="S5" s="163"/>
      <c r="U5" s="164" t="s">
        <v>1173</v>
      </c>
      <c r="V5" s="164" t="s">
        <v>1174</v>
      </c>
      <c r="W5" s="164" t="s">
        <v>1175</v>
      </c>
      <c r="X5" s="164" t="s">
        <v>1176</v>
      </c>
      <c r="Y5" s="164" t="s">
        <v>606</v>
      </c>
      <c r="Z5" s="164" t="s">
        <v>1177</v>
      </c>
    </row>
    <row r="6" spans="1:26" x14ac:dyDescent="0.2">
      <c r="M6" s="165">
        <f>DatosMedioAmbiente!C53</f>
        <v>1</v>
      </c>
      <c r="N6" s="165">
        <f>DatosMedioAmbiente!C55</f>
        <v>9</v>
      </c>
      <c r="O6" s="165">
        <f>DatosMedioAmbiente!C57</f>
        <v>0</v>
      </c>
      <c r="P6" s="165">
        <f>DatosMedioAmbiente!C59</f>
        <v>6</v>
      </c>
      <c r="Q6" s="165">
        <f>DatosMedioAmbiente!C61</f>
        <v>3</v>
      </c>
      <c r="R6" s="165">
        <f>DatosMedioAmbiente!C63</f>
        <v>1</v>
      </c>
      <c r="S6" s="163"/>
      <c r="U6" s="166">
        <f>DatosMedioAmbiente!C54</f>
        <v>0</v>
      </c>
      <c r="V6" s="166">
        <f>DatosMedioAmbiente!C56</f>
        <v>1</v>
      </c>
      <c r="W6" s="166">
        <f>DatosMedioAmbiente!C58</f>
        <v>0</v>
      </c>
      <c r="X6" s="166">
        <f>DatosMedioAmbiente!C60</f>
        <v>0</v>
      </c>
      <c r="Y6" s="166">
        <f>DatosMedioAmbiente!C62</f>
        <v>0</v>
      </c>
      <c r="Z6" s="166">
        <f>DatosMedioAmbiente!C64</f>
        <v>2</v>
      </c>
    </row>
    <row r="25" spans="1:20" s="80" customFormat="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dsb89nTlx9Eaep58cn3vFrNw3kMwabix/VbvD8Pja93aV0ctZknt58c6k3kDohYyQfqxYzRoY+0cQU6Emyx++g==" saltValue="iShHLBhN6cny9Q91gleMj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0" t="s">
        <v>18</v>
      </c>
      <c r="B7" s="14" t="s">
        <v>19</v>
      </c>
      <c r="C7" s="15">
        <v>10948</v>
      </c>
      <c r="D7" s="15">
        <v>12207</v>
      </c>
      <c r="E7" s="16">
        <v>-0.103137544032113</v>
      </c>
    </row>
    <row r="8" spans="1:5" x14ac:dyDescent="0.25">
      <c r="A8" s="171"/>
      <c r="B8" s="14" t="s">
        <v>20</v>
      </c>
      <c r="C8" s="15">
        <v>16198</v>
      </c>
      <c r="D8" s="15">
        <v>18892</v>
      </c>
      <c r="E8" s="16">
        <v>-0.14260004234596599</v>
      </c>
    </row>
    <row r="9" spans="1:5" x14ac:dyDescent="0.25">
      <c r="A9" s="171"/>
      <c r="B9" s="14" t="s">
        <v>21</v>
      </c>
      <c r="C9" s="15">
        <v>12040</v>
      </c>
      <c r="D9" s="15">
        <v>14664</v>
      </c>
      <c r="E9" s="16">
        <v>-0.178941625750136</v>
      </c>
    </row>
    <row r="10" spans="1:5" x14ac:dyDescent="0.25">
      <c r="A10" s="171"/>
      <c r="B10" s="14" t="s">
        <v>22</v>
      </c>
      <c r="C10" s="15">
        <v>188</v>
      </c>
      <c r="D10" s="15">
        <v>347</v>
      </c>
      <c r="E10" s="16">
        <v>-0.45821325648415001</v>
      </c>
    </row>
    <row r="11" spans="1:5" x14ac:dyDescent="0.25">
      <c r="A11" s="172"/>
      <c r="B11" s="14" t="s">
        <v>23</v>
      </c>
      <c r="C11" s="15">
        <v>11421</v>
      </c>
      <c r="D11" s="15">
        <v>10948</v>
      </c>
      <c r="E11" s="16">
        <v>4.3204238217025903E-2</v>
      </c>
    </row>
    <row r="12" spans="1:5" x14ac:dyDescent="0.25">
      <c r="A12" s="170" t="s">
        <v>24</v>
      </c>
      <c r="B12" s="14" t="s">
        <v>25</v>
      </c>
      <c r="C12" s="15">
        <v>2376</v>
      </c>
      <c r="D12" s="15">
        <v>3045</v>
      </c>
      <c r="E12" s="16">
        <v>-0.21970443349753699</v>
      </c>
    </row>
    <row r="13" spans="1:5" x14ac:dyDescent="0.25">
      <c r="A13" s="171"/>
      <c r="B13" s="14" t="s">
        <v>26</v>
      </c>
      <c r="C13" s="15">
        <v>1048</v>
      </c>
      <c r="D13" s="15">
        <v>1161</v>
      </c>
      <c r="E13" s="16">
        <v>-9.73298880275624E-2</v>
      </c>
    </row>
    <row r="14" spans="1:5" x14ac:dyDescent="0.25">
      <c r="A14" s="172"/>
      <c r="B14" s="14" t="s">
        <v>27</v>
      </c>
      <c r="C14" s="15">
        <v>7657</v>
      </c>
      <c r="D14" s="15">
        <v>9124</v>
      </c>
      <c r="E14" s="16">
        <v>-0.160784743533538</v>
      </c>
    </row>
    <row r="15" spans="1:5" x14ac:dyDescent="0.25">
      <c r="A15" s="170" t="s">
        <v>28</v>
      </c>
      <c r="B15" s="14" t="s">
        <v>29</v>
      </c>
      <c r="C15" s="15">
        <v>364</v>
      </c>
      <c r="D15" s="15">
        <v>550</v>
      </c>
      <c r="E15" s="16">
        <v>-0.33818181818181797</v>
      </c>
    </row>
    <row r="16" spans="1:5" x14ac:dyDescent="0.25">
      <c r="A16" s="171"/>
      <c r="B16" s="14" t="s">
        <v>30</v>
      </c>
      <c r="C16" s="15">
        <v>1897</v>
      </c>
      <c r="D16" s="15">
        <v>2411</v>
      </c>
      <c r="E16" s="16">
        <v>-0.21318954790543301</v>
      </c>
    </row>
    <row r="17" spans="1:5" x14ac:dyDescent="0.25">
      <c r="A17" s="171"/>
      <c r="B17" s="14" t="s">
        <v>31</v>
      </c>
      <c r="C17" s="15">
        <v>28</v>
      </c>
      <c r="D17" s="15">
        <v>23</v>
      </c>
      <c r="E17" s="16">
        <v>0.217391304347826</v>
      </c>
    </row>
    <row r="18" spans="1:5" x14ac:dyDescent="0.25">
      <c r="A18" s="171"/>
      <c r="B18" s="14" t="s">
        <v>32</v>
      </c>
      <c r="C18" s="15">
        <v>5</v>
      </c>
      <c r="D18" s="15">
        <v>9</v>
      </c>
      <c r="E18" s="16">
        <v>-0.44444444444444398</v>
      </c>
    </row>
    <row r="19" spans="1:5" x14ac:dyDescent="0.25">
      <c r="A19" s="172"/>
      <c r="B19" s="14" t="s">
        <v>33</v>
      </c>
      <c r="C19" s="15">
        <v>131</v>
      </c>
      <c r="D19" s="15">
        <v>176</v>
      </c>
      <c r="E19" s="16">
        <v>-0.25568181818181801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58</v>
      </c>
      <c r="D23" s="15">
        <v>164</v>
      </c>
      <c r="E23" s="16">
        <v>-0.64634146341463405</v>
      </c>
    </row>
    <row r="24" spans="1:5" x14ac:dyDescent="0.25">
      <c r="A24" s="13" t="s">
        <v>36</v>
      </c>
      <c r="B24" s="18"/>
      <c r="C24" s="15">
        <v>64</v>
      </c>
      <c r="D24" s="15">
        <v>128</v>
      </c>
      <c r="E24" s="16">
        <v>-0.5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2090</v>
      </c>
      <c r="D28" s="15">
        <v>2715</v>
      </c>
      <c r="E28" s="16">
        <v>-0.230202578268877</v>
      </c>
    </row>
    <row r="29" spans="1:5" x14ac:dyDescent="0.25">
      <c r="A29" s="170" t="s">
        <v>39</v>
      </c>
      <c r="B29" s="14" t="s">
        <v>40</v>
      </c>
      <c r="C29" s="15">
        <v>270</v>
      </c>
      <c r="D29" s="15">
        <v>350</v>
      </c>
      <c r="E29" s="16">
        <v>-0.22857142857142901</v>
      </c>
    </row>
    <row r="30" spans="1:5" x14ac:dyDescent="0.25">
      <c r="A30" s="171"/>
      <c r="B30" s="14" t="s">
        <v>41</v>
      </c>
      <c r="C30" s="15">
        <v>152</v>
      </c>
      <c r="D30" s="15">
        <v>206</v>
      </c>
      <c r="E30" s="16">
        <v>-0.26213592233009703</v>
      </c>
    </row>
    <row r="31" spans="1:5" x14ac:dyDescent="0.25">
      <c r="A31" s="171"/>
      <c r="B31" s="14" t="s">
        <v>42</v>
      </c>
      <c r="C31" s="15">
        <v>45</v>
      </c>
      <c r="D31" s="15">
        <v>68</v>
      </c>
      <c r="E31" s="16">
        <v>-0.33823529411764702</v>
      </c>
    </row>
    <row r="32" spans="1:5" x14ac:dyDescent="0.25">
      <c r="A32" s="171"/>
      <c r="B32" s="14" t="s">
        <v>43</v>
      </c>
      <c r="C32" s="15">
        <v>102</v>
      </c>
      <c r="D32" s="15">
        <v>130</v>
      </c>
      <c r="E32" s="16">
        <v>-0.21538461538461501</v>
      </c>
    </row>
    <row r="33" spans="1:5" x14ac:dyDescent="0.25">
      <c r="A33" s="172"/>
      <c r="B33" s="14" t="s">
        <v>44</v>
      </c>
      <c r="C33" s="15">
        <v>1521</v>
      </c>
      <c r="D33" s="15">
        <v>1941</v>
      </c>
      <c r="E33" s="16">
        <v>-0.21638330757341601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2280</v>
      </c>
      <c r="D37" s="15">
        <v>3517</v>
      </c>
      <c r="E37" s="16">
        <v>-0.35172021609326098</v>
      </c>
    </row>
    <row r="38" spans="1:5" x14ac:dyDescent="0.25">
      <c r="A38" s="13" t="s">
        <v>47</v>
      </c>
      <c r="B38" s="18"/>
      <c r="C38" s="15">
        <v>960</v>
      </c>
      <c r="D38" s="15">
        <v>1601</v>
      </c>
      <c r="E38" s="16">
        <v>-0.40037476577139303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0" t="s">
        <v>49</v>
      </c>
      <c r="B42" s="14" t="s">
        <v>19</v>
      </c>
      <c r="C42" s="15">
        <v>1503</v>
      </c>
      <c r="D42" s="15">
        <v>1822</v>
      </c>
      <c r="E42" s="16">
        <v>-0.17508232711306199</v>
      </c>
    </row>
    <row r="43" spans="1:5" x14ac:dyDescent="0.25">
      <c r="A43" s="171"/>
      <c r="B43" s="14" t="s">
        <v>50</v>
      </c>
      <c r="C43" s="15">
        <v>28</v>
      </c>
      <c r="D43" s="15">
        <v>59</v>
      </c>
      <c r="E43" s="16">
        <v>-0.52542372881355903</v>
      </c>
    </row>
    <row r="44" spans="1:5" x14ac:dyDescent="0.25">
      <c r="A44" s="171"/>
      <c r="B44" s="14" t="s">
        <v>51</v>
      </c>
      <c r="C44" s="15">
        <v>1897</v>
      </c>
      <c r="D44" s="15">
        <v>2411</v>
      </c>
      <c r="E44" s="16">
        <v>-0.21318954790543301</v>
      </c>
    </row>
    <row r="45" spans="1:5" x14ac:dyDescent="0.25">
      <c r="A45" s="172"/>
      <c r="B45" s="14" t="s">
        <v>23</v>
      </c>
      <c r="C45" s="15">
        <v>1293</v>
      </c>
      <c r="D45" s="15">
        <v>1503</v>
      </c>
      <c r="E45" s="16">
        <v>-0.139720558882236</v>
      </c>
    </row>
    <row r="46" spans="1:5" x14ac:dyDescent="0.25">
      <c r="A46" s="170" t="s">
        <v>52</v>
      </c>
      <c r="B46" s="14" t="s">
        <v>53</v>
      </c>
      <c r="C46" s="15">
        <v>1566</v>
      </c>
      <c r="D46" s="15">
        <v>1778</v>
      </c>
      <c r="E46" s="16">
        <v>-0.119235095613048</v>
      </c>
    </row>
    <row r="47" spans="1:5" x14ac:dyDescent="0.25">
      <c r="A47" s="171"/>
      <c r="B47" s="14" t="s">
        <v>54</v>
      </c>
      <c r="C47" s="15">
        <v>75</v>
      </c>
      <c r="D47" s="15">
        <v>72</v>
      </c>
      <c r="E47" s="16">
        <v>4.1666666666666699E-2</v>
      </c>
    </row>
    <row r="48" spans="1:5" x14ac:dyDescent="0.25">
      <c r="A48" s="171"/>
      <c r="B48" s="14" t="s">
        <v>55</v>
      </c>
      <c r="C48" s="15">
        <v>308</v>
      </c>
      <c r="D48" s="15">
        <v>323</v>
      </c>
      <c r="E48" s="16">
        <v>-4.6439628482972103E-2</v>
      </c>
    </row>
    <row r="49" spans="1:5" x14ac:dyDescent="0.25">
      <c r="A49" s="172"/>
      <c r="B49" s="14" t="s">
        <v>56</v>
      </c>
      <c r="C49" s="15">
        <v>35</v>
      </c>
      <c r="D49" s="15">
        <v>52</v>
      </c>
      <c r="E49" s="16">
        <v>-0.32692307692307698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0" t="s">
        <v>58</v>
      </c>
      <c r="B53" s="14" t="s">
        <v>51</v>
      </c>
      <c r="C53" s="15">
        <v>51</v>
      </c>
      <c r="D53" s="15">
        <v>44</v>
      </c>
      <c r="E53" s="16">
        <v>0.15909090909090901</v>
      </c>
    </row>
    <row r="54" spans="1:5" x14ac:dyDescent="0.25">
      <c r="A54" s="171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1"/>
      <c r="B55" s="14" t="s">
        <v>19</v>
      </c>
      <c r="C55" s="15">
        <v>41</v>
      </c>
      <c r="D55" s="15">
        <v>42</v>
      </c>
      <c r="E55" s="16">
        <v>-2.3809523809523801E-2</v>
      </c>
    </row>
    <row r="56" spans="1:5" x14ac:dyDescent="0.25">
      <c r="A56" s="171"/>
      <c r="B56" s="14" t="s">
        <v>23</v>
      </c>
      <c r="C56" s="15">
        <v>49</v>
      </c>
      <c r="D56" s="15">
        <v>41</v>
      </c>
      <c r="E56" s="16">
        <v>0.19512195121951201</v>
      </c>
    </row>
    <row r="57" spans="1:5" x14ac:dyDescent="0.25">
      <c r="A57" s="171"/>
      <c r="B57" s="14" t="s">
        <v>59</v>
      </c>
      <c r="C57" s="15">
        <v>22</v>
      </c>
      <c r="D57" s="15">
        <v>23</v>
      </c>
      <c r="E57" s="16">
        <v>-4.3478260869565202E-2</v>
      </c>
    </row>
    <row r="58" spans="1:5" x14ac:dyDescent="0.25">
      <c r="A58" s="172"/>
      <c r="B58" s="14" t="s">
        <v>60</v>
      </c>
      <c r="C58" s="15">
        <v>2</v>
      </c>
      <c r="D58" s="15">
        <v>3</v>
      </c>
      <c r="E58" s="16">
        <v>-0.33333333333333298</v>
      </c>
    </row>
    <row r="59" spans="1:5" x14ac:dyDescent="0.25">
      <c r="A59" s="170" t="s">
        <v>61</v>
      </c>
      <c r="B59" s="14" t="s">
        <v>62</v>
      </c>
      <c r="C59" s="15">
        <v>34</v>
      </c>
      <c r="D59" s="15">
        <v>24</v>
      </c>
      <c r="E59" s="16">
        <v>0.41666666666666702</v>
      </c>
    </row>
    <row r="60" spans="1:5" x14ac:dyDescent="0.25">
      <c r="A60" s="171"/>
      <c r="B60" s="14" t="s">
        <v>55</v>
      </c>
      <c r="C60" s="15">
        <v>8</v>
      </c>
      <c r="D60" s="15">
        <v>11</v>
      </c>
      <c r="E60" s="16">
        <v>-0.27272727272727298</v>
      </c>
    </row>
    <row r="61" spans="1:5" x14ac:dyDescent="0.25">
      <c r="A61" s="172"/>
      <c r="B61" s="14" t="s">
        <v>63</v>
      </c>
      <c r="C61" s="15">
        <v>1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1</v>
      </c>
      <c r="E65" s="16">
        <v>-1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3" t="s">
        <v>1</v>
      </c>
      <c r="B70" s="14" t="s">
        <v>46</v>
      </c>
      <c r="C70" s="15">
        <v>10</v>
      </c>
      <c r="D70" s="15">
        <v>15</v>
      </c>
      <c r="E70" s="16">
        <v>-0.33333333333333298</v>
      </c>
    </row>
    <row r="71" spans="1:5" x14ac:dyDescent="0.25">
      <c r="A71" s="174"/>
      <c r="B71" s="14" t="s">
        <v>55</v>
      </c>
      <c r="C71" s="15">
        <v>0</v>
      </c>
      <c r="D71" s="15">
        <v>0</v>
      </c>
      <c r="E71" s="16">
        <v>0</v>
      </c>
    </row>
    <row r="72" spans="1:5" x14ac:dyDescent="0.25">
      <c r="A72" s="174"/>
      <c r="B72" s="14" t="s">
        <v>62</v>
      </c>
      <c r="C72" s="15">
        <v>9</v>
      </c>
      <c r="D72" s="15">
        <v>7</v>
      </c>
      <c r="E72" s="16">
        <v>0.28571428571428598</v>
      </c>
    </row>
    <row r="73" spans="1:5" x14ac:dyDescent="0.25">
      <c r="A73" s="174"/>
      <c r="B73" s="14" t="s">
        <v>66</v>
      </c>
      <c r="C73" s="15">
        <v>3</v>
      </c>
      <c r="D73" s="15">
        <v>6</v>
      </c>
      <c r="E73" s="16">
        <v>-0.5</v>
      </c>
    </row>
    <row r="74" spans="1:5" x14ac:dyDescent="0.25">
      <c r="A74" s="175"/>
      <c r="B74" s="14" t="s">
        <v>67</v>
      </c>
      <c r="C74" s="15">
        <v>2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0" t="s">
        <v>69</v>
      </c>
      <c r="B78" s="14" t="s">
        <v>70</v>
      </c>
      <c r="C78" s="15">
        <v>960</v>
      </c>
      <c r="D78" s="15">
        <v>1601</v>
      </c>
      <c r="E78" s="16">
        <v>-0.40037476577139303</v>
      </c>
    </row>
    <row r="79" spans="1:5" x14ac:dyDescent="0.25">
      <c r="A79" s="172"/>
      <c r="B79" s="14" t="s">
        <v>71</v>
      </c>
      <c r="C79" s="15">
        <v>223</v>
      </c>
      <c r="D79" s="15">
        <v>221</v>
      </c>
      <c r="E79" s="16">
        <v>9.0497737556561094E-3</v>
      </c>
    </row>
    <row r="80" spans="1:5" x14ac:dyDescent="0.25">
      <c r="A80" s="170" t="s">
        <v>72</v>
      </c>
      <c r="B80" s="14" t="s">
        <v>70</v>
      </c>
      <c r="C80" s="15">
        <v>1636</v>
      </c>
      <c r="D80" s="15">
        <v>2456</v>
      </c>
      <c r="E80" s="16">
        <v>-0.33387622149837098</v>
      </c>
    </row>
    <row r="81" spans="1:5" x14ac:dyDescent="0.25">
      <c r="A81" s="172"/>
      <c r="B81" s="14" t="s">
        <v>71</v>
      </c>
      <c r="C81" s="15">
        <v>1431</v>
      </c>
      <c r="D81" s="15">
        <v>1709</v>
      </c>
      <c r="E81" s="16">
        <v>-0.16266822703335301</v>
      </c>
    </row>
    <row r="82" spans="1:5" x14ac:dyDescent="0.25">
      <c r="A82" s="170" t="s">
        <v>73</v>
      </c>
      <c r="B82" s="14" t="s">
        <v>70</v>
      </c>
      <c r="C82" s="15">
        <v>67</v>
      </c>
      <c r="D82" s="15">
        <v>91</v>
      </c>
      <c r="E82" s="16">
        <v>-0.26373626373626402</v>
      </c>
    </row>
    <row r="83" spans="1:5" x14ac:dyDescent="0.25">
      <c r="A83" s="172"/>
      <c r="B83" s="14" t="s">
        <v>71</v>
      </c>
      <c r="C83" s="15">
        <v>48</v>
      </c>
      <c r="D83" s="15">
        <v>41</v>
      </c>
      <c r="E83" s="16">
        <v>0.17073170731707299</v>
      </c>
    </row>
    <row r="84" spans="1:5" x14ac:dyDescent="0.25">
      <c r="A84" s="170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2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1146</v>
      </c>
      <c r="D89" s="15">
        <v>1477</v>
      </c>
      <c r="E89" s="16">
        <v>-0.22410291130670301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344</v>
      </c>
      <c r="D94" s="15">
        <v>610</v>
      </c>
      <c r="E94" s="16">
        <v>-0.43606557377049199</v>
      </c>
    </row>
    <row r="95" spans="1:5" x14ac:dyDescent="0.25">
      <c r="A95" s="13" t="s">
        <v>79</v>
      </c>
      <c r="B95" s="18"/>
      <c r="C95" s="15">
        <v>466</v>
      </c>
      <c r="D95" s="15">
        <v>698</v>
      </c>
      <c r="E95" s="16">
        <v>-0.33237822349570201</v>
      </c>
    </row>
    <row r="96" spans="1:5" x14ac:dyDescent="0.25">
      <c r="A96" s="13" t="s">
        <v>76</v>
      </c>
      <c r="B96" s="18"/>
      <c r="C96" s="15">
        <v>7</v>
      </c>
      <c r="D96" s="15">
        <v>12</v>
      </c>
      <c r="E96" s="16">
        <v>-0.41666666666666702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0" t="s">
        <v>78</v>
      </c>
      <c r="B100" s="14" t="s">
        <v>81</v>
      </c>
      <c r="C100" s="15">
        <v>995</v>
      </c>
      <c r="D100" s="15">
        <v>1663</v>
      </c>
      <c r="E100" s="16">
        <v>-0.40168370414912802</v>
      </c>
    </row>
    <row r="101" spans="1:5" x14ac:dyDescent="0.25">
      <c r="A101" s="171"/>
      <c r="B101" s="14" t="s">
        <v>82</v>
      </c>
      <c r="C101" s="15">
        <v>37</v>
      </c>
      <c r="D101" s="15">
        <v>21</v>
      </c>
      <c r="E101" s="16">
        <v>0.76190476190476197</v>
      </c>
    </row>
    <row r="102" spans="1:5" x14ac:dyDescent="0.25">
      <c r="A102" s="172"/>
      <c r="B102" s="14" t="s">
        <v>83</v>
      </c>
      <c r="C102" s="15">
        <v>222</v>
      </c>
      <c r="D102" s="15">
        <v>285</v>
      </c>
      <c r="E102" s="16">
        <v>-0.221052631578947</v>
      </c>
    </row>
    <row r="103" spans="1:5" x14ac:dyDescent="0.25">
      <c r="A103" s="170" t="s">
        <v>79</v>
      </c>
      <c r="B103" s="14" t="s">
        <v>84</v>
      </c>
      <c r="C103" s="15">
        <v>118</v>
      </c>
      <c r="D103" s="15">
        <v>192</v>
      </c>
      <c r="E103" s="16">
        <v>-0.38541666666666702</v>
      </c>
    </row>
    <row r="104" spans="1:5" x14ac:dyDescent="0.25">
      <c r="A104" s="172"/>
      <c r="B104" s="14" t="s">
        <v>83</v>
      </c>
      <c r="C104" s="15">
        <v>159</v>
      </c>
      <c r="D104" s="15">
        <v>163</v>
      </c>
      <c r="E104" s="16">
        <v>-2.4539877300613501E-2</v>
      </c>
    </row>
    <row r="105" spans="1:5" x14ac:dyDescent="0.25">
      <c r="A105" s="13" t="s">
        <v>76</v>
      </c>
      <c r="B105" s="18"/>
      <c r="C105" s="15">
        <v>52</v>
      </c>
      <c r="D105" s="15">
        <v>102</v>
      </c>
      <c r="E105" s="16">
        <v>-0.49019607843137297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0" t="s">
        <v>78</v>
      </c>
      <c r="B109" s="14" t="s">
        <v>81</v>
      </c>
      <c r="C109" s="15">
        <v>43</v>
      </c>
      <c r="D109" s="15">
        <v>54</v>
      </c>
      <c r="E109" s="16">
        <v>-0.203703703703704</v>
      </c>
    </row>
    <row r="110" spans="1:5" x14ac:dyDescent="0.25">
      <c r="A110" s="171"/>
      <c r="B110" s="14" t="s">
        <v>82</v>
      </c>
      <c r="C110" s="15">
        <v>7</v>
      </c>
      <c r="D110" s="15">
        <v>14</v>
      </c>
      <c r="E110" s="16">
        <v>-0.5</v>
      </c>
    </row>
    <row r="111" spans="1:5" x14ac:dyDescent="0.25">
      <c r="A111" s="172"/>
      <c r="B111" s="14" t="s">
        <v>83</v>
      </c>
      <c r="C111" s="15">
        <v>5</v>
      </c>
      <c r="D111" s="15">
        <v>7</v>
      </c>
      <c r="E111" s="16">
        <v>-0.28571428571428598</v>
      </c>
    </row>
    <row r="112" spans="1:5" x14ac:dyDescent="0.25">
      <c r="A112" s="170" t="s">
        <v>79</v>
      </c>
      <c r="B112" s="14" t="s">
        <v>84</v>
      </c>
      <c r="C112" s="15">
        <v>6</v>
      </c>
      <c r="D112" s="15">
        <v>5</v>
      </c>
      <c r="E112" s="16">
        <v>0.2</v>
      </c>
    </row>
    <row r="113" spans="1:5" x14ac:dyDescent="0.25">
      <c r="A113" s="172"/>
      <c r="B113" s="14" t="s">
        <v>83</v>
      </c>
      <c r="C113" s="15">
        <v>3</v>
      </c>
      <c r="D113" s="15">
        <v>5</v>
      </c>
      <c r="E113" s="16">
        <v>-0.4</v>
      </c>
    </row>
    <row r="114" spans="1:5" x14ac:dyDescent="0.25">
      <c r="A114" s="13" t="s">
        <v>76</v>
      </c>
      <c r="B114" s="18"/>
      <c r="C114" s="15">
        <v>3</v>
      </c>
      <c r="D114" s="15">
        <v>0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0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2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0" t="s">
        <v>90</v>
      </c>
      <c r="B120" s="14" t="s">
        <v>88</v>
      </c>
      <c r="C120" s="15">
        <v>490</v>
      </c>
      <c r="D120" s="15">
        <v>589</v>
      </c>
      <c r="E120" s="16">
        <v>-0.16808149405772499</v>
      </c>
    </row>
    <row r="121" spans="1:5" x14ac:dyDescent="0.25">
      <c r="A121" s="172"/>
      <c r="B121" s="14" t="s">
        <v>89</v>
      </c>
      <c r="C121" s="15">
        <v>435</v>
      </c>
      <c r="D121" s="15">
        <v>503</v>
      </c>
      <c r="E121" s="16">
        <v>-0.135188866799205</v>
      </c>
    </row>
    <row r="122" spans="1:5" x14ac:dyDescent="0.25">
      <c r="A122" s="170" t="s">
        <v>91</v>
      </c>
      <c r="B122" s="14" t="s">
        <v>88</v>
      </c>
      <c r="C122" s="15">
        <v>8506</v>
      </c>
      <c r="D122" s="15">
        <v>9642</v>
      </c>
      <c r="E122" s="16">
        <v>-0.117817880107861</v>
      </c>
    </row>
    <row r="123" spans="1:5" x14ac:dyDescent="0.25">
      <c r="A123" s="172"/>
      <c r="B123" s="14" t="s">
        <v>89</v>
      </c>
      <c r="C123" s="15">
        <v>8135</v>
      </c>
      <c r="D123" s="15">
        <v>9715</v>
      </c>
      <c r="E123" s="16">
        <v>-0.16263510036026799</v>
      </c>
    </row>
    <row r="124" spans="1:5" x14ac:dyDescent="0.25">
      <c r="A124" s="170" t="s">
        <v>92</v>
      </c>
      <c r="B124" s="14" t="s">
        <v>88</v>
      </c>
      <c r="C124" s="15">
        <v>96</v>
      </c>
      <c r="D124" s="15">
        <v>19</v>
      </c>
      <c r="E124" s="16">
        <v>4.0526315789473699</v>
      </c>
    </row>
    <row r="125" spans="1:5" x14ac:dyDescent="0.25">
      <c r="A125" s="172"/>
      <c r="B125" s="14" t="s">
        <v>89</v>
      </c>
      <c r="C125" s="15">
        <v>106</v>
      </c>
      <c r="D125" s="15">
        <v>22</v>
      </c>
      <c r="E125" s="16">
        <v>3.8181818181818201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0" t="s">
        <v>94</v>
      </c>
      <c r="B129" s="14" t="s">
        <v>95</v>
      </c>
      <c r="C129" s="15">
        <v>116</v>
      </c>
      <c r="D129" s="15">
        <v>164</v>
      </c>
      <c r="E129" s="16">
        <v>-0.292682926829268</v>
      </c>
    </row>
    <row r="130" spans="1:5" x14ac:dyDescent="0.25">
      <c r="A130" s="172"/>
      <c r="B130" s="14" t="s">
        <v>96</v>
      </c>
      <c r="C130" s="15">
        <v>3</v>
      </c>
      <c r="D130" s="15">
        <v>0</v>
      </c>
      <c r="E130" s="16">
        <v>0</v>
      </c>
    </row>
    <row r="131" spans="1:5" x14ac:dyDescent="0.25">
      <c r="A131" s="170" t="s">
        <v>97</v>
      </c>
      <c r="B131" s="14" t="s">
        <v>95</v>
      </c>
      <c r="C131" s="15">
        <v>0</v>
      </c>
      <c r="D131" s="15">
        <v>0</v>
      </c>
      <c r="E131" s="16">
        <v>0</v>
      </c>
    </row>
    <row r="132" spans="1:5" x14ac:dyDescent="0.25">
      <c r="A132" s="172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70" t="s">
        <v>98</v>
      </c>
      <c r="B133" s="14" t="s">
        <v>95</v>
      </c>
      <c r="C133" s="15">
        <v>1</v>
      </c>
      <c r="D133" s="15">
        <v>0</v>
      </c>
      <c r="E133" s="16">
        <v>0</v>
      </c>
    </row>
    <row r="134" spans="1:5" x14ac:dyDescent="0.25">
      <c r="A134" s="172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167</v>
      </c>
      <c r="D138" s="15">
        <v>246</v>
      </c>
      <c r="E138" s="16">
        <v>-0.32113821138211401</v>
      </c>
    </row>
    <row r="139" spans="1:5" x14ac:dyDescent="0.25">
      <c r="A139" s="170" t="s">
        <v>102</v>
      </c>
      <c r="B139" s="14" t="s">
        <v>103</v>
      </c>
      <c r="C139" s="15">
        <v>7</v>
      </c>
      <c r="D139" s="15">
        <v>10</v>
      </c>
      <c r="E139" s="16">
        <v>-0.3</v>
      </c>
    </row>
    <row r="140" spans="1:5" x14ac:dyDescent="0.25">
      <c r="A140" s="171"/>
      <c r="B140" s="14" t="s">
        <v>104</v>
      </c>
      <c r="C140" s="15">
        <v>94</v>
      </c>
      <c r="D140" s="15">
        <v>138</v>
      </c>
      <c r="E140" s="16">
        <v>-0.31884057971014501</v>
      </c>
    </row>
    <row r="141" spans="1:5" x14ac:dyDescent="0.25">
      <c r="A141" s="171"/>
      <c r="B141" s="14" t="s">
        <v>105</v>
      </c>
      <c r="C141" s="15">
        <v>24</v>
      </c>
      <c r="D141" s="15">
        <v>18</v>
      </c>
      <c r="E141" s="16">
        <v>0.33333333333333298</v>
      </c>
    </row>
    <row r="142" spans="1:5" x14ac:dyDescent="0.25">
      <c r="A142" s="171"/>
      <c r="B142" s="14" t="s">
        <v>106</v>
      </c>
      <c r="C142" s="15">
        <v>12</v>
      </c>
      <c r="D142" s="15">
        <v>21</v>
      </c>
      <c r="E142" s="16">
        <v>-0.42857142857142799</v>
      </c>
    </row>
    <row r="143" spans="1:5" x14ac:dyDescent="0.25">
      <c r="A143" s="171"/>
      <c r="B143" s="14" t="s">
        <v>107</v>
      </c>
      <c r="C143" s="15">
        <v>30</v>
      </c>
      <c r="D143" s="15">
        <v>59</v>
      </c>
      <c r="E143" s="16">
        <v>-0.49152542372881403</v>
      </c>
    </row>
    <row r="144" spans="1:5" x14ac:dyDescent="0.25">
      <c r="A144" s="172"/>
      <c r="B144" s="14" t="s">
        <v>108</v>
      </c>
      <c r="C144" s="15">
        <v>0</v>
      </c>
      <c r="D144" s="15">
        <v>0</v>
      </c>
      <c r="E144" s="16">
        <v>0</v>
      </c>
    </row>
    <row r="145" spans="1:5" x14ac:dyDescent="0.25">
      <c r="A145" s="170" t="s">
        <v>109</v>
      </c>
      <c r="B145" s="14" t="s">
        <v>110</v>
      </c>
      <c r="C145" s="15">
        <v>81</v>
      </c>
      <c r="D145" s="15">
        <v>92</v>
      </c>
      <c r="E145" s="16">
        <v>-0.119565217391304</v>
      </c>
    </row>
    <row r="146" spans="1:5" x14ac:dyDescent="0.25">
      <c r="A146" s="172"/>
      <c r="B146" s="14" t="s">
        <v>111</v>
      </c>
      <c r="C146" s="15">
        <v>89</v>
      </c>
      <c r="D146" s="15">
        <v>116</v>
      </c>
      <c r="E146" s="16">
        <v>-0.232758620689655</v>
      </c>
    </row>
    <row r="147" spans="1:5" x14ac:dyDescent="0.25">
      <c r="A147" s="170" t="s">
        <v>112</v>
      </c>
      <c r="B147" s="14" t="s">
        <v>19</v>
      </c>
      <c r="C147" s="15">
        <v>22</v>
      </c>
      <c r="D147" s="15">
        <v>42</v>
      </c>
      <c r="E147" s="16">
        <v>-0.476190476190476</v>
      </c>
    </row>
    <row r="148" spans="1:5" x14ac:dyDescent="0.25">
      <c r="A148" s="172"/>
      <c r="B148" s="14" t="s">
        <v>23</v>
      </c>
      <c r="C148" s="15">
        <v>35</v>
      </c>
      <c r="D148" s="15">
        <v>22</v>
      </c>
      <c r="E148" s="16">
        <v>0.59090909090909105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0" t="s">
        <v>115</v>
      </c>
      <c r="B153" s="14" t="s">
        <v>116</v>
      </c>
      <c r="C153" s="15">
        <v>1629</v>
      </c>
      <c r="D153" s="15">
        <v>1790</v>
      </c>
      <c r="E153" s="16">
        <v>-8.9944134078212307E-2</v>
      </c>
    </row>
    <row r="154" spans="1:5" x14ac:dyDescent="0.25">
      <c r="A154" s="171"/>
      <c r="B154" s="14" t="s">
        <v>117</v>
      </c>
      <c r="C154" s="15">
        <v>219</v>
      </c>
      <c r="D154" s="15">
        <v>191</v>
      </c>
      <c r="E154" s="16">
        <v>0.146596858638743</v>
      </c>
    </row>
    <row r="155" spans="1:5" x14ac:dyDescent="0.25">
      <c r="A155" s="171"/>
      <c r="B155" s="14" t="s">
        <v>118</v>
      </c>
      <c r="C155" s="15">
        <v>628</v>
      </c>
      <c r="D155" s="15">
        <v>560</v>
      </c>
      <c r="E155" s="16">
        <v>0.121428571428571</v>
      </c>
    </row>
    <row r="156" spans="1:5" x14ac:dyDescent="0.25">
      <c r="A156" s="171"/>
      <c r="B156" s="14" t="s">
        <v>119</v>
      </c>
      <c r="C156" s="15">
        <v>92</v>
      </c>
      <c r="D156" s="15">
        <v>100</v>
      </c>
      <c r="E156" s="16">
        <v>-0.08</v>
      </c>
    </row>
    <row r="157" spans="1:5" x14ac:dyDescent="0.25">
      <c r="A157" s="171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1"/>
      <c r="B158" s="14" t="s">
        <v>121</v>
      </c>
      <c r="C158" s="15">
        <v>16</v>
      </c>
      <c r="D158" s="15">
        <v>4</v>
      </c>
      <c r="E158" s="16">
        <v>3</v>
      </c>
    </row>
    <row r="159" spans="1:5" x14ac:dyDescent="0.25">
      <c r="A159" s="171"/>
      <c r="B159" s="14" t="s">
        <v>122</v>
      </c>
      <c r="C159" s="15">
        <v>515</v>
      </c>
      <c r="D159" s="15">
        <v>939</v>
      </c>
      <c r="E159" s="16">
        <v>-0.45154419595314199</v>
      </c>
    </row>
    <row r="160" spans="1:5" x14ac:dyDescent="0.25">
      <c r="A160" s="171"/>
      <c r="B160" s="14" t="s">
        <v>123</v>
      </c>
      <c r="C160" s="15">
        <v>2</v>
      </c>
      <c r="D160" s="15">
        <v>2</v>
      </c>
      <c r="E160" s="16">
        <v>0</v>
      </c>
    </row>
    <row r="161" spans="1:5" x14ac:dyDescent="0.25">
      <c r="A161" s="171"/>
      <c r="B161" s="14" t="s">
        <v>124</v>
      </c>
      <c r="C161" s="15">
        <v>304</v>
      </c>
      <c r="D161" s="15">
        <v>335</v>
      </c>
      <c r="E161" s="16">
        <v>-9.2537313432835805E-2</v>
      </c>
    </row>
    <row r="162" spans="1:5" x14ac:dyDescent="0.25">
      <c r="A162" s="171"/>
      <c r="B162" s="14" t="s">
        <v>125</v>
      </c>
      <c r="C162" s="15">
        <v>748</v>
      </c>
      <c r="D162" s="15">
        <v>784</v>
      </c>
      <c r="E162" s="16">
        <v>-4.5918367346938799E-2</v>
      </c>
    </row>
    <row r="163" spans="1:5" x14ac:dyDescent="0.25">
      <c r="A163" s="171"/>
      <c r="B163" s="14" t="s">
        <v>126</v>
      </c>
      <c r="C163" s="15">
        <v>35</v>
      </c>
      <c r="D163" s="15">
        <v>28</v>
      </c>
      <c r="E163" s="16">
        <v>0.25</v>
      </c>
    </row>
    <row r="164" spans="1:5" x14ac:dyDescent="0.25">
      <c r="A164" s="171"/>
      <c r="B164" s="14" t="s">
        <v>127</v>
      </c>
      <c r="C164" s="15">
        <v>551</v>
      </c>
      <c r="D164" s="15">
        <v>572</v>
      </c>
      <c r="E164" s="16">
        <v>-3.6713286713286698E-2</v>
      </c>
    </row>
    <row r="165" spans="1:5" x14ac:dyDescent="0.25">
      <c r="A165" s="171"/>
      <c r="B165" s="14" t="s">
        <v>128</v>
      </c>
      <c r="C165" s="15">
        <v>3</v>
      </c>
      <c r="D165" s="15">
        <v>4</v>
      </c>
      <c r="E165" s="16">
        <v>-0.25</v>
      </c>
    </row>
    <row r="166" spans="1:5" x14ac:dyDescent="0.25">
      <c r="A166" s="171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1"/>
      <c r="B167" s="14" t="s">
        <v>130</v>
      </c>
      <c r="C167" s="15">
        <v>10</v>
      </c>
      <c r="D167" s="15">
        <v>17</v>
      </c>
      <c r="E167" s="16">
        <v>-0.41176470588235298</v>
      </c>
    </row>
    <row r="168" spans="1:5" x14ac:dyDescent="0.25">
      <c r="A168" s="171"/>
      <c r="B168" s="14" t="s">
        <v>131</v>
      </c>
      <c r="C168" s="15">
        <v>1</v>
      </c>
      <c r="D168" s="15">
        <v>2</v>
      </c>
      <c r="E168" s="16">
        <v>-0.5</v>
      </c>
    </row>
    <row r="169" spans="1:5" x14ac:dyDescent="0.25">
      <c r="A169" s="171"/>
      <c r="B169" s="14" t="s">
        <v>132</v>
      </c>
      <c r="C169" s="15">
        <v>0</v>
      </c>
      <c r="D169" s="15">
        <v>9</v>
      </c>
      <c r="E169" s="16">
        <v>-1</v>
      </c>
    </row>
    <row r="170" spans="1:5" x14ac:dyDescent="0.25">
      <c r="A170" s="171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1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2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0" t="s">
        <v>136</v>
      </c>
      <c r="B173" s="14" t="s">
        <v>116</v>
      </c>
      <c r="C173" s="15">
        <v>1523</v>
      </c>
      <c r="D173" s="15">
        <v>737</v>
      </c>
      <c r="E173" s="16">
        <v>1.0664857530529199</v>
      </c>
    </row>
    <row r="174" spans="1:5" x14ac:dyDescent="0.25">
      <c r="A174" s="171"/>
      <c r="B174" s="14" t="s">
        <v>117</v>
      </c>
      <c r="C174" s="15">
        <v>280</v>
      </c>
      <c r="D174" s="15">
        <v>245</v>
      </c>
      <c r="E174" s="16">
        <v>0.14285714285714299</v>
      </c>
    </row>
    <row r="175" spans="1:5" x14ac:dyDescent="0.25">
      <c r="A175" s="171"/>
      <c r="B175" s="14" t="s">
        <v>118</v>
      </c>
      <c r="C175" s="15">
        <v>730</v>
      </c>
      <c r="D175" s="15">
        <v>681</v>
      </c>
      <c r="E175" s="16">
        <v>7.19530102790015E-2</v>
      </c>
    </row>
    <row r="176" spans="1:5" x14ac:dyDescent="0.25">
      <c r="A176" s="171"/>
      <c r="B176" s="14" t="s">
        <v>119</v>
      </c>
      <c r="C176" s="15">
        <v>88</v>
      </c>
      <c r="D176" s="15">
        <v>123</v>
      </c>
      <c r="E176" s="16">
        <v>-0.284552845528455</v>
      </c>
    </row>
    <row r="177" spans="1:5" x14ac:dyDescent="0.25">
      <c r="A177" s="171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1"/>
      <c r="B178" s="14" t="s">
        <v>121</v>
      </c>
      <c r="C178" s="15">
        <v>17</v>
      </c>
      <c r="D178" s="15">
        <v>41</v>
      </c>
      <c r="E178" s="16">
        <v>-0.585365853658536</v>
      </c>
    </row>
    <row r="179" spans="1:5" x14ac:dyDescent="0.25">
      <c r="A179" s="171"/>
      <c r="B179" s="14" t="s">
        <v>122</v>
      </c>
      <c r="C179" s="15">
        <v>0</v>
      </c>
      <c r="D179" s="15">
        <v>0</v>
      </c>
      <c r="E179" s="16">
        <v>0</v>
      </c>
    </row>
    <row r="180" spans="1:5" x14ac:dyDescent="0.25">
      <c r="A180" s="171"/>
      <c r="B180" s="14" t="s">
        <v>123</v>
      </c>
      <c r="C180" s="15">
        <v>4</v>
      </c>
      <c r="D180" s="15">
        <v>8</v>
      </c>
      <c r="E180" s="16">
        <v>-0.5</v>
      </c>
    </row>
    <row r="181" spans="1:5" x14ac:dyDescent="0.25">
      <c r="A181" s="171"/>
      <c r="B181" s="14" t="s">
        <v>124</v>
      </c>
      <c r="C181" s="15">
        <v>320</v>
      </c>
      <c r="D181" s="15">
        <v>396</v>
      </c>
      <c r="E181" s="16">
        <v>-0.19191919191919199</v>
      </c>
    </row>
    <row r="182" spans="1:5" x14ac:dyDescent="0.25">
      <c r="A182" s="171"/>
      <c r="B182" s="14" t="s">
        <v>125</v>
      </c>
      <c r="C182" s="15">
        <v>1422</v>
      </c>
      <c r="D182" s="15">
        <v>2740</v>
      </c>
      <c r="E182" s="16">
        <v>-0.48102189781021898</v>
      </c>
    </row>
    <row r="183" spans="1:5" x14ac:dyDescent="0.25">
      <c r="A183" s="171"/>
      <c r="B183" s="14" t="s">
        <v>126</v>
      </c>
      <c r="C183" s="15">
        <v>57</v>
      </c>
      <c r="D183" s="15">
        <v>94</v>
      </c>
      <c r="E183" s="16">
        <v>-0.39361702127659598</v>
      </c>
    </row>
    <row r="184" spans="1:5" x14ac:dyDescent="0.25">
      <c r="A184" s="171"/>
      <c r="B184" s="14" t="s">
        <v>127</v>
      </c>
      <c r="C184" s="15">
        <v>323</v>
      </c>
      <c r="D184" s="15">
        <v>373</v>
      </c>
      <c r="E184" s="16">
        <v>-0.13404825737265399</v>
      </c>
    </row>
    <row r="185" spans="1:5" x14ac:dyDescent="0.25">
      <c r="A185" s="171"/>
      <c r="B185" s="14" t="s">
        <v>128</v>
      </c>
      <c r="C185" s="15">
        <v>0</v>
      </c>
      <c r="D185" s="15">
        <v>6</v>
      </c>
      <c r="E185" s="16">
        <v>-1</v>
      </c>
    </row>
    <row r="186" spans="1:5" x14ac:dyDescent="0.25">
      <c r="A186" s="171"/>
      <c r="B186" s="14" t="s">
        <v>129</v>
      </c>
      <c r="C186" s="15">
        <v>11</v>
      </c>
      <c r="D186" s="15">
        <v>0</v>
      </c>
      <c r="E186" s="16">
        <v>0</v>
      </c>
    </row>
    <row r="187" spans="1:5" x14ac:dyDescent="0.25">
      <c r="A187" s="171"/>
      <c r="B187" s="14" t="s">
        <v>130</v>
      </c>
      <c r="C187" s="15">
        <v>0</v>
      </c>
      <c r="D187" s="15">
        <v>17</v>
      </c>
      <c r="E187" s="16">
        <v>-1</v>
      </c>
    </row>
    <row r="188" spans="1:5" x14ac:dyDescent="0.25">
      <c r="A188" s="171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1"/>
      <c r="B189" s="14" t="s">
        <v>132</v>
      </c>
      <c r="C189" s="15">
        <v>0</v>
      </c>
      <c r="D189" s="15">
        <v>0</v>
      </c>
      <c r="E189" s="16">
        <v>0</v>
      </c>
    </row>
    <row r="190" spans="1:5" x14ac:dyDescent="0.25">
      <c r="A190" s="171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1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1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2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2961</v>
      </c>
      <c r="D197" s="15">
        <v>2793</v>
      </c>
      <c r="E197" s="16">
        <v>6.01503759398496E-2</v>
      </c>
    </row>
    <row r="198" spans="1:5" x14ac:dyDescent="0.25">
      <c r="A198" s="13" t="s">
        <v>140</v>
      </c>
      <c r="B198" s="18"/>
      <c r="C198" s="15">
        <v>0</v>
      </c>
      <c r="D198" s="15">
        <v>0</v>
      </c>
      <c r="E198" s="16">
        <v>0</v>
      </c>
    </row>
    <row r="199" spans="1:5" x14ac:dyDescent="0.25">
      <c r="A199" s="13" t="s">
        <v>141</v>
      </c>
      <c r="B199" s="18"/>
      <c r="C199" s="15">
        <v>470</v>
      </c>
      <c r="D199" s="15">
        <v>500</v>
      </c>
      <c r="E199" s="16">
        <v>-0.06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0" t="s">
        <v>143</v>
      </c>
      <c r="B203" s="14" t="s">
        <v>144</v>
      </c>
      <c r="C203" s="15">
        <v>422</v>
      </c>
      <c r="D203" s="15">
        <v>503</v>
      </c>
      <c r="E203" s="16">
        <v>-0.1610337972167</v>
      </c>
    </row>
    <row r="204" spans="1:5" x14ac:dyDescent="0.25">
      <c r="A204" s="171"/>
      <c r="B204" s="14" t="s">
        <v>19</v>
      </c>
      <c r="C204" s="15">
        <v>43</v>
      </c>
      <c r="D204" s="15">
        <v>97</v>
      </c>
      <c r="E204" s="16">
        <v>-0.55670103092783496</v>
      </c>
    </row>
    <row r="205" spans="1:5" x14ac:dyDescent="0.25">
      <c r="A205" s="172"/>
      <c r="B205" s="14" t="s">
        <v>23</v>
      </c>
      <c r="C205" s="15">
        <v>66</v>
      </c>
      <c r="D205" s="15">
        <v>43</v>
      </c>
      <c r="E205" s="16">
        <v>0.53488372093023295</v>
      </c>
    </row>
    <row r="206" spans="1:5" x14ac:dyDescent="0.25">
      <c r="A206" s="170" t="s">
        <v>145</v>
      </c>
      <c r="B206" s="14" t="s">
        <v>146</v>
      </c>
      <c r="C206" s="15">
        <v>233</v>
      </c>
      <c r="D206" s="15">
        <v>436</v>
      </c>
      <c r="E206" s="16">
        <v>-0.46559633027522901</v>
      </c>
    </row>
    <row r="207" spans="1:5" x14ac:dyDescent="0.25">
      <c r="A207" s="171"/>
      <c r="B207" s="14" t="s">
        <v>147</v>
      </c>
      <c r="C207" s="15">
        <v>183</v>
      </c>
      <c r="D207" s="15">
        <v>242</v>
      </c>
      <c r="E207" s="16">
        <v>-0.243801652892562</v>
      </c>
    </row>
    <row r="208" spans="1:5" x14ac:dyDescent="0.25">
      <c r="A208" s="172"/>
      <c r="B208" s="14" t="s">
        <v>148</v>
      </c>
      <c r="C208" s="15">
        <v>2</v>
      </c>
      <c r="D208" s="15">
        <v>6</v>
      </c>
      <c r="E208" s="16">
        <v>-0.66666666666666696</v>
      </c>
    </row>
    <row r="209" spans="1:5" x14ac:dyDescent="0.25">
      <c r="A209" s="13" t="s">
        <v>149</v>
      </c>
      <c r="B209" s="18"/>
      <c r="C209" s="15">
        <v>102</v>
      </c>
      <c r="D209" s="15">
        <v>125</v>
      </c>
      <c r="E209" s="16">
        <v>-0.184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29</v>
      </c>
      <c r="D213" s="15">
        <v>43</v>
      </c>
      <c r="E213" s="16">
        <v>-0.32558139534883701</v>
      </c>
    </row>
    <row r="214" spans="1:5" x14ac:dyDescent="0.25">
      <c r="A214" s="170" t="s">
        <v>152</v>
      </c>
      <c r="B214" s="14" t="s">
        <v>153</v>
      </c>
      <c r="C214" s="15">
        <v>13</v>
      </c>
      <c r="D214" s="15">
        <v>15</v>
      </c>
      <c r="E214" s="16">
        <v>-0.133333333333333</v>
      </c>
    </row>
    <row r="215" spans="1:5" x14ac:dyDescent="0.25">
      <c r="A215" s="171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2"/>
      <c r="B216" s="14" t="s">
        <v>155</v>
      </c>
      <c r="C216" s="15">
        <v>1</v>
      </c>
      <c r="D216" s="15">
        <v>5</v>
      </c>
      <c r="E216" s="16">
        <v>-0.8</v>
      </c>
    </row>
    <row r="217" spans="1:5" x14ac:dyDescent="0.25">
      <c r="A217" s="13" t="s">
        <v>156</v>
      </c>
      <c r="B217" s="18"/>
      <c r="C217" s="15">
        <v>0</v>
      </c>
      <c r="D217" s="15">
        <v>5</v>
      </c>
      <c r="E217" s="16">
        <v>-1</v>
      </c>
    </row>
    <row r="218" spans="1:5" x14ac:dyDescent="0.25">
      <c r="A218" s="13" t="s">
        <v>157</v>
      </c>
      <c r="B218" s="18"/>
      <c r="C218" s="15">
        <v>25</v>
      </c>
      <c r="D218" s="15">
        <v>90</v>
      </c>
      <c r="E218" s="16">
        <v>-0.72222222222222199</v>
      </c>
    </row>
    <row r="219" spans="1:5" x14ac:dyDescent="0.25">
      <c r="A219" s="13" t="s">
        <v>108</v>
      </c>
      <c r="B219" s="18"/>
      <c r="C219" s="15">
        <v>35</v>
      </c>
      <c r="D219" s="15">
        <v>81</v>
      </c>
      <c r="E219" s="16">
        <v>-0.56790123456790098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48</v>
      </c>
      <c r="D223" s="15">
        <v>42</v>
      </c>
      <c r="E223" s="16">
        <v>0.14285714285714299</v>
      </c>
    </row>
    <row r="224" spans="1:5" x14ac:dyDescent="0.25">
      <c r="A224" s="170" t="s">
        <v>66</v>
      </c>
      <c r="B224" s="14" t="s">
        <v>160</v>
      </c>
      <c r="C224" s="15">
        <v>15</v>
      </c>
      <c r="D224" s="15">
        <v>34</v>
      </c>
      <c r="E224" s="16">
        <v>-0.55882352941176505</v>
      </c>
    </row>
    <row r="225" spans="1:5" x14ac:dyDescent="0.25">
      <c r="A225" s="172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1</v>
      </c>
      <c r="E228" s="16">
        <v>-1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0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72"/>
      <c r="B233" s="14" t="s">
        <v>167</v>
      </c>
      <c r="C233" s="15">
        <v>0</v>
      </c>
      <c r="D233" s="15">
        <v>0</v>
      </c>
      <c r="E233" s="16">
        <v>0</v>
      </c>
    </row>
    <row r="234" spans="1:5" x14ac:dyDescent="0.25">
      <c r="A234" s="13" t="s">
        <v>168</v>
      </c>
      <c r="B234" s="18"/>
      <c r="C234" s="15">
        <v>0</v>
      </c>
      <c r="D234" s="15">
        <v>0</v>
      </c>
      <c r="E234" s="16">
        <v>0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7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68"/>
      <c r="B245" s="14" t="s">
        <v>178</v>
      </c>
      <c r="C245" s="15">
        <v>358</v>
      </c>
      <c r="D245" s="15">
        <v>508</v>
      </c>
      <c r="E245" s="24">
        <v>0</v>
      </c>
    </row>
    <row r="246" spans="1:5" x14ac:dyDescent="0.25">
      <c r="A246" s="169"/>
      <c r="B246" s="14" t="s">
        <v>179</v>
      </c>
      <c r="C246" s="15">
        <v>12</v>
      </c>
      <c r="D246" s="15">
        <v>16</v>
      </c>
      <c r="E246" s="24">
        <v>0</v>
      </c>
    </row>
    <row r="247" spans="1:5" x14ac:dyDescent="0.25">
      <c r="A247" s="167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8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69"/>
      <c r="B249" s="14" t="s">
        <v>183</v>
      </c>
      <c r="C249" s="15">
        <v>1</v>
      </c>
      <c r="D249" s="15">
        <v>2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2</v>
      </c>
      <c r="D250" s="15">
        <v>53</v>
      </c>
      <c r="E250" s="24">
        <v>1</v>
      </c>
    </row>
    <row r="251" spans="1:5" x14ac:dyDescent="0.25">
      <c r="A251" s="167" t="s">
        <v>186</v>
      </c>
      <c r="B251" s="14" t="s">
        <v>187</v>
      </c>
      <c r="C251" s="15">
        <v>12</v>
      </c>
      <c r="D251" s="15">
        <v>24</v>
      </c>
      <c r="E251" s="24">
        <v>2</v>
      </c>
    </row>
    <row r="252" spans="1:5" x14ac:dyDescent="0.25">
      <c r="A252" s="168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69"/>
      <c r="B253" s="14" t="s">
        <v>189</v>
      </c>
      <c r="C253" s="15">
        <v>20</v>
      </c>
      <c r="D253" s="15">
        <v>26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0</v>
      </c>
      <c r="D254" s="15">
        <v>9</v>
      </c>
      <c r="E254" s="24">
        <v>0</v>
      </c>
    </row>
    <row r="255" spans="1:5" x14ac:dyDescent="0.25">
      <c r="A255" s="167" t="s">
        <v>192</v>
      </c>
      <c r="B255" s="14" t="s">
        <v>183</v>
      </c>
      <c r="C255" s="15">
        <v>1</v>
      </c>
      <c r="D255" s="15">
        <v>0</v>
      </c>
      <c r="E255" s="24">
        <v>1</v>
      </c>
    </row>
    <row r="256" spans="1:5" x14ac:dyDescent="0.25">
      <c r="A256" s="168"/>
      <c r="B256" s="14" t="s">
        <v>193</v>
      </c>
      <c r="C256" s="15">
        <v>18</v>
      </c>
      <c r="D256" s="15">
        <v>38</v>
      </c>
      <c r="E256" s="24">
        <v>13</v>
      </c>
    </row>
    <row r="257" spans="1:5" x14ac:dyDescent="0.25">
      <c r="A257" s="169"/>
      <c r="B257" s="14" t="s">
        <v>194</v>
      </c>
      <c r="C257" s="15">
        <v>4</v>
      </c>
      <c r="D257" s="15">
        <v>7</v>
      </c>
      <c r="E257" s="24">
        <v>2</v>
      </c>
    </row>
    <row r="258" spans="1:5" x14ac:dyDescent="0.25">
      <c r="A258" s="167" t="s">
        <v>195</v>
      </c>
      <c r="B258" s="14" t="s">
        <v>196</v>
      </c>
      <c r="C258" s="15">
        <v>0</v>
      </c>
      <c r="D258" s="15">
        <v>0</v>
      </c>
      <c r="E258" s="24">
        <v>0</v>
      </c>
    </row>
    <row r="259" spans="1:5" x14ac:dyDescent="0.25">
      <c r="A259" s="168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8"/>
      <c r="B260" s="14" t="s">
        <v>198</v>
      </c>
      <c r="C260" s="15">
        <v>261</v>
      </c>
      <c r="D260" s="15">
        <v>402</v>
      </c>
      <c r="E260" s="24">
        <v>133</v>
      </c>
    </row>
    <row r="261" spans="1:5" x14ac:dyDescent="0.25">
      <c r="A261" s="168"/>
      <c r="B261" s="14" t="s">
        <v>199</v>
      </c>
      <c r="C261" s="15">
        <v>474</v>
      </c>
      <c r="D261" s="15">
        <v>541</v>
      </c>
      <c r="E261" s="24">
        <v>0</v>
      </c>
    </row>
    <row r="262" spans="1:5" x14ac:dyDescent="0.25">
      <c r="A262" s="168"/>
      <c r="B262" s="14" t="s">
        <v>200</v>
      </c>
      <c r="C262" s="15">
        <v>69</v>
      </c>
      <c r="D262" s="15">
        <v>98</v>
      </c>
      <c r="E262" s="24">
        <v>16</v>
      </c>
    </row>
    <row r="263" spans="1:5" x14ac:dyDescent="0.25">
      <c r="A263" s="168"/>
      <c r="B263" s="14" t="s">
        <v>201</v>
      </c>
      <c r="C263" s="15">
        <v>298</v>
      </c>
      <c r="D263" s="15">
        <v>454</v>
      </c>
      <c r="E263" s="24">
        <v>194</v>
      </c>
    </row>
    <row r="264" spans="1:5" x14ac:dyDescent="0.25">
      <c r="A264" s="168"/>
      <c r="B264" s="14" t="s">
        <v>202</v>
      </c>
      <c r="C264" s="15">
        <v>109</v>
      </c>
      <c r="D264" s="15">
        <v>121</v>
      </c>
      <c r="E264" s="24">
        <v>0</v>
      </c>
    </row>
    <row r="265" spans="1:5" x14ac:dyDescent="0.25">
      <c r="A265" s="168"/>
      <c r="B265" s="14" t="s">
        <v>203</v>
      </c>
      <c r="C265" s="15">
        <v>2</v>
      </c>
      <c r="D265" s="15">
        <v>1</v>
      </c>
      <c r="E265" s="24">
        <v>0</v>
      </c>
    </row>
    <row r="266" spans="1:5" x14ac:dyDescent="0.25">
      <c r="A266" s="168"/>
      <c r="B266" s="14" t="s">
        <v>204</v>
      </c>
      <c r="C266" s="15">
        <v>238</v>
      </c>
      <c r="D266" s="15">
        <v>54</v>
      </c>
      <c r="E266" s="24">
        <v>145</v>
      </c>
    </row>
    <row r="267" spans="1:5" x14ac:dyDescent="0.25">
      <c r="A267" s="168"/>
      <c r="B267" s="14" t="s">
        <v>205</v>
      </c>
      <c r="C267" s="15">
        <v>2</v>
      </c>
      <c r="D267" s="15">
        <v>4</v>
      </c>
      <c r="E267" s="24">
        <v>1</v>
      </c>
    </row>
    <row r="268" spans="1:5" x14ac:dyDescent="0.25">
      <c r="A268" s="168"/>
      <c r="B268" s="14" t="s">
        <v>206</v>
      </c>
      <c r="C268" s="15">
        <v>0</v>
      </c>
      <c r="D268" s="15">
        <v>0</v>
      </c>
      <c r="E268" s="24">
        <v>0</v>
      </c>
    </row>
    <row r="269" spans="1:5" x14ac:dyDescent="0.25">
      <c r="A269" s="168"/>
      <c r="B269" s="14" t="s">
        <v>207</v>
      </c>
      <c r="C269" s="15">
        <v>235</v>
      </c>
      <c r="D269" s="15">
        <v>349</v>
      </c>
      <c r="E269" s="24">
        <v>151</v>
      </c>
    </row>
    <row r="270" spans="1:5" x14ac:dyDescent="0.25">
      <c r="A270" s="168"/>
      <c r="B270" s="14" t="s">
        <v>208</v>
      </c>
      <c r="C270" s="15">
        <v>184</v>
      </c>
      <c r="D270" s="15">
        <v>203</v>
      </c>
      <c r="E270" s="24">
        <v>0</v>
      </c>
    </row>
    <row r="271" spans="1:5" x14ac:dyDescent="0.25">
      <c r="A271" s="168"/>
      <c r="B271" s="14" t="s">
        <v>209</v>
      </c>
      <c r="C271" s="15">
        <v>8</v>
      </c>
      <c r="D271" s="15">
        <v>11</v>
      </c>
      <c r="E271" s="24">
        <v>3</v>
      </c>
    </row>
    <row r="272" spans="1:5" x14ac:dyDescent="0.25">
      <c r="A272" s="169"/>
      <c r="B272" s="14" t="s">
        <v>210</v>
      </c>
      <c r="C272" s="15">
        <v>10</v>
      </c>
      <c r="D272" s="15">
        <v>15</v>
      </c>
      <c r="E272" s="24">
        <v>0</v>
      </c>
    </row>
    <row r="273" spans="1:5" x14ac:dyDescent="0.25">
      <c r="A273" s="167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8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68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8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8"/>
      <c r="B277" s="14" t="s">
        <v>216</v>
      </c>
      <c r="C277" s="15">
        <v>35</v>
      </c>
      <c r="D277" s="15">
        <v>53</v>
      </c>
      <c r="E277" s="24">
        <v>1</v>
      </c>
    </row>
    <row r="278" spans="1:5" x14ac:dyDescent="0.25">
      <c r="A278" s="168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8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8"/>
      <c r="B280" s="14" t="s">
        <v>219</v>
      </c>
      <c r="C280" s="15">
        <v>87</v>
      </c>
      <c r="D280" s="15">
        <v>94</v>
      </c>
      <c r="E280" s="24">
        <v>33</v>
      </c>
    </row>
    <row r="281" spans="1:5" x14ac:dyDescent="0.25">
      <c r="A281" s="168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68"/>
      <c r="B282" s="14" t="s">
        <v>221</v>
      </c>
      <c r="C282" s="15">
        <v>1</v>
      </c>
      <c r="D282" s="15">
        <v>3</v>
      </c>
      <c r="E282" s="24">
        <v>0</v>
      </c>
    </row>
    <row r="283" spans="1:5" x14ac:dyDescent="0.25">
      <c r="A283" s="168"/>
      <c r="B283" s="14" t="s">
        <v>222</v>
      </c>
      <c r="C283" s="15">
        <v>16</v>
      </c>
      <c r="D283" s="15">
        <v>21</v>
      </c>
      <c r="E283" s="24">
        <v>9</v>
      </c>
    </row>
    <row r="284" spans="1:5" x14ac:dyDescent="0.25">
      <c r="A284" s="168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68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8"/>
      <c r="B286" s="14" t="s">
        <v>225</v>
      </c>
      <c r="C286" s="15">
        <v>1</v>
      </c>
      <c r="D286" s="15">
        <v>1</v>
      </c>
      <c r="E286" s="24">
        <v>0</v>
      </c>
    </row>
    <row r="287" spans="1:5" x14ac:dyDescent="0.25">
      <c r="A287" s="168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68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8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8"/>
      <c r="B290" s="14" t="s">
        <v>229</v>
      </c>
      <c r="C290" s="15">
        <v>0</v>
      </c>
      <c r="D290" s="15">
        <v>0</v>
      </c>
      <c r="E290" s="24">
        <v>0</v>
      </c>
    </row>
    <row r="291" spans="1:5" x14ac:dyDescent="0.25">
      <c r="A291" s="168"/>
      <c r="B291" s="14" t="s">
        <v>230</v>
      </c>
      <c r="C291" s="15">
        <v>0</v>
      </c>
      <c r="D291" s="15">
        <v>0</v>
      </c>
      <c r="E291" s="24">
        <v>0</v>
      </c>
    </row>
    <row r="292" spans="1:5" x14ac:dyDescent="0.25">
      <c r="A292" s="168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68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8"/>
      <c r="B294" s="14" t="s">
        <v>233</v>
      </c>
      <c r="C294" s="15">
        <v>80</v>
      </c>
      <c r="D294" s="15">
        <v>74</v>
      </c>
      <c r="E294" s="24">
        <v>51</v>
      </c>
    </row>
    <row r="295" spans="1:5" x14ac:dyDescent="0.25">
      <c r="A295" s="168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68"/>
      <c r="B296" s="14" t="s">
        <v>235</v>
      </c>
      <c r="C296" s="15">
        <v>20</v>
      </c>
      <c r="D296" s="15">
        <v>20</v>
      </c>
      <c r="E296" s="24">
        <v>0</v>
      </c>
    </row>
    <row r="297" spans="1:5" x14ac:dyDescent="0.25">
      <c r="A297" s="168"/>
      <c r="B297" s="14" t="s">
        <v>236</v>
      </c>
      <c r="C297" s="15">
        <v>27</v>
      </c>
      <c r="D297" s="15">
        <v>24</v>
      </c>
      <c r="E297" s="24">
        <v>35</v>
      </c>
    </row>
    <row r="298" spans="1:5" x14ac:dyDescent="0.25">
      <c r="A298" s="168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8"/>
      <c r="B299" s="14" t="s">
        <v>238</v>
      </c>
      <c r="C299" s="15">
        <v>0</v>
      </c>
      <c r="D299" s="15">
        <v>0</v>
      </c>
      <c r="E299" s="24">
        <v>0</v>
      </c>
    </row>
    <row r="300" spans="1:5" x14ac:dyDescent="0.25">
      <c r="A300" s="168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8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68"/>
      <c r="B302" s="14" t="s">
        <v>241</v>
      </c>
      <c r="C302" s="15">
        <v>1</v>
      </c>
      <c r="D302" s="15">
        <v>0</v>
      </c>
      <c r="E302" s="24">
        <v>0</v>
      </c>
    </row>
    <row r="303" spans="1:5" x14ac:dyDescent="0.25">
      <c r="A303" s="168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8"/>
      <c r="B304" s="14" t="s">
        <v>243</v>
      </c>
      <c r="C304" s="15">
        <v>4</v>
      </c>
      <c r="D304" s="15">
        <v>4</v>
      </c>
      <c r="E304" s="24">
        <v>0</v>
      </c>
    </row>
    <row r="305" spans="1:5" x14ac:dyDescent="0.25">
      <c r="A305" s="169"/>
      <c r="B305" s="14" t="s">
        <v>244</v>
      </c>
      <c r="C305" s="15">
        <v>2</v>
      </c>
      <c r="D305" s="15">
        <v>3</v>
      </c>
      <c r="E305" s="24">
        <v>0</v>
      </c>
    </row>
    <row r="306" spans="1:5" x14ac:dyDescent="0.25">
      <c r="A306" s="167" t="s">
        <v>245</v>
      </c>
      <c r="B306" s="14" t="s">
        <v>246</v>
      </c>
      <c r="C306" s="15">
        <v>0</v>
      </c>
      <c r="D306" s="15">
        <v>1</v>
      </c>
      <c r="E306" s="24">
        <v>0</v>
      </c>
    </row>
    <row r="307" spans="1:5" x14ac:dyDescent="0.25">
      <c r="A307" s="168"/>
      <c r="B307" s="14" t="s">
        <v>247</v>
      </c>
      <c r="C307" s="15">
        <v>0</v>
      </c>
      <c r="D307" s="15">
        <v>0</v>
      </c>
      <c r="E307" s="24">
        <v>0</v>
      </c>
    </row>
    <row r="308" spans="1:5" x14ac:dyDescent="0.25">
      <c r="A308" s="168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8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8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8"/>
      <c r="B311" s="14" t="s">
        <v>251</v>
      </c>
      <c r="C311" s="15">
        <v>0</v>
      </c>
      <c r="D311" s="15">
        <v>0</v>
      </c>
      <c r="E311" s="24">
        <v>0</v>
      </c>
    </row>
    <row r="312" spans="1:5" x14ac:dyDescent="0.25">
      <c r="A312" s="168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68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8"/>
      <c r="B314" s="14" t="s">
        <v>254</v>
      </c>
      <c r="C314" s="15">
        <v>0</v>
      </c>
      <c r="D314" s="15">
        <v>4</v>
      </c>
      <c r="E314" s="24">
        <v>0</v>
      </c>
    </row>
    <row r="315" spans="1:5" x14ac:dyDescent="0.25">
      <c r="A315" s="168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69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7" t="s">
        <v>257</v>
      </c>
      <c r="B317" s="14" t="s">
        <v>258</v>
      </c>
      <c r="C317" s="15">
        <v>2</v>
      </c>
      <c r="D317" s="15">
        <v>8</v>
      </c>
      <c r="E317" s="24">
        <v>2</v>
      </c>
    </row>
    <row r="318" spans="1:5" x14ac:dyDescent="0.25">
      <c r="A318" s="168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68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8"/>
      <c r="B320" s="14" t="s">
        <v>261</v>
      </c>
      <c r="C320" s="15">
        <v>4</v>
      </c>
      <c r="D320" s="15">
        <v>2</v>
      </c>
      <c r="E320" s="24">
        <v>0</v>
      </c>
    </row>
    <row r="321" spans="1:5" x14ac:dyDescent="0.25">
      <c r="A321" s="168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68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8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8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69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7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8"/>
      <c r="B327" s="14" t="s">
        <v>269</v>
      </c>
      <c r="C327" s="15">
        <v>5</v>
      </c>
      <c r="D327" s="15">
        <v>6</v>
      </c>
      <c r="E327" s="24">
        <v>0</v>
      </c>
    </row>
    <row r="328" spans="1:5" x14ac:dyDescent="0.25">
      <c r="A328" s="168"/>
      <c r="B328" s="14" t="s">
        <v>270</v>
      </c>
      <c r="C328" s="15">
        <v>4</v>
      </c>
      <c r="D328" s="15">
        <v>4</v>
      </c>
      <c r="E328" s="24">
        <v>0</v>
      </c>
    </row>
    <row r="329" spans="1:5" x14ac:dyDescent="0.25">
      <c r="A329" s="168"/>
      <c r="B329" s="14" t="s">
        <v>271</v>
      </c>
      <c r="C329" s="15">
        <v>3</v>
      </c>
      <c r="D329" s="15">
        <v>3</v>
      </c>
      <c r="E329" s="24">
        <v>0</v>
      </c>
    </row>
    <row r="330" spans="1:5" x14ac:dyDescent="0.25">
      <c r="A330" s="168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68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68"/>
      <c r="B332" s="14" t="s">
        <v>273</v>
      </c>
      <c r="C332" s="15">
        <v>3</v>
      </c>
      <c r="D332" s="15">
        <v>2</v>
      </c>
      <c r="E332" s="24">
        <v>3</v>
      </c>
    </row>
    <row r="333" spans="1:5" x14ac:dyDescent="0.25">
      <c r="A333" s="168"/>
      <c r="B333" s="14" t="s">
        <v>274</v>
      </c>
      <c r="C333" s="15">
        <v>58</v>
      </c>
      <c r="D333" s="15">
        <v>100</v>
      </c>
      <c r="E333" s="24">
        <v>0</v>
      </c>
    </row>
    <row r="334" spans="1:5" x14ac:dyDescent="0.25">
      <c r="A334" s="168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68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8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8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69"/>
      <c r="B338" s="14" t="s">
        <v>279</v>
      </c>
      <c r="C338" s="15">
        <v>10</v>
      </c>
      <c r="D338" s="15">
        <v>18</v>
      </c>
      <c r="E338" s="24">
        <v>0</v>
      </c>
    </row>
    <row r="339" spans="1:5" x14ac:dyDescent="0.25">
      <c r="A339" s="167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8"/>
      <c r="B340" s="14" t="s">
        <v>282</v>
      </c>
      <c r="C340" s="15">
        <v>5</v>
      </c>
      <c r="D340" s="15">
        <v>8</v>
      </c>
      <c r="E340" s="24">
        <v>0</v>
      </c>
    </row>
    <row r="341" spans="1:5" x14ac:dyDescent="0.25">
      <c r="A341" s="168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8"/>
      <c r="B342" s="14" t="s">
        <v>219</v>
      </c>
      <c r="C342" s="15">
        <v>110</v>
      </c>
      <c r="D342" s="15">
        <v>153</v>
      </c>
      <c r="E342" s="24">
        <v>1</v>
      </c>
    </row>
    <row r="343" spans="1:5" x14ac:dyDescent="0.25">
      <c r="A343" s="168"/>
      <c r="B343" s="14" t="s">
        <v>220</v>
      </c>
      <c r="C343" s="15">
        <v>6</v>
      </c>
      <c r="D343" s="15">
        <v>17</v>
      </c>
      <c r="E343" s="24">
        <v>0</v>
      </c>
    </row>
    <row r="344" spans="1:5" x14ac:dyDescent="0.25">
      <c r="A344" s="168"/>
      <c r="B344" s="14" t="s">
        <v>221</v>
      </c>
      <c r="C344" s="15">
        <v>49</v>
      </c>
      <c r="D344" s="15">
        <v>65</v>
      </c>
      <c r="E344" s="24">
        <v>3</v>
      </c>
    </row>
    <row r="345" spans="1:5" x14ac:dyDescent="0.25">
      <c r="A345" s="168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8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8"/>
      <c r="B347" s="14" t="s">
        <v>285</v>
      </c>
      <c r="C347" s="15">
        <v>2</v>
      </c>
      <c r="D347" s="15">
        <v>2</v>
      </c>
      <c r="E347" s="24">
        <v>0</v>
      </c>
    </row>
    <row r="348" spans="1:5" x14ac:dyDescent="0.25">
      <c r="A348" s="168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8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68"/>
      <c r="B350" s="14" t="s">
        <v>231</v>
      </c>
      <c r="C350" s="15">
        <v>0</v>
      </c>
      <c r="D350" s="15">
        <v>0</v>
      </c>
      <c r="E350" s="24">
        <v>0</v>
      </c>
    </row>
    <row r="351" spans="1:5" x14ac:dyDescent="0.25">
      <c r="A351" s="168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8"/>
      <c r="B352" s="14" t="s">
        <v>287</v>
      </c>
      <c r="C352" s="15">
        <v>622</v>
      </c>
      <c r="D352" s="15">
        <v>1542</v>
      </c>
      <c r="E352" s="24">
        <v>0</v>
      </c>
    </row>
    <row r="353" spans="1:5" x14ac:dyDescent="0.25">
      <c r="A353" s="168"/>
      <c r="B353" s="14" t="s">
        <v>288</v>
      </c>
      <c r="C353" s="15">
        <v>3</v>
      </c>
      <c r="D353" s="15">
        <v>8</v>
      </c>
      <c r="E353" s="24">
        <v>1</v>
      </c>
    </row>
    <row r="354" spans="1:5" x14ac:dyDescent="0.25">
      <c r="A354" s="168"/>
      <c r="B354" s="14" t="s">
        <v>289</v>
      </c>
      <c r="C354" s="15">
        <v>332</v>
      </c>
      <c r="D354" s="15">
        <v>299</v>
      </c>
      <c r="E354" s="24">
        <v>280</v>
      </c>
    </row>
    <row r="355" spans="1:5" x14ac:dyDescent="0.25">
      <c r="A355" s="168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8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68"/>
      <c r="B357" s="14" t="s">
        <v>291</v>
      </c>
      <c r="C357" s="15">
        <v>3</v>
      </c>
      <c r="D357" s="15">
        <v>4</v>
      </c>
      <c r="E357" s="24">
        <v>2</v>
      </c>
    </row>
    <row r="358" spans="1:5" x14ac:dyDescent="0.25">
      <c r="A358" s="168"/>
      <c r="B358" s="14" t="s">
        <v>292</v>
      </c>
      <c r="C358" s="15">
        <v>45</v>
      </c>
      <c r="D358" s="15">
        <v>74</v>
      </c>
      <c r="E358" s="24">
        <v>4</v>
      </c>
    </row>
    <row r="359" spans="1:5" x14ac:dyDescent="0.25">
      <c r="A359" s="168"/>
      <c r="B359" s="14" t="s">
        <v>241</v>
      </c>
      <c r="C359" s="15">
        <v>1</v>
      </c>
      <c r="D359" s="15">
        <v>858</v>
      </c>
      <c r="E359" s="24">
        <v>0</v>
      </c>
    </row>
    <row r="360" spans="1:5" x14ac:dyDescent="0.25">
      <c r="A360" s="169"/>
      <c r="B360" s="14" t="s">
        <v>293</v>
      </c>
      <c r="C360" s="15">
        <v>243</v>
      </c>
      <c r="D360" s="15">
        <v>447</v>
      </c>
      <c r="E360" s="24">
        <v>0</v>
      </c>
    </row>
  </sheetData>
  <sheetProtection algorithmName="SHA-512" hashValue="Vej/fbjjsPDmfNEperVaBIXO1Hh/FJAzFzdNVEUNEbx3tlH3G24QGyzAPSR6xakcZHTxAbEvvS2kuU9r/D1Spw==" saltValue="fVHWKzeW+wGptusn1BUJJ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D18C-3026-49B3-BD3A-48F2623866C9}">
  <dimension ref="A1:BI17"/>
  <sheetViews>
    <sheetView workbookViewId="0"/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1289</v>
      </c>
      <c r="B1" s="93" t="s">
        <v>1290</v>
      </c>
      <c r="C1" s="93" t="s">
        <v>1291</v>
      </c>
      <c r="D1" s="93" t="s">
        <v>1292</v>
      </c>
      <c r="E1" s="93" t="s">
        <v>1293</v>
      </c>
      <c r="F1" s="93" t="s">
        <v>1294</v>
      </c>
      <c r="G1" s="93" t="s">
        <v>1295</v>
      </c>
      <c r="H1" s="93" t="s">
        <v>1296</v>
      </c>
      <c r="I1" s="93" t="s">
        <v>1297</v>
      </c>
      <c r="J1" s="93" t="s">
        <v>1298</v>
      </c>
      <c r="K1" s="93" t="s">
        <v>1299</v>
      </c>
      <c r="L1" s="93" t="s">
        <v>1300</v>
      </c>
      <c r="M1" s="93" t="s">
        <v>1301</v>
      </c>
      <c r="N1" s="93" t="s">
        <v>1302</v>
      </c>
      <c r="O1" s="93" t="s">
        <v>1303</v>
      </c>
      <c r="P1" s="93" t="s">
        <v>1304</v>
      </c>
      <c r="Q1" s="93" t="s">
        <v>1305</v>
      </c>
      <c r="R1" s="93" t="s">
        <v>1306</v>
      </c>
      <c r="S1" s="93" t="s">
        <v>1307</v>
      </c>
      <c r="T1" s="93" t="s">
        <v>1308</v>
      </c>
      <c r="U1" s="93" t="s">
        <v>1309</v>
      </c>
      <c r="V1" s="93" t="s">
        <v>1310</v>
      </c>
      <c r="W1" s="93" t="s">
        <v>1311</v>
      </c>
      <c r="AA1" s="93" t="s">
        <v>1312</v>
      </c>
      <c r="AB1" s="93" t="s">
        <v>1313</v>
      </c>
      <c r="AC1" s="93" t="s">
        <v>1314</v>
      </c>
      <c r="AD1" s="93" t="s">
        <v>1315</v>
      </c>
      <c r="AE1" s="93" t="s">
        <v>1316</v>
      </c>
      <c r="AF1" s="93" t="s">
        <v>1317</v>
      </c>
      <c r="AI1" s="93" t="s">
        <v>1318</v>
      </c>
      <c r="AL1" s="93" t="s">
        <v>1319</v>
      </c>
      <c r="AM1" s="93" t="s">
        <v>1320</v>
      </c>
      <c r="AN1" s="93" t="s">
        <v>1321</v>
      </c>
      <c r="AO1" s="93" t="s">
        <v>1322</v>
      </c>
      <c r="AP1" s="93" t="s">
        <v>1323</v>
      </c>
      <c r="AQ1" s="93" t="s">
        <v>1324</v>
      </c>
      <c r="AR1" s="93" t="s">
        <v>1325</v>
      </c>
      <c r="AS1" s="93" t="s">
        <v>1326</v>
      </c>
      <c r="AT1" s="93" t="s">
        <v>1327</v>
      </c>
      <c r="AU1" s="93" t="s">
        <v>1328</v>
      </c>
      <c r="AV1" s="93" t="s">
        <v>1329</v>
      </c>
      <c r="AW1" s="93" t="s">
        <v>1330</v>
      </c>
      <c r="AX1" s="93" t="s">
        <v>1331</v>
      </c>
      <c r="AY1" s="93" t="s">
        <v>1332</v>
      </c>
      <c r="AZ1" s="93" t="s">
        <v>1333</v>
      </c>
      <c r="BA1" s="93" t="s">
        <v>1334</v>
      </c>
      <c r="BB1" s="93" t="s">
        <v>1335</v>
      </c>
      <c r="BC1" s="93" t="s">
        <v>1336</v>
      </c>
      <c r="BD1" s="93" t="s">
        <v>1337</v>
      </c>
      <c r="BE1" s="93" t="s">
        <v>1338</v>
      </c>
      <c r="BF1" s="93" t="s">
        <v>1339</v>
      </c>
      <c r="BG1" s="93" t="s">
        <v>1340</v>
      </c>
      <c r="BH1" s="93" t="s">
        <v>1341</v>
      </c>
      <c r="BI1" s="93" t="s">
        <v>1342</v>
      </c>
    </row>
    <row r="2" spans="1:61" x14ac:dyDescent="0.2">
      <c r="A2" s="80" t="s">
        <v>1368</v>
      </c>
      <c r="B2" s="80" t="s">
        <v>1361</v>
      </c>
      <c r="C2" s="80" t="s">
        <v>1349</v>
      </c>
      <c r="D2" s="80" t="s">
        <v>1232</v>
      </c>
      <c r="E2" s="80" t="s">
        <v>1232</v>
      </c>
      <c r="F2" s="80" t="s">
        <v>1236</v>
      </c>
      <c r="G2" s="80" t="s">
        <v>1261</v>
      </c>
      <c r="H2" s="80" t="s">
        <v>1261</v>
      </c>
      <c r="I2" s="80" t="s">
        <v>1232</v>
      </c>
      <c r="J2" s="80" t="s">
        <v>1232</v>
      </c>
      <c r="K2" s="80" t="s">
        <v>1232</v>
      </c>
      <c r="L2" s="80" t="s">
        <v>1232</v>
      </c>
      <c r="M2" s="80" t="s">
        <v>1232</v>
      </c>
      <c r="N2" s="80" t="s">
        <v>1232</v>
      </c>
      <c r="O2" s="80" t="s">
        <v>1232</v>
      </c>
      <c r="P2" s="80" t="s">
        <v>1279</v>
      </c>
      <c r="Q2" s="80" t="s">
        <v>1279</v>
      </c>
      <c r="R2" s="80" t="s">
        <v>1030</v>
      </c>
      <c r="S2" s="80" t="s">
        <v>1279</v>
      </c>
      <c r="T2" s="80" t="s">
        <v>1279</v>
      </c>
      <c r="V2" s="80" t="s">
        <v>29</v>
      </c>
      <c r="W2" s="80" t="s">
        <v>110</v>
      </c>
      <c r="AA2" s="80" t="s">
        <v>1121</v>
      </c>
      <c r="AB2" s="80" t="s">
        <v>1120</v>
      </c>
      <c r="AC2" s="80" t="s">
        <v>1127</v>
      </c>
      <c r="AD2" s="80" t="s">
        <v>638</v>
      </c>
      <c r="AE2" s="80" t="s">
        <v>1173</v>
      </c>
      <c r="AF2" s="80" t="s">
        <v>1077</v>
      </c>
      <c r="AI2" s="80" t="s">
        <v>198</v>
      </c>
      <c r="AL2" s="80" t="s">
        <v>640</v>
      </c>
      <c r="AM2" s="80" t="s">
        <v>638</v>
      </c>
      <c r="AN2" s="80" t="s">
        <v>640</v>
      </c>
      <c r="AO2" s="80" t="s">
        <v>638</v>
      </c>
      <c r="AT2" s="80" t="s">
        <v>648</v>
      </c>
      <c r="AU2" s="80" t="s">
        <v>642</v>
      </c>
      <c r="AV2" s="80" t="s">
        <v>638</v>
      </c>
      <c r="AW2" s="80" t="s">
        <v>1173</v>
      </c>
      <c r="AX2" s="80" t="s">
        <v>1174</v>
      </c>
      <c r="AY2" s="80" t="s">
        <v>20</v>
      </c>
      <c r="AZ2" s="80" t="s">
        <v>999</v>
      </c>
      <c r="BA2" s="80" t="s">
        <v>79</v>
      </c>
      <c r="BC2" s="80" t="s">
        <v>970</v>
      </c>
      <c r="BD2" s="80" t="s">
        <v>951</v>
      </c>
      <c r="BE2" s="80" t="s">
        <v>1270</v>
      </c>
      <c r="BF2" s="80" t="s">
        <v>101</v>
      </c>
      <c r="BH2" s="80" t="s">
        <v>1132</v>
      </c>
      <c r="BI2" s="80" t="s">
        <v>1137</v>
      </c>
    </row>
    <row r="3" spans="1:61" x14ac:dyDescent="0.2">
      <c r="A3" s="80" t="s">
        <v>1369</v>
      </c>
      <c r="B3" s="80" t="s">
        <v>1362</v>
      </c>
      <c r="C3" s="80" t="s">
        <v>1350</v>
      </c>
      <c r="D3" s="80" t="s">
        <v>1233</v>
      </c>
      <c r="E3" s="80" t="s">
        <v>1233</v>
      </c>
      <c r="F3" s="80" t="s">
        <v>966</v>
      </c>
      <c r="G3" s="80" t="s">
        <v>1233</v>
      </c>
      <c r="H3" s="80" t="s">
        <v>1233</v>
      </c>
      <c r="I3" s="80" t="s">
        <v>1233</v>
      </c>
      <c r="J3" s="80" t="s">
        <v>1233</v>
      </c>
      <c r="K3" s="80" t="s">
        <v>1233</v>
      </c>
      <c r="L3" s="80" t="s">
        <v>1233</v>
      </c>
      <c r="M3" s="80" t="s">
        <v>1233</v>
      </c>
      <c r="N3" s="80" t="s">
        <v>1233</v>
      </c>
      <c r="O3" s="80" t="s">
        <v>1233</v>
      </c>
      <c r="P3" s="80" t="s">
        <v>1234</v>
      </c>
      <c r="Q3" s="80" t="s">
        <v>1234</v>
      </c>
      <c r="R3" s="80" t="s">
        <v>1031</v>
      </c>
      <c r="S3" s="80" t="s">
        <v>1234</v>
      </c>
      <c r="T3" s="80" t="s">
        <v>1234</v>
      </c>
      <c r="V3" s="80" t="s">
        <v>30</v>
      </c>
      <c r="W3" s="80" t="s">
        <v>111</v>
      </c>
      <c r="AA3" s="80" t="s">
        <v>1122</v>
      </c>
      <c r="AB3" s="80" t="s">
        <v>1121</v>
      </c>
      <c r="AC3" s="80" t="s">
        <v>1128</v>
      </c>
      <c r="AD3" s="80" t="s">
        <v>640</v>
      </c>
      <c r="AE3" s="80" t="s">
        <v>1174</v>
      </c>
      <c r="AF3" s="80" t="s">
        <v>1183</v>
      </c>
      <c r="AI3" s="80" t="s">
        <v>199</v>
      </c>
      <c r="AL3" s="80" t="s">
        <v>642</v>
      </c>
      <c r="AM3" s="80" t="s">
        <v>640</v>
      </c>
      <c r="AN3" s="80" t="s">
        <v>642</v>
      </c>
      <c r="AO3" s="80" t="s">
        <v>640</v>
      </c>
      <c r="AV3" s="80" t="s">
        <v>640</v>
      </c>
      <c r="AW3" s="80" t="s">
        <v>1174</v>
      </c>
      <c r="AX3" s="80" t="s">
        <v>1177</v>
      </c>
      <c r="AY3" s="80" t="s">
        <v>994</v>
      </c>
      <c r="AZ3" s="80" t="s">
        <v>1000</v>
      </c>
      <c r="BA3" s="80" t="s">
        <v>1408</v>
      </c>
      <c r="BC3" s="80" t="s">
        <v>287</v>
      </c>
      <c r="BD3" s="80" t="s">
        <v>325</v>
      </c>
      <c r="BE3" s="80" t="s">
        <v>1271</v>
      </c>
      <c r="BF3" s="80" t="s">
        <v>1050</v>
      </c>
      <c r="BH3" s="80" t="s">
        <v>1133</v>
      </c>
      <c r="BI3" s="80" t="s">
        <v>1138</v>
      </c>
    </row>
    <row r="4" spans="1:61" x14ac:dyDescent="0.2">
      <c r="A4" s="80" t="s">
        <v>1370</v>
      </c>
      <c r="B4" s="80" t="s">
        <v>1363</v>
      </c>
      <c r="C4" s="80" t="s">
        <v>1351</v>
      </c>
      <c r="D4" s="80" t="s">
        <v>1234</v>
      </c>
      <c r="E4" s="80" t="s">
        <v>1234</v>
      </c>
      <c r="F4" s="80" t="s">
        <v>1267</v>
      </c>
      <c r="G4" s="80" t="s">
        <v>1234</v>
      </c>
      <c r="H4" s="80" t="s">
        <v>1234</v>
      </c>
      <c r="I4" s="80" t="s">
        <v>1234</v>
      </c>
      <c r="J4" s="80" t="s">
        <v>1234</v>
      </c>
      <c r="K4" s="80" t="s">
        <v>1234</v>
      </c>
      <c r="L4" s="80" t="s">
        <v>1234</v>
      </c>
      <c r="M4" s="80" t="s">
        <v>1234</v>
      </c>
      <c r="N4" s="80" t="s">
        <v>1234</v>
      </c>
      <c r="O4" s="80" t="s">
        <v>1234</v>
      </c>
      <c r="P4" s="80" t="s">
        <v>1281</v>
      </c>
      <c r="Q4" s="80" t="s">
        <v>1284</v>
      </c>
      <c r="R4" s="80" t="s">
        <v>1032</v>
      </c>
      <c r="S4" s="80" t="s">
        <v>1281</v>
      </c>
      <c r="T4" s="80" t="s">
        <v>1281</v>
      </c>
      <c r="V4" s="80" t="s">
        <v>31</v>
      </c>
      <c r="W4" s="80" t="s">
        <v>1377</v>
      </c>
      <c r="AB4" s="80" t="s">
        <v>1126</v>
      </c>
      <c r="AD4" s="80" t="s">
        <v>642</v>
      </c>
      <c r="AE4" s="80" t="s">
        <v>1176</v>
      </c>
      <c r="AF4" s="80" t="s">
        <v>1184</v>
      </c>
      <c r="AI4" s="80" t="s">
        <v>200</v>
      </c>
      <c r="AL4" s="80" t="s">
        <v>646</v>
      </c>
      <c r="AM4" s="80" t="s">
        <v>642</v>
      </c>
      <c r="AN4" s="80" t="s">
        <v>646</v>
      </c>
      <c r="AO4" s="80" t="s">
        <v>642</v>
      </c>
      <c r="AV4" s="80" t="s">
        <v>642</v>
      </c>
      <c r="AW4" s="80" t="s">
        <v>1176</v>
      </c>
      <c r="AY4" s="80" t="s">
        <v>995</v>
      </c>
      <c r="AZ4" s="80" t="s">
        <v>1001</v>
      </c>
      <c r="BA4" s="80" t="s">
        <v>1409</v>
      </c>
      <c r="BC4" s="80" t="s">
        <v>976</v>
      </c>
      <c r="BD4" s="80" t="s">
        <v>952</v>
      </c>
      <c r="BE4" s="80" t="s">
        <v>1272</v>
      </c>
    </row>
    <row r="5" spans="1:61" x14ac:dyDescent="0.2">
      <c r="A5" s="80" t="s">
        <v>1021</v>
      </c>
      <c r="B5" s="80" t="s">
        <v>106</v>
      </c>
      <c r="C5" s="80" t="s">
        <v>152</v>
      </c>
      <c r="D5" s="80" t="s">
        <v>1236</v>
      </c>
      <c r="E5" s="80" t="s">
        <v>1236</v>
      </c>
      <c r="F5" s="80" t="s">
        <v>1173</v>
      </c>
      <c r="G5" s="80" t="s">
        <v>966</v>
      </c>
      <c r="H5" s="80" t="s">
        <v>1239</v>
      </c>
      <c r="I5" s="80" t="s">
        <v>1240</v>
      </c>
      <c r="J5" s="80" t="s">
        <v>1240</v>
      </c>
      <c r="K5" s="80" t="s">
        <v>1236</v>
      </c>
      <c r="L5" s="80" t="s">
        <v>1236</v>
      </c>
      <c r="M5" s="80" t="s">
        <v>1236</v>
      </c>
      <c r="N5" s="80" t="s">
        <v>1238</v>
      </c>
      <c r="O5" s="80" t="s">
        <v>1240</v>
      </c>
      <c r="P5" s="80" t="s">
        <v>1284</v>
      </c>
      <c r="R5" s="80" t="s">
        <v>1033</v>
      </c>
      <c r="S5" s="80" t="s">
        <v>1284</v>
      </c>
      <c r="T5" s="80" t="s">
        <v>1282</v>
      </c>
      <c r="V5" s="80" t="s">
        <v>32</v>
      </c>
      <c r="AD5" s="80" t="s">
        <v>644</v>
      </c>
      <c r="AE5" s="80" t="s">
        <v>606</v>
      </c>
      <c r="AI5" s="80" t="s">
        <v>201</v>
      </c>
      <c r="AL5" s="80" t="s">
        <v>648</v>
      </c>
      <c r="AM5" s="80" t="s">
        <v>644</v>
      </c>
      <c r="AN5" s="80" t="s">
        <v>648</v>
      </c>
      <c r="AO5" s="80" t="s">
        <v>644</v>
      </c>
      <c r="AV5" s="80" t="s">
        <v>644</v>
      </c>
      <c r="AW5" s="80" t="s">
        <v>606</v>
      </c>
      <c r="AY5" s="80" t="s">
        <v>996</v>
      </c>
      <c r="AZ5" s="80" t="s">
        <v>1002</v>
      </c>
      <c r="BC5" s="80" t="s">
        <v>977</v>
      </c>
      <c r="BD5" s="80" t="s">
        <v>953</v>
      </c>
      <c r="BE5" s="80" t="s">
        <v>1414</v>
      </c>
    </row>
    <row r="6" spans="1:61" x14ac:dyDescent="0.2">
      <c r="A6" s="80" t="s">
        <v>1371</v>
      </c>
      <c r="B6" s="80" t="s">
        <v>107</v>
      </c>
      <c r="C6" s="80" t="s">
        <v>1352</v>
      </c>
      <c r="D6" s="80" t="s">
        <v>1240</v>
      </c>
      <c r="E6" s="80" t="s">
        <v>1238</v>
      </c>
      <c r="F6" s="80" t="s">
        <v>1268</v>
      </c>
      <c r="G6" s="80" t="s">
        <v>1247</v>
      </c>
      <c r="H6" s="80" t="s">
        <v>966</v>
      </c>
      <c r="I6" s="80" t="s">
        <v>966</v>
      </c>
      <c r="J6" s="80" t="s">
        <v>966</v>
      </c>
      <c r="K6" s="80" t="s">
        <v>966</v>
      </c>
      <c r="L6" s="80" t="s">
        <v>1238</v>
      </c>
      <c r="M6" s="80" t="s">
        <v>1238</v>
      </c>
      <c r="N6" s="80" t="s">
        <v>966</v>
      </c>
      <c r="O6" s="80" t="s">
        <v>966</v>
      </c>
      <c r="R6" s="80" t="s">
        <v>1034</v>
      </c>
      <c r="T6" s="80" t="s">
        <v>1284</v>
      </c>
      <c r="V6" s="80" t="s">
        <v>33</v>
      </c>
      <c r="AD6" s="80" t="s">
        <v>646</v>
      </c>
      <c r="AE6" s="80" t="s">
        <v>1177</v>
      </c>
      <c r="AI6" s="80" t="s">
        <v>202</v>
      </c>
      <c r="AM6" s="80" t="s">
        <v>646</v>
      </c>
      <c r="AO6" s="80" t="s">
        <v>646</v>
      </c>
      <c r="AV6" s="80" t="s">
        <v>646</v>
      </c>
      <c r="AW6" s="80" t="s">
        <v>1177</v>
      </c>
      <c r="AY6" s="80" t="s">
        <v>997</v>
      </c>
      <c r="AZ6" s="80" t="s">
        <v>997</v>
      </c>
      <c r="BC6" s="80" t="s">
        <v>1411</v>
      </c>
      <c r="BD6" s="80" t="s">
        <v>954</v>
      </c>
      <c r="BE6" s="80" t="s">
        <v>1011</v>
      </c>
    </row>
    <row r="7" spans="1:61" x14ac:dyDescent="0.2">
      <c r="C7" s="80" t="s">
        <v>1353</v>
      </c>
      <c r="D7" s="80" t="s">
        <v>966</v>
      </c>
      <c r="E7" s="80" t="s">
        <v>966</v>
      </c>
      <c r="F7" s="80" t="s">
        <v>1246</v>
      </c>
      <c r="G7" s="80" t="s">
        <v>1250</v>
      </c>
      <c r="H7" s="80" t="s">
        <v>1246</v>
      </c>
      <c r="I7" s="80" t="s">
        <v>1246</v>
      </c>
      <c r="J7" s="80" t="s">
        <v>1246</v>
      </c>
      <c r="K7" s="80" t="s">
        <v>1245</v>
      </c>
      <c r="L7" s="80" t="s">
        <v>966</v>
      </c>
      <c r="M7" s="80" t="s">
        <v>966</v>
      </c>
      <c r="N7" s="80" t="s">
        <v>1249</v>
      </c>
      <c r="O7" s="80" t="s">
        <v>1247</v>
      </c>
      <c r="R7" s="80" t="s">
        <v>1035</v>
      </c>
      <c r="AD7" s="80" t="s">
        <v>648</v>
      </c>
      <c r="AI7" s="80" t="s">
        <v>204</v>
      </c>
      <c r="AM7" s="80" t="s">
        <v>648</v>
      </c>
      <c r="AO7" s="80" t="s">
        <v>648</v>
      </c>
      <c r="AV7" s="80" t="s">
        <v>648</v>
      </c>
      <c r="BC7" s="80" t="s">
        <v>979</v>
      </c>
      <c r="BD7" s="80" t="s">
        <v>955</v>
      </c>
      <c r="BE7" s="80" t="s">
        <v>1275</v>
      </c>
    </row>
    <row r="8" spans="1:61" x14ac:dyDescent="0.2">
      <c r="C8" s="80" t="s">
        <v>187</v>
      </c>
      <c r="D8" s="80" t="s">
        <v>1246</v>
      </c>
      <c r="E8" s="80" t="s">
        <v>1245</v>
      </c>
      <c r="F8" s="80" t="s">
        <v>1247</v>
      </c>
      <c r="G8" s="80" t="s">
        <v>1252</v>
      </c>
      <c r="H8" s="80" t="s">
        <v>1247</v>
      </c>
      <c r="I8" s="80" t="s">
        <v>1247</v>
      </c>
      <c r="J8" s="80" t="s">
        <v>1247</v>
      </c>
      <c r="K8" s="80" t="s">
        <v>1246</v>
      </c>
      <c r="L8" s="80" t="s">
        <v>1246</v>
      </c>
      <c r="M8" s="80" t="s">
        <v>1249</v>
      </c>
      <c r="O8" s="80" t="s">
        <v>1250</v>
      </c>
      <c r="R8" s="80" t="s">
        <v>1036</v>
      </c>
      <c r="AI8" s="80" t="s">
        <v>207</v>
      </c>
      <c r="BC8" s="80" t="s">
        <v>968</v>
      </c>
      <c r="BD8" s="80" t="s">
        <v>956</v>
      </c>
      <c r="BE8" s="80" t="s">
        <v>243</v>
      </c>
    </row>
    <row r="9" spans="1:61" x14ac:dyDescent="0.2">
      <c r="C9" s="80" t="s">
        <v>1355</v>
      </c>
      <c r="D9" s="80" t="s">
        <v>1247</v>
      </c>
      <c r="E9" s="80" t="s">
        <v>1246</v>
      </c>
      <c r="F9" s="80" t="s">
        <v>108</v>
      </c>
      <c r="G9" s="80" t="s">
        <v>108</v>
      </c>
      <c r="H9" s="80" t="s">
        <v>1250</v>
      </c>
      <c r="I9" s="80" t="s">
        <v>1248</v>
      </c>
      <c r="J9" s="80" t="s">
        <v>1248</v>
      </c>
      <c r="L9" s="80" t="s">
        <v>1250</v>
      </c>
      <c r="M9" s="80" t="s">
        <v>1250</v>
      </c>
      <c r="O9" s="80" t="s">
        <v>1252</v>
      </c>
      <c r="R9" s="80" t="s">
        <v>1039</v>
      </c>
      <c r="AI9" s="80" t="s">
        <v>208</v>
      </c>
      <c r="BD9" s="80" t="s">
        <v>509</v>
      </c>
    </row>
    <row r="10" spans="1:61" x14ac:dyDescent="0.2">
      <c r="C10" s="80" t="s">
        <v>267</v>
      </c>
      <c r="D10" s="80" t="s">
        <v>1248</v>
      </c>
      <c r="E10" s="80" t="s">
        <v>1247</v>
      </c>
      <c r="H10" s="80" t="s">
        <v>1252</v>
      </c>
      <c r="I10" s="80" t="s">
        <v>1250</v>
      </c>
      <c r="J10" s="80" t="s">
        <v>1250</v>
      </c>
      <c r="L10" s="80" t="s">
        <v>1251</v>
      </c>
      <c r="O10" s="80" t="s">
        <v>108</v>
      </c>
      <c r="AI10" s="80" t="s">
        <v>108</v>
      </c>
      <c r="BD10" s="80" t="s">
        <v>957</v>
      </c>
    </row>
    <row r="11" spans="1:61" x14ac:dyDescent="0.2">
      <c r="C11" s="80" t="s">
        <v>1357</v>
      </c>
      <c r="D11" s="80" t="s">
        <v>1250</v>
      </c>
      <c r="E11" s="80" t="s">
        <v>1248</v>
      </c>
      <c r="H11" s="80" t="s">
        <v>108</v>
      </c>
      <c r="I11" s="80" t="s">
        <v>1252</v>
      </c>
      <c r="J11" s="80" t="s">
        <v>1252</v>
      </c>
      <c r="L11" s="80" t="s">
        <v>1252</v>
      </c>
      <c r="BD11" s="80" t="s">
        <v>958</v>
      </c>
    </row>
    <row r="12" spans="1:61" x14ac:dyDescent="0.2">
      <c r="D12" s="80" t="s">
        <v>1252</v>
      </c>
      <c r="E12" s="80" t="s">
        <v>1250</v>
      </c>
      <c r="I12" s="80" t="s">
        <v>108</v>
      </c>
      <c r="J12" s="80" t="s">
        <v>108</v>
      </c>
      <c r="BD12" s="80" t="s">
        <v>959</v>
      </c>
    </row>
    <row r="13" spans="1:61" x14ac:dyDescent="0.2">
      <c r="D13" s="80" t="s">
        <v>1256</v>
      </c>
      <c r="E13" s="80" t="s">
        <v>1252</v>
      </c>
      <c r="BD13" s="80" t="s">
        <v>960</v>
      </c>
    </row>
    <row r="14" spans="1:61" x14ac:dyDescent="0.2">
      <c r="D14" s="80" t="s">
        <v>108</v>
      </c>
      <c r="E14" s="80" t="s">
        <v>1257</v>
      </c>
      <c r="BD14" s="80" t="s">
        <v>961</v>
      </c>
    </row>
    <row r="15" spans="1:61" x14ac:dyDescent="0.2">
      <c r="BD15" s="80" t="s">
        <v>108</v>
      </c>
    </row>
    <row r="16" spans="1:61" x14ac:dyDescent="0.2">
      <c r="BD16" s="80" t="s">
        <v>963</v>
      </c>
    </row>
    <row r="17" spans="56:56" x14ac:dyDescent="0.2">
      <c r="BD17" s="80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DBDB-778B-432F-917A-953C42137904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SUM(DatosViolenciaGénero!C63:C69)</f>
        <v>1142</v>
      </c>
      <c r="D4" s="88">
        <f>SUM(DatosViolenciaGénero!D63:D69)</f>
        <v>374</v>
      </c>
    </row>
    <row r="5" spans="2:4" x14ac:dyDescent="0.2">
      <c r="B5" s="87" t="s">
        <v>1234</v>
      </c>
      <c r="C5" s="88">
        <f>SUM(DatosViolenciaGénero!C70:C73)</f>
        <v>113</v>
      </c>
      <c r="D5" s="88">
        <f>SUM(DatosViolenciaGénero!D70:D73)</f>
        <v>180</v>
      </c>
    </row>
    <row r="6" spans="2:4" ht="12.75" customHeight="1" x14ac:dyDescent="0.2">
      <c r="B6" s="87" t="s">
        <v>1280</v>
      </c>
      <c r="C6" s="88">
        <f>DatosViolenciaGénero!C74</f>
        <v>0</v>
      </c>
      <c r="D6" s="88">
        <f>DatosViolenciaGénero!D74</f>
        <v>0</v>
      </c>
    </row>
    <row r="7" spans="2:4" ht="12.75" customHeight="1" x14ac:dyDescent="0.2">
      <c r="B7" s="87" t="s">
        <v>1281</v>
      </c>
      <c r="C7" s="88">
        <f>SUM(DatosViolenciaGénero!C75:C77)</f>
        <v>4</v>
      </c>
      <c r="D7" s="88">
        <f>SUM(DatosViolenciaGénero!D75:D77)</f>
        <v>2</v>
      </c>
    </row>
    <row r="8" spans="2:4" ht="12.75" customHeight="1" x14ac:dyDescent="0.2">
      <c r="B8" s="87" t="s">
        <v>1282</v>
      </c>
      <c r="C8" s="88">
        <f>DatosViolenciaGénero!C81</f>
        <v>0</v>
      </c>
      <c r="D8" s="88">
        <f>DatosViolenciaGénero!D81</f>
        <v>2</v>
      </c>
    </row>
    <row r="9" spans="2:4" ht="12.75" customHeight="1" x14ac:dyDescent="0.2">
      <c r="B9" s="87" t="s">
        <v>1283</v>
      </c>
      <c r="C9" s="88">
        <f>DatosViolenciaGénero!C78</f>
        <v>0</v>
      </c>
      <c r="D9" s="88">
        <f>DatosViolenciaGénero!D78</f>
        <v>0</v>
      </c>
    </row>
    <row r="10" spans="2:4" ht="12.75" customHeight="1" x14ac:dyDescent="0.2">
      <c r="B10" s="87" t="s">
        <v>1284</v>
      </c>
      <c r="C10" s="88">
        <f>SUM(DatosViolenciaGénero!C79:C80)</f>
        <v>643</v>
      </c>
      <c r="D10" s="88">
        <f>SUM(DatosViolenciaGénero!D79:D80)</f>
        <v>199</v>
      </c>
    </row>
    <row r="14" spans="2:4" ht="12.95" customHeight="1" thickTop="1" thickBot="1" x14ac:dyDescent="0.25">
      <c r="B14" s="205" t="s">
        <v>1288</v>
      </c>
      <c r="C14" s="205"/>
    </row>
    <row r="15" spans="2:4" ht="13.5" thickTop="1" x14ac:dyDescent="0.2">
      <c r="B15" s="89" t="s">
        <v>1286</v>
      </c>
      <c r="C15" s="90">
        <f>DatosViolenciaGénero!C38</f>
        <v>51</v>
      </c>
    </row>
    <row r="16" spans="2:4" ht="13.5" thickBot="1" x14ac:dyDescent="0.25">
      <c r="B16" s="91" t="s">
        <v>1287</v>
      </c>
      <c r="C16" s="92">
        <f>DatosViolenciaGénero!C39</f>
        <v>292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B3AA-BFB7-49E8-A4A6-3058E549A601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SUM(DatosViolenciaDoméstica!C48:C54)</f>
        <v>175</v>
      </c>
      <c r="D4" s="88">
        <f>SUM(DatosViolenciaDoméstica!D48:D54)</f>
        <v>58</v>
      </c>
    </row>
    <row r="5" spans="2:4" x14ac:dyDescent="0.2">
      <c r="B5" s="87" t="s">
        <v>1234</v>
      </c>
      <c r="C5" s="88">
        <f>SUM(DatosViolenciaDoméstica!C55:C58)</f>
        <v>1</v>
      </c>
      <c r="D5" s="88">
        <f>SUM(DatosViolenciaDoméstica!D55:D58)</f>
        <v>7</v>
      </c>
    </row>
    <row r="6" spans="2:4" ht="12.75" customHeight="1" x14ac:dyDescent="0.2">
      <c r="B6" s="87" t="s">
        <v>1280</v>
      </c>
      <c r="C6" s="88">
        <f>DatosViolenciaDoméstica!C59</f>
        <v>0</v>
      </c>
      <c r="D6" s="88">
        <f>DatosViolenciaDoméstica!D59</f>
        <v>0</v>
      </c>
    </row>
    <row r="7" spans="2:4" ht="12.75" customHeight="1" x14ac:dyDescent="0.2">
      <c r="B7" s="87" t="s">
        <v>1281</v>
      </c>
      <c r="C7" s="88">
        <f>SUM(DatosViolenciaDoméstica!C60:C62)</f>
        <v>1</v>
      </c>
      <c r="D7" s="88">
        <f>SUM(DatosViolenciaDoméstica!D60:D62)</f>
        <v>0</v>
      </c>
    </row>
    <row r="8" spans="2:4" ht="12.75" customHeight="1" x14ac:dyDescent="0.2">
      <c r="B8" s="87" t="s">
        <v>1282</v>
      </c>
      <c r="C8" s="88">
        <f>DatosViolenciaDoméstica!C66</f>
        <v>0</v>
      </c>
      <c r="D8" s="88">
        <f>DatosViolenciaDoméstica!D66</f>
        <v>0</v>
      </c>
    </row>
    <row r="9" spans="2:4" ht="12.75" customHeight="1" x14ac:dyDescent="0.2">
      <c r="B9" s="87" t="s">
        <v>1283</v>
      </c>
      <c r="C9" s="88">
        <f>DatosViolenciaDoméstica!C63</f>
        <v>0</v>
      </c>
      <c r="D9" s="88">
        <f>DatosViolenciaDoméstica!D63</f>
        <v>0</v>
      </c>
    </row>
    <row r="10" spans="2:4" ht="12.75" customHeight="1" x14ac:dyDescent="0.2">
      <c r="B10" s="87" t="s">
        <v>1284</v>
      </c>
      <c r="C10" s="88">
        <f>SUM(DatosViolenciaDoméstica!C64:C65)</f>
        <v>9</v>
      </c>
      <c r="D10" s="88">
        <f>SUM(DatosViolenciaDoméstica!D64:D65)</f>
        <v>7</v>
      </c>
    </row>
    <row r="14" spans="2:4" ht="12.95" customHeight="1" thickTop="1" thickBot="1" x14ac:dyDescent="0.25">
      <c r="B14" s="205" t="s">
        <v>1285</v>
      </c>
      <c r="C14" s="205"/>
    </row>
    <row r="15" spans="2:4" ht="13.5" thickTop="1" x14ac:dyDescent="0.2">
      <c r="B15" s="89" t="s">
        <v>1286</v>
      </c>
      <c r="C15" s="90">
        <f>DatosViolenciaDoméstica!C33</f>
        <v>7</v>
      </c>
    </row>
    <row r="16" spans="2:4" ht="13.5" thickBot="1" x14ac:dyDescent="0.25">
      <c r="B16" s="91" t="s">
        <v>1287</v>
      </c>
      <c r="C16" s="92">
        <f>DatosViolenciaDoméstica!C34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B392-34F7-41EE-860A-247734F6F244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206" t="s">
        <v>1269</v>
      </c>
      <c r="C3" s="206"/>
    </row>
    <row r="4" spans="2:3" x14ac:dyDescent="0.2">
      <c r="B4" s="81" t="s">
        <v>1270</v>
      </c>
      <c r="C4" s="82">
        <f>DatosMenores!C69</f>
        <v>106</v>
      </c>
    </row>
    <row r="5" spans="2:3" x14ac:dyDescent="0.2">
      <c r="B5" s="81" t="s">
        <v>1271</v>
      </c>
      <c r="C5" s="83">
        <f>DatosMenores!C70</f>
        <v>35</v>
      </c>
    </row>
    <row r="6" spans="2:3" x14ac:dyDescent="0.2">
      <c r="B6" s="81" t="s">
        <v>1272</v>
      </c>
      <c r="C6" s="83">
        <f>DatosMenores!C71</f>
        <v>229</v>
      </c>
    </row>
    <row r="7" spans="2:3" ht="25.5" x14ac:dyDescent="0.2">
      <c r="B7" s="81" t="s">
        <v>1273</v>
      </c>
      <c r="C7" s="83">
        <f>DatosMenores!C74</f>
        <v>0</v>
      </c>
    </row>
    <row r="8" spans="2:3" ht="25.5" x14ac:dyDescent="0.2">
      <c r="B8" s="81" t="s">
        <v>1011</v>
      </c>
      <c r="C8" s="83">
        <f>DatosMenores!C75</f>
        <v>12</v>
      </c>
    </row>
    <row r="9" spans="2:3" ht="25.5" x14ac:dyDescent="0.2">
      <c r="B9" s="81" t="s">
        <v>1274</v>
      </c>
      <c r="C9" s="83">
        <f>DatosMenores!C76</f>
        <v>0</v>
      </c>
    </row>
    <row r="10" spans="2:3" ht="25.5" x14ac:dyDescent="0.2">
      <c r="B10" s="81" t="s">
        <v>243</v>
      </c>
      <c r="C10" s="83">
        <f>DatosMenores!C78</f>
        <v>2</v>
      </c>
    </row>
    <row r="11" spans="2:3" x14ac:dyDescent="0.2">
      <c r="B11" s="81" t="s">
        <v>1275</v>
      </c>
      <c r="C11" s="83">
        <f>DatosMenores!C77</f>
        <v>9</v>
      </c>
    </row>
    <row r="12" spans="2:3" x14ac:dyDescent="0.2">
      <c r="B12" s="81" t="s">
        <v>1276</v>
      </c>
      <c r="C12" s="83">
        <f>DatosMenores!C79</f>
        <v>0</v>
      </c>
    </row>
    <row r="13" spans="2:3" ht="25.5" x14ac:dyDescent="0.2">
      <c r="B13" s="81" t="s">
        <v>1277</v>
      </c>
      <c r="C13" s="83">
        <f>DatosMenores!C72</f>
        <v>0</v>
      </c>
    </row>
    <row r="14" spans="2:3" ht="25.5" x14ac:dyDescent="0.2">
      <c r="B14" s="81" t="s">
        <v>1278</v>
      </c>
      <c r="C14" s="83">
        <f>DatosMenores!C73</f>
        <v>20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92C0-5483-4C20-BE27-91AD4C2140E9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1221</v>
      </c>
    </row>
    <row r="4" spans="2:13" ht="39" thickBot="1" x14ac:dyDescent="0.25">
      <c r="B4" s="49" t="s">
        <v>296</v>
      </c>
      <c r="C4" s="50" t="s">
        <v>1222</v>
      </c>
      <c r="D4" s="50" t="s">
        <v>1223</v>
      </c>
      <c r="E4" s="50" t="s">
        <v>1224</v>
      </c>
      <c r="F4" s="50" t="s">
        <v>1225</v>
      </c>
      <c r="G4" s="50" t="s">
        <v>1226</v>
      </c>
      <c r="H4" s="50" t="s">
        <v>1227</v>
      </c>
      <c r="I4" s="50" t="s">
        <v>1228</v>
      </c>
      <c r="J4" s="50" t="s">
        <v>1229</v>
      </c>
      <c r="K4" s="50" t="s">
        <v>307</v>
      </c>
      <c r="L4" s="50" t="s">
        <v>1230</v>
      </c>
      <c r="M4" s="51" t="s">
        <v>309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1231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296</v>
      </c>
      <c r="E10" s="62" t="s">
        <v>1224</v>
      </c>
      <c r="F10" s="62" t="s">
        <v>1225</v>
      </c>
      <c r="G10" s="62" t="s">
        <v>1226</v>
      </c>
      <c r="H10" s="62" t="s">
        <v>1227</v>
      </c>
      <c r="I10" s="62" t="s">
        <v>1228</v>
      </c>
      <c r="J10" s="62" t="s">
        <v>1229</v>
      </c>
      <c r="K10" s="62" t="s">
        <v>1230</v>
      </c>
      <c r="L10" s="63" t="s">
        <v>309</v>
      </c>
      <c r="M10" s="64"/>
    </row>
    <row r="11" spans="2:13" ht="13.15" customHeight="1" x14ac:dyDescent="0.2">
      <c r="B11" s="207" t="s">
        <v>1232</v>
      </c>
      <c r="C11" s="207"/>
      <c r="D11" s="65">
        <f>DatosDelitos!C6+DatosDelitos!C14-DatosDelitos!C18</f>
        <v>4947</v>
      </c>
      <c r="E11" s="66">
        <f>DatosDelitos!H6+DatosDelitos!H14-DatosDelitos!H18</f>
        <v>228</v>
      </c>
      <c r="F11" s="66">
        <f>DatosDelitos!I6+DatosDelitos!I14-DatosDelitos!I18</f>
        <v>288</v>
      </c>
      <c r="G11" s="66">
        <f>DatosDelitos!J6+DatosDelitos!J14-DatosDelitos!J18</f>
        <v>4</v>
      </c>
      <c r="H11" s="67">
        <f>DatosDelitos!K6+DatosDelitos!K14-DatosDelitos!K18</f>
        <v>12</v>
      </c>
      <c r="I11" s="67">
        <f>DatosDelitos!L6+DatosDelitos!L14-DatosDelitos!L18</f>
        <v>2</v>
      </c>
      <c r="J11" s="67">
        <f>DatosDelitos!M6+DatosDelitos!M14-DatosDelitos!M18</f>
        <v>6</v>
      </c>
      <c r="K11" s="67">
        <f>DatosDelitos!O6+DatosDelitos!O14-DatosDelitos!O18</f>
        <v>31</v>
      </c>
      <c r="L11" s="68">
        <f>DatosDelitos!P6+DatosDelitos!P14-DatosDelitos!P18</f>
        <v>289</v>
      </c>
    </row>
    <row r="12" spans="2:13" ht="13.15" customHeight="1" x14ac:dyDescent="0.2">
      <c r="B12" s="208" t="s">
        <v>281</v>
      </c>
      <c r="C12" s="208"/>
      <c r="D12" s="69">
        <f>DatosDelitos!C11</f>
        <v>0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15" customHeight="1" x14ac:dyDescent="0.2">
      <c r="B13" s="208" t="s">
        <v>338</v>
      </c>
      <c r="C13" s="208"/>
      <c r="D13" s="69">
        <f>DatosDelitos!C21</f>
        <v>0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15" customHeight="1" x14ac:dyDescent="0.2">
      <c r="B14" s="208" t="s">
        <v>343</v>
      </c>
      <c r="C14" s="208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15" customHeight="1" x14ac:dyDescent="0.2">
      <c r="B15" s="208" t="s">
        <v>1233</v>
      </c>
      <c r="C15" s="208"/>
      <c r="D15" s="69">
        <f>DatosDelitos!C18+DatosDelitos!C45</f>
        <v>1046</v>
      </c>
      <c r="E15" s="70">
        <f>DatosDelitos!H18+DatosDelitos!H45</f>
        <v>164</v>
      </c>
      <c r="F15" s="70">
        <f>DatosDelitos!I17+DatosDelitos!I45</f>
        <v>67</v>
      </c>
      <c r="G15" s="70">
        <f>DatosDelitos!J18+DatosDelitos!J45</f>
        <v>5</v>
      </c>
      <c r="H15" s="70">
        <f>DatosDelitos!K18+DatosDelitos!K45</f>
        <v>6</v>
      </c>
      <c r="I15" s="70">
        <f>DatosDelitos!L18+DatosDelitos!L45</f>
        <v>1</v>
      </c>
      <c r="J15" s="70">
        <f>DatosDelitos!M18+DatosDelitos!M45</f>
        <v>1</v>
      </c>
      <c r="K15" s="70">
        <f>DatosDelitos!O18+DatosDelitos!O45</f>
        <v>14</v>
      </c>
      <c r="L15" s="71">
        <f>DatosDelitos!P18+DatosDelitos!P45</f>
        <v>333</v>
      </c>
    </row>
    <row r="16" spans="2:13" ht="13.15" customHeight="1" x14ac:dyDescent="0.2">
      <c r="B16" s="208" t="s">
        <v>1234</v>
      </c>
      <c r="C16" s="208"/>
      <c r="D16" s="69">
        <f>DatosDelitos!C31</f>
        <v>602</v>
      </c>
      <c r="E16" s="70">
        <f>DatosDelitos!H31</f>
        <v>64</v>
      </c>
      <c r="F16" s="70">
        <f>DatosDelitos!I31</f>
        <v>119</v>
      </c>
      <c r="G16" s="70">
        <f>DatosDelitos!J31</f>
        <v>2</v>
      </c>
      <c r="H16" s="70">
        <f>DatosDelitos!K31</f>
        <v>6</v>
      </c>
      <c r="I16" s="70">
        <f>DatosDelitos!L31</f>
        <v>2</v>
      </c>
      <c r="J16" s="70">
        <f>DatosDelitos!M31</f>
        <v>2</v>
      </c>
      <c r="K16" s="70">
        <f>DatosDelitos!O31</f>
        <v>16</v>
      </c>
      <c r="L16" s="71">
        <f>DatosDelitos!P31</f>
        <v>257</v>
      </c>
    </row>
    <row r="17" spans="2:12" ht="13.15" customHeight="1" x14ac:dyDescent="0.2">
      <c r="B17" s="209" t="s">
        <v>1235</v>
      </c>
      <c r="C17" s="209"/>
      <c r="D17" s="69">
        <f>DatosDelitos!C43-DatosDelitos!C45</f>
        <v>17</v>
      </c>
      <c r="E17" s="70">
        <f>DatosDelitos!H43-DatosDelitos!H45</f>
        <v>2</v>
      </c>
      <c r="F17" s="70">
        <f>DatosDelitos!I43-DatosDelitos!I45</f>
        <v>1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1</v>
      </c>
    </row>
    <row r="18" spans="2:12" ht="13.15" customHeight="1" x14ac:dyDescent="0.2">
      <c r="B18" s="208" t="s">
        <v>1236</v>
      </c>
      <c r="C18" s="208"/>
      <c r="D18" s="69">
        <f>DatosDelitos!C51</f>
        <v>278</v>
      </c>
      <c r="E18" s="70">
        <f>DatosDelitos!H51</f>
        <v>35</v>
      </c>
      <c r="F18" s="70">
        <f>DatosDelitos!I51</f>
        <v>30</v>
      </c>
      <c r="G18" s="70">
        <f>DatosDelitos!J51</f>
        <v>34</v>
      </c>
      <c r="H18" s="70">
        <f>DatosDelitos!K51</f>
        <v>24</v>
      </c>
      <c r="I18" s="70">
        <f>DatosDelitos!L51</f>
        <v>2</v>
      </c>
      <c r="J18" s="70">
        <f>DatosDelitos!M51</f>
        <v>0</v>
      </c>
      <c r="K18" s="70">
        <f>DatosDelitos!O51</f>
        <v>17</v>
      </c>
      <c r="L18" s="71">
        <f>DatosDelitos!P51</f>
        <v>40</v>
      </c>
    </row>
    <row r="19" spans="2:12" ht="13.15" customHeight="1" x14ac:dyDescent="0.2">
      <c r="B19" s="208" t="s">
        <v>1237</v>
      </c>
      <c r="C19" s="208"/>
      <c r="D19" s="69">
        <f>DatosDelitos!C73</f>
        <v>3</v>
      </c>
      <c r="E19" s="70">
        <f>DatosDelitos!H73</f>
        <v>0</v>
      </c>
      <c r="F19" s="70">
        <f>DatosDelitos!I73</f>
        <v>2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2</v>
      </c>
    </row>
    <row r="20" spans="2:12" ht="27" customHeight="1" x14ac:dyDescent="0.2">
      <c r="B20" s="208" t="s">
        <v>1238</v>
      </c>
      <c r="C20" s="208"/>
      <c r="D20" s="69">
        <f>DatosDelitos!C75</f>
        <v>57</v>
      </c>
      <c r="E20" s="70">
        <f>DatosDelitos!H75</f>
        <v>2</v>
      </c>
      <c r="F20" s="70">
        <f>DatosDelitos!I75</f>
        <v>5</v>
      </c>
      <c r="G20" s="70">
        <f>DatosDelitos!J75</f>
        <v>0</v>
      </c>
      <c r="H20" s="70">
        <f>DatosDelitos!K75</f>
        <v>1</v>
      </c>
      <c r="I20" s="70">
        <f>DatosDelitos!L75</f>
        <v>6</v>
      </c>
      <c r="J20" s="70">
        <f>DatosDelitos!M75</f>
        <v>2</v>
      </c>
      <c r="K20" s="70">
        <f>DatosDelitos!O75</f>
        <v>1</v>
      </c>
      <c r="L20" s="71">
        <f>DatosDelitos!P75</f>
        <v>6</v>
      </c>
    </row>
    <row r="21" spans="2:12" ht="13.15" customHeight="1" x14ac:dyDescent="0.2">
      <c r="B21" s="209" t="s">
        <v>1239</v>
      </c>
      <c r="C21" s="209"/>
      <c r="D21" s="69">
        <f>DatosDelitos!C83</f>
        <v>95</v>
      </c>
      <c r="E21" s="70">
        <f>DatosDelitos!H83</f>
        <v>6</v>
      </c>
      <c r="F21" s="70">
        <f>DatosDelitos!I83</f>
        <v>8</v>
      </c>
      <c r="G21" s="70">
        <f>DatosDelitos!J83</f>
        <v>0</v>
      </c>
      <c r="H21" s="70">
        <f>DatosDelitos!K83</f>
        <v>0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13</v>
      </c>
    </row>
    <row r="22" spans="2:12" ht="13.15" customHeight="1" x14ac:dyDescent="0.2">
      <c r="B22" s="208" t="s">
        <v>1240</v>
      </c>
      <c r="C22" s="208"/>
      <c r="D22" s="69">
        <f>DatosDelitos!C86</f>
        <v>453</v>
      </c>
      <c r="E22" s="70">
        <f>DatosDelitos!H86</f>
        <v>120</v>
      </c>
      <c r="F22" s="70">
        <f>DatosDelitos!I86</f>
        <v>70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58</v>
      </c>
    </row>
    <row r="23" spans="2:12" ht="13.15" customHeight="1" x14ac:dyDescent="0.2">
      <c r="B23" s="208" t="s">
        <v>966</v>
      </c>
      <c r="C23" s="208"/>
      <c r="D23" s="69">
        <f>DatosDelitos!C98</f>
        <v>3074</v>
      </c>
      <c r="E23" s="70">
        <f>DatosDelitos!H98</f>
        <v>617</v>
      </c>
      <c r="F23" s="70">
        <f>DatosDelitos!I98</f>
        <v>575</v>
      </c>
      <c r="G23" s="70">
        <f>DatosDelitos!J98</f>
        <v>3</v>
      </c>
      <c r="H23" s="70">
        <f>DatosDelitos!K98</f>
        <v>5</v>
      </c>
      <c r="I23" s="70">
        <f>DatosDelitos!L98</f>
        <v>1</v>
      </c>
      <c r="J23" s="70">
        <f>DatosDelitos!M98</f>
        <v>2</v>
      </c>
      <c r="K23" s="70">
        <f>DatosDelitos!O98</f>
        <v>51</v>
      </c>
      <c r="L23" s="71">
        <f>DatosDelitos!P98</f>
        <v>549</v>
      </c>
    </row>
    <row r="24" spans="2:12" ht="27" customHeight="1" x14ac:dyDescent="0.2">
      <c r="B24" s="208" t="s">
        <v>1241</v>
      </c>
      <c r="C24" s="208"/>
      <c r="D24" s="69">
        <f>DatosDelitos!C132</f>
        <v>11</v>
      </c>
      <c r="E24" s="70">
        <f>DatosDelitos!H132</f>
        <v>11</v>
      </c>
      <c r="F24" s="70">
        <f>DatosDelitos!I132</f>
        <v>11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0</v>
      </c>
    </row>
    <row r="25" spans="2:12" ht="13.15" customHeight="1" x14ac:dyDescent="0.2">
      <c r="B25" s="208" t="s">
        <v>1242</v>
      </c>
      <c r="C25" s="208"/>
      <c r="D25" s="69">
        <f>DatosDelitos!C138</f>
        <v>1</v>
      </c>
      <c r="E25" s="70">
        <f>DatosDelitos!H138</f>
        <v>1</v>
      </c>
      <c r="F25" s="70">
        <f>DatosDelitos!I138</f>
        <v>6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5</v>
      </c>
    </row>
    <row r="26" spans="2:12" ht="13.15" customHeight="1" x14ac:dyDescent="0.2">
      <c r="B26" s="209" t="s">
        <v>1243</v>
      </c>
      <c r="C26" s="209"/>
      <c r="D26" s="69">
        <f>DatosDelitos!C145</f>
        <v>1</v>
      </c>
      <c r="E26" s="70">
        <f>DatosDelitos!H145</f>
        <v>0</v>
      </c>
      <c r="F26" s="70">
        <f>DatosDelitos!I145</f>
        <v>1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0</v>
      </c>
      <c r="L26" s="71">
        <f>DatosDelitos!P145</f>
        <v>0</v>
      </c>
    </row>
    <row r="27" spans="2:12" ht="38.25" customHeight="1" x14ac:dyDescent="0.2">
      <c r="B27" s="208" t="s">
        <v>1244</v>
      </c>
      <c r="C27" s="208"/>
      <c r="D27" s="69">
        <f>DatosDelitos!C148</f>
        <v>48</v>
      </c>
      <c r="E27" s="70">
        <f>DatosDelitos!H148</f>
        <v>21</v>
      </c>
      <c r="F27" s="70">
        <f>DatosDelitos!I148</f>
        <v>22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20</v>
      </c>
    </row>
    <row r="28" spans="2:12" ht="13.15" customHeight="1" x14ac:dyDescent="0.2">
      <c r="B28" s="208" t="s">
        <v>1245</v>
      </c>
      <c r="C28" s="208"/>
      <c r="D28" s="69">
        <f>DatosDelitos!C157+SUM(DatosDelitos!C168:C173)</f>
        <v>74</v>
      </c>
      <c r="E28" s="70">
        <f>DatosDelitos!H157+SUM(DatosDelitos!H168:H173)</f>
        <v>9</v>
      </c>
      <c r="F28" s="70">
        <f>DatosDelitos!I157+SUM(DatosDelitos!I168:I173)</f>
        <v>7</v>
      </c>
      <c r="G28" s="70">
        <f>DatosDelitos!J157+SUM(DatosDelitos!J168:J173)</f>
        <v>2</v>
      </c>
      <c r="H28" s="70">
        <f>DatosDelitos!K157+SUM(DatosDelitos!K168:K173)</f>
        <v>0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1</v>
      </c>
      <c r="L28" s="70">
        <f>DatosDelitos!P157+SUM(DatosDelitos!P168:Q173)</f>
        <v>5</v>
      </c>
    </row>
    <row r="29" spans="2:12" ht="13.15" customHeight="1" x14ac:dyDescent="0.2">
      <c r="B29" s="208" t="s">
        <v>1246</v>
      </c>
      <c r="C29" s="208"/>
      <c r="D29" s="69">
        <f>SUM(DatosDelitos!C174:C178)</f>
        <v>162</v>
      </c>
      <c r="E29" s="70">
        <f>SUM(DatosDelitos!H174:H178)</f>
        <v>101</v>
      </c>
      <c r="F29" s="70">
        <f>SUM(DatosDelitos!I174:I178)</f>
        <v>101</v>
      </c>
      <c r="G29" s="70">
        <f>SUM(DatosDelitos!J174:J178)</f>
        <v>1</v>
      </c>
      <c r="H29" s="70">
        <f>SUM(DatosDelitos!K174:K178)</f>
        <v>1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28</v>
      </c>
      <c r="L29" s="70">
        <f>SUM(DatosDelitos!P174:P178)</f>
        <v>36</v>
      </c>
    </row>
    <row r="30" spans="2:12" ht="13.15" customHeight="1" x14ac:dyDescent="0.2">
      <c r="B30" s="208" t="s">
        <v>1247</v>
      </c>
      <c r="C30" s="208"/>
      <c r="D30" s="69">
        <f>DatosDelitos!C179</f>
        <v>685</v>
      </c>
      <c r="E30" s="70">
        <f>DatosDelitos!H179</f>
        <v>195</v>
      </c>
      <c r="F30" s="70">
        <f>DatosDelitos!I179</f>
        <v>244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1</v>
      </c>
      <c r="L30" s="70">
        <f>DatosDelitos!P179</f>
        <v>920</v>
      </c>
    </row>
    <row r="31" spans="2:12" ht="13.15" customHeight="1" x14ac:dyDescent="0.2">
      <c r="B31" s="208" t="s">
        <v>1248</v>
      </c>
      <c r="C31" s="208"/>
      <c r="D31" s="69">
        <f>DatosDelitos!C187</f>
        <v>282</v>
      </c>
      <c r="E31" s="70">
        <f>DatosDelitos!H187</f>
        <v>62</v>
      </c>
      <c r="F31" s="70">
        <f>DatosDelitos!I187</f>
        <v>66</v>
      </c>
      <c r="G31" s="70">
        <f>DatosDelitos!J187</f>
        <v>0</v>
      </c>
      <c r="H31" s="70">
        <f>DatosDelitos!K187</f>
        <v>0</v>
      </c>
      <c r="I31" s="70">
        <f>DatosDelitos!L187</f>
        <v>0</v>
      </c>
      <c r="J31" s="70">
        <f>DatosDelitos!M187</f>
        <v>0</v>
      </c>
      <c r="K31" s="70">
        <f>DatosDelitos!O187</f>
        <v>7</v>
      </c>
      <c r="L31" s="70">
        <f>DatosDelitos!P187</f>
        <v>41</v>
      </c>
    </row>
    <row r="32" spans="2:12" ht="13.15" customHeight="1" x14ac:dyDescent="0.2">
      <c r="B32" s="208" t="s">
        <v>1249</v>
      </c>
      <c r="C32" s="208"/>
      <c r="D32" s="69">
        <f>DatosDelitos!C202</f>
        <v>15</v>
      </c>
      <c r="E32" s="70">
        <f>DatosDelitos!H202</f>
        <v>6</v>
      </c>
      <c r="F32" s="70">
        <f>DatosDelitos!I202</f>
        <v>2</v>
      </c>
      <c r="G32" s="70">
        <f>DatosDelitos!J202</f>
        <v>0</v>
      </c>
      <c r="H32" s="70">
        <f>DatosDelitos!K202</f>
        <v>0</v>
      </c>
      <c r="I32" s="70">
        <f>DatosDelitos!L202</f>
        <v>2</v>
      </c>
      <c r="J32" s="70">
        <f>DatosDelitos!M202</f>
        <v>2</v>
      </c>
      <c r="K32" s="70">
        <f>DatosDelitos!O202</f>
        <v>0</v>
      </c>
      <c r="L32" s="70">
        <f>DatosDelitos!P202</f>
        <v>0</v>
      </c>
    </row>
    <row r="33" spans="2:13" ht="13.15" customHeight="1" x14ac:dyDescent="0.2">
      <c r="B33" s="208" t="s">
        <v>1250</v>
      </c>
      <c r="C33" s="208"/>
      <c r="D33" s="69">
        <f>DatosDelitos!C224</f>
        <v>1066</v>
      </c>
      <c r="E33" s="70">
        <f>DatosDelitos!H224</f>
        <v>183</v>
      </c>
      <c r="F33" s="70">
        <f>DatosDelitos!I224</f>
        <v>154</v>
      </c>
      <c r="G33" s="70">
        <f>DatosDelitos!J224</f>
        <v>0</v>
      </c>
      <c r="H33" s="70">
        <f>DatosDelitos!K224</f>
        <v>1</v>
      </c>
      <c r="I33" s="70">
        <f>DatosDelitos!L224</f>
        <v>1</v>
      </c>
      <c r="J33" s="70">
        <f>DatosDelitos!M224</f>
        <v>0</v>
      </c>
      <c r="K33" s="70">
        <f>DatosDelitos!O224</f>
        <v>20</v>
      </c>
      <c r="L33" s="70">
        <f>DatosDelitos!P224</f>
        <v>287</v>
      </c>
    </row>
    <row r="34" spans="2:13" ht="13.15" customHeight="1" x14ac:dyDescent="0.2">
      <c r="B34" s="208" t="s">
        <v>1251</v>
      </c>
      <c r="C34" s="208"/>
      <c r="D34" s="69">
        <f>DatosDelitos!C245</f>
        <v>0</v>
      </c>
      <c r="E34" s="70">
        <f>DatosDelitos!H245</f>
        <v>3</v>
      </c>
      <c r="F34" s="70">
        <f>DatosDelitos!I245</f>
        <v>4</v>
      </c>
      <c r="G34" s="70">
        <f>DatosDelitos!J245</f>
        <v>0</v>
      </c>
      <c r="H34" s="70">
        <f>DatosDelitos!K245</f>
        <v>1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0">
        <f>DatosDelitos!P245</f>
        <v>3</v>
      </c>
    </row>
    <row r="35" spans="2:13" ht="13.15" customHeight="1" x14ac:dyDescent="0.2">
      <c r="B35" s="208" t="s">
        <v>1252</v>
      </c>
      <c r="C35" s="208"/>
      <c r="D35" s="69">
        <f>DatosDelitos!C272</f>
        <v>369</v>
      </c>
      <c r="E35" s="70">
        <f>DatosDelitos!H272</f>
        <v>95</v>
      </c>
      <c r="F35" s="70">
        <f>DatosDelitos!I272</f>
        <v>136</v>
      </c>
      <c r="G35" s="70">
        <f>DatosDelitos!J272</f>
        <v>0</v>
      </c>
      <c r="H35" s="70">
        <f>DatosDelitos!K272</f>
        <v>1</v>
      </c>
      <c r="I35" s="70">
        <f>DatosDelitos!L272</f>
        <v>0</v>
      </c>
      <c r="J35" s="70">
        <f>DatosDelitos!M272</f>
        <v>0</v>
      </c>
      <c r="K35" s="70">
        <f>DatosDelitos!O272</f>
        <v>33</v>
      </c>
      <c r="L35" s="70">
        <f>DatosDelitos!P272</f>
        <v>167</v>
      </c>
    </row>
    <row r="36" spans="2:13" ht="38.25" customHeight="1" x14ac:dyDescent="0.2">
      <c r="B36" s="208" t="s">
        <v>1253</v>
      </c>
      <c r="C36" s="208"/>
      <c r="D36" s="69">
        <f>DatosDelitos!C302</f>
        <v>0</v>
      </c>
      <c r="E36" s="70">
        <f>DatosDelitos!H302</f>
        <v>0</v>
      </c>
      <c r="F36" s="70">
        <f>DatosDelitos!I302</f>
        <v>3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0">
        <f>DatosDelitos!P302</f>
        <v>0</v>
      </c>
    </row>
    <row r="37" spans="2:13" ht="13.15" customHeight="1" x14ac:dyDescent="0.2">
      <c r="B37" s="208" t="s">
        <v>1254</v>
      </c>
      <c r="C37" s="208"/>
      <c r="D37" s="69">
        <f>DatosDelitos!C306</f>
        <v>0</v>
      </c>
      <c r="E37" s="70">
        <f>DatosDelitos!H306</f>
        <v>0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0">
        <f>DatosDelitos!P306</f>
        <v>0</v>
      </c>
    </row>
    <row r="38" spans="2:13" ht="13.15" customHeight="1" x14ac:dyDescent="0.2">
      <c r="B38" s="208" t="s">
        <v>1255</v>
      </c>
      <c r="C38" s="208"/>
      <c r="D38" s="69">
        <f>DatosDelitos!C313+DatosDelitos!C319+DatosDelitos!C321</f>
        <v>0</v>
      </c>
      <c r="E38" s="70">
        <f>DatosDelitos!H313+DatosDelitos!H319+DatosDelitos!H321</f>
        <v>0</v>
      </c>
      <c r="F38" s="70">
        <f>DatosDelitos!I313+DatosDelitos!I319+DatosDelitos!I321</f>
        <v>0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0">
        <f>DatosDelitos!P313+DatosDelitos!P319+DatosDelitos!P321</f>
        <v>0</v>
      </c>
    </row>
    <row r="39" spans="2:13" ht="13.15" customHeight="1" x14ac:dyDescent="0.2">
      <c r="B39" s="208" t="s">
        <v>1256</v>
      </c>
      <c r="C39" s="208"/>
      <c r="D39" s="69">
        <f>DatosDelitos!C324</f>
        <v>2910</v>
      </c>
      <c r="E39" s="70">
        <f>DatosDelitos!H324</f>
        <v>0</v>
      </c>
      <c r="F39" s="70">
        <f>DatosDelitos!I324</f>
        <v>0</v>
      </c>
      <c r="G39" s="70">
        <f>DatosDelitos!J324</f>
        <v>0</v>
      </c>
      <c r="H39" s="70">
        <f>DatosDelitos!K324</f>
        <v>0</v>
      </c>
      <c r="I39" s="70">
        <f>DatosDelitos!L324</f>
        <v>0</v>
      </c>
      <c r="J39" s="70">
        <f>DatosDelitos!M324</f>
        <v>0</v>
      </c>
      <c r="K39" s="70">
        <f>DatosDelitos!O324</f>
        <v>0</v>
      </c>
      <c r="L39" s="70">
        <f>DatosDelitos!P324</f>
        <v>0</v>
      </c>
    </row>
    <row r="40" spans="2:13" ht="13.15" customHeight="1" x14ac:dyDescent="0.2">
      <c r="B40" s="208" t="s">
        <v>1257</v>
      </c>
      <c r="C40" s="208"/>
      <c r="D40" s="69">
        <f>DatosDelitos!C326</f>
        <v>2</v>
      </c>
      <c r="E40" s="69">
        <f>DatosDelitos!H326</f>
        <v>0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3</v>
      </c>
      <c r="L40" s="69">
        <f>DatosDelitos!P326</f>
        <v>2</v>
      </c>
    </row>
    <row r="41" spans="2:13" ht="13.15" customHeight="1" x14ac:dyDescent="0.2">
      <c r="B41" s="208" t="s">
        <v>943</v>
      </c>
      <c r="C41" s="208"/>
      <c r="D41" s="69">
        <f>DatosDelitos!C338</f>
        <v>0</v>
      </c>
      <c r="E41" s="69">
        <f>DatosDelitos!H338</f>
        <v>0</v>
      </c>
      <c r="F41" s="69">
        <f>DatosDelitos!I338</f>
        <v>0</v>
      </c>
      <c r="G41" s="69">
        <f>DatosDelitos!J338</f>
        <v>0</v>
      </c>
      <c r="H41" s="69">
        <f>DatosDelitos!K338</f>
        <v>0</v>
      </c>
      <c r="I41" s="69">
        <f>DatosDelitos!L338</f>
        <v>0</v>
      </c>
      <c r="J41" s="69">
        <f>DatosDelitos!M338</f>
        <v>0</v>
      </c>
      <c r="K41" s="69">
        <f>DatosDelitos!O338</f>
        <v>0</v>
      </c>
      <c r="L41" s="69">
        <f>DatosDelitos!P338</f>
        <v>0</v>
      </c>
    </row>
    <row r="42" spans="2:13" ht="13.15" customHeight="1" x14ac:dyDescent="0.2">
      <c r="B42" s="208" t="s">
        <v>1258</v>
      </c>
      <c r="C42" s="208"/>
      <c r="D42" s="69">
        <f>DatosDelitos!C340</f>
        <v>0</v>
      </c>
      <c r="E42" s="69">
        <f>DatosDelitos!H340</f>
        <v>0</v>
      </c>
      <c r="F42" s="69">
        <f>DatosDelitos!I340</f>
        <v>0</v>
      </c>
      <c r="G42" s="69">
        <f>DatosDelitos!J340</f>
        <v>0</v>
      </c>
      <c r="H42" s="69">
        <f>DatosDelitos!K340</f>
        <v>0</v>
      </c>
      <c r="I42" s="69">
        <f>DatosDelitos!L340</f>
        <v>0</v>
      </c>
      <c r="J42" s="69">
        <f>DatosDelitos!M340</f>
        <v>0</v>
      </c>
      <c r="K42" s="69">
        <f>DatosDelitos!O340</f>
        <v>0</v>
      </c>
      <c r="L42" s="69">
        <f>DatosDelitos!P340</f>
        <v>0</v>
      </c>
    </row>
    <row r="43" spans="2:13" ht="13.9" customHeight="1" thickBot="1" x14ac:dyDescent="0.25">
      <c r="B43" s="211" t="s">
        <v>947</v>
      </c>
      <c r="C43" s="211"/>
      <c r="D43" s="72">
        <f>SUM(D11:D42)</f>
        <v>16198</v>
      </c>
      <c r="E43" s="72">
        <f t="shared" ref="E43:L43" si="0">SUM(E11:E42)</f>
        <v>1925</v>
      </c>
      <c r="F43" s="72">
        <f t="shared" si="0"/>
        <v>1922</v>
      </c>
      <c r="G43" s="72">
        <f t="shared" si="0"/>
        <v>51</v>
      </c>
      <c r="H43" s="72">
        <f t="shared" si="0"/>
        <v>58</v>
      </c>
      <c r="I43" s="72">
        <f t="shared" si="0"/>
        <v>17</v>
      </c>
      <c r="J43" s="72">
        <f t="shared" si="0"/>
        <v>15</v>
      </c>
      <c r="K43" s="72">
        <f t="shared" si="0"/>
        <v>223</v>
      </c>
      <c r="L43" s="72">
        <f t="shared" si="0"/>
        <v>3034</v>
      </c>
    </row>
    <row r="46" spans="2:13" ht="15.75" x14ac:dyDescent="0.25">
      <c r="B46" s="73" t="s">
        <v>1259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8" spans="2:13" ht="39" thickBot="1" x14ac:dyDescent="0.25">
      <c r="D48" s="49" t="s">
        <v>1222</v>
      </c>
      <c r="E48" s="51" t="s">
        <v>1223</v>
      </c>
    </row>
    <row r="49" spans="2:5" ht="13.15" customHeight="1" x14ac:dyDescent="0.25">
      <c r="B49" s="210" t="s">
        <v>1260</v>
      </c>
      <c r="C49" s="210"/>
      <c r="D49" s="75">
        <f>DatosDelitos!F6</f>
        <v>0</v>
      </c>
      <c r="E49" s="75">
        <f>DatosDelitos!G6</f>
        <v>0</v>
      </c>
    </row>
    <row r="50" spans="2:5" ht="13.15" customHeight="1" x14ac:dyDescent="0.25">
      <c r="B50" s="210" t="s">
        <v>1261</v>
      </c>
      <c r="C50" s="210"/>
      <c r="D50" s="75">
        <f>DatosDelitos!F14-DatosDelitos!F18</f>
        <v>66</v>
      </c>
      <c r="E50" s="75">
        <f>DatosDelitos!G14-DatosDelitos!G18</f>
        <v>120</v>
      </c>
    </row>
    <row r="51" spans="2:5" ht="13.15" customHeight="1" x14ac:dyDescent="0.25">
      <c r="B51" s="210" t="s">
        <v>281</v>
      </c>
      <c r="C51" s="210"/>
      <c r="D51" s="75">
        <f>DatosDelitos!F11</f>
        <v>0</v>
      </c>
      <c r="E51" s="75">
        <f>DatosDelitos!G11</f>
        <v>0</v>
      </c>
    </row>
    <row r="52" spans="2:5" ht="13.15" customHeight="1" x14ac:dyDescent="0.25">
      <c r="B52" s="210" t="s">
        <v>338</v>
      </c>
      <c r="C52" s="210"/>
      <c r="D52" s="75">
        <f>DatosDelitos!F21</f>
        <v>0</v>
      </c>
      <c r="E52" s="75">
        <f>DatosDelitos!G21</f>
        <v>0</v>
      </c>
    </row>
    <row r="53" spans="2:5" ht="13.15" customHeight="1" x14ac:dyDescent="0.25">
      <c r="B53" s="210" t="s">
        <v>343</v>
      </c>
      <c r="C53" s="210"/>
      <c r="D53" s="75">
        <f>DatosDelitos!F24</f>
        <v>0</v>
      </c>
      <c r="E53" s="75">
        <f>DatosDelitos!G24</f>
        <v>0</v>
      </c>
    </row>
    <row r="54" spans="2:5" ht="13.15" customHeight="1" x14ac:dyDescent="0.25">
      <c r="B54" s="210" t="s">
        <v>1233</v>
      </c>
      <c r="C54" s="210"/>
      <c r="D54" s="75">
        <f>DatosDelitos!F18+DatosDelitos!F45</f>
        <v>688</v>
      </c>
      <c r="E54" s="75">
        <f>DatosDelitos!G18+DatosDelitos!G45</f>
        <v>248</v>
      </c>
    </row>
    <row r="55" spans="2:5" ht="13.15" customHeight="1" x14ac:dyDescent="0.25">
      <c r="B55" s="210" t="s">
        <v>1234</v>
      </c>
      <c r="C55" s="210"/>
      <c r="D55" s="75">
        <f>DatosDelitos!F31</f>
        <v>125</v>
      </c>
      <c r="E55" s="75">
        <f>DatosDelitos!G31</f>
        <v>215</v>
      </c>
    </row>
    <row r="56" spans="2:5" ht="13.15" customHeight="1" x14ac:dyDescent="0.25">
      <c r="B56" s="210" t="s">
        <v>1235</v>
      </c>
      <c r="C56" s="210"/>
      <c r="D56" s="75">
        <f>DatosDelitos!F43-DatosDelitos!F45</f>
        <v>0</v>
      </c>
      <c r="E56" s="75">
        <f>DatosDelitos!G43-DatosDelitos!G45</f>
        <v>0</v>
      </c>
    </row>
    <row r="57" spans="2:5" ht="13.15" customHeight="1" x14ac:dyDescent="0.25">
      <c r="B57" s="210" t="s">
        <v>1236</v>
      </c>
      <c r="C57" s="210"/>
      <c r="D57" s="75">
        <f>DatosDelitos!F51</f>
        <v>2</v>
      </c>
      <c r="E57" s="75">
        <f>DatosDelitos!G51</f>
        <v>2</v>
      </c>
    </row>
    <row r="58" spans="2:5" ht="13.15" customHeight="1" x14ac:dyDescent="0.25">
      <c r="B58" s="210" t="s">
        <v>1237</v>
      </c>
      <c r="C58" s="210"/>
      <c r="D58" s="75">
        <f>DatosDelitos!F73</f>
        <v>0</v>
      </c>
      <c r="E58" s="75">
        <f>DatosDelitos!G73</f>
        <v>0</v>
      </c>
    </row>
    <row r="59" spans="2:5" ht="27" customHeight="1" x14ac:dyDescent="0.25">
      <c r="B59" s="210" t="s">
        <v>1262</v>
      </c>
      <c r="C59" s="210"/>
      <c r="D59" s="75">
        <f>DatosDelitos!F75</f>
        <v>0</v>
      </c>
      <c r="E59" s="75">
        <f>DatosDelitos!G75</f>
        <v>1</v>
      </c>
    </row>
    <row r="60" spans="2:5" ht="13.15" customHeight="1" x14ac:dyDescent="0.25">
      <c r="B60" s="210" t="s">
        <v>1239</v>
      </c>
      <c r="C60" s="210"/>
      <c r="D60" s="75">
        <f>DatosDelitos!F83</f>
        <v>2</v>
      </c>
      <c r="E60" s="75">
        <f>DatosDelitos!G83</f>
        <v>11</v>
      </c>
    </row>
    <row r="61" spans="2:5" ht="13.15" customHeight="1" x14ac:dyDescent="0.25">
      <c r="B61" s="210" t="s">
        <v>1240</v>
      </c>
      <c r="C61" s="210"/>
      <c r="D61" s="75">
        <f>DatosDelitos!F86</f>
        <v>1</v>
      </c>
      <c r="E61" s="75">
        <f>DatosDelitos!G86</f>
        <v>0</v>
      </c>
    </row>
    <row r="62" spans="2:5" ht="13.15" customHeight="1" x14ac:dyDescent="0.25">
      <c r="B62" s="210" t="s">
        <v>966</v>
      </c>
      <c r="C62" s="210"/>
      <c r="D62" s="75">
        <f>DatosDelitos!F98</f>
        <v>152</v>
      </c>
      <c r="E62" s="75">
        <f>DatosDelitos!G98</f>
        <v>86</v>
      </c>
    </row>
    <row r="63" spans="2:5" ht="27" customHeight="1" x14ac:dyDescent="0.25">
      <c r="B63" s="210" t="s">
        <v>1263</v>
      </c>
      <c r="C63" s="210"/>
      <c r="D63" s="75">
        <f>DatosDelitos!F132</f>
        <v>0</v>
      </c>
      <c r="E63" s="75">
        <f>DatosDelitos!G132</f>
        <v>0</v>
      </c>
    </row>
    <row r="64" spans="2:5" ht="13.15" customHeight="1" x14ac:dyDescent="0.25">
      <c r="B64" s="210" t="s">
        <v>1242</v>
      </c>
      <c r="C64" s="210"/>
      <c r="D64" s="75">
        <f>DatosDelitos!F138</f>
        <v>0</v>
      </c>
      <c r="E64" s="75">
        <f>DatosDelitos!G138</f>
        <v>0</v>
      </c>
    </row>
    <row r="65" spans="2:5" ht="13.15" customHeight="1" x14ac:dyDescent="0.25">
      <c r="B65" s="210" t="s">
        <v>1243</v>
      </c>
      <c r="C65" s="210"/>
      <c r="D65" s="75">
        <f>DatosDelitos!F145</f>
        <v>0</v>
      </c>
      <c r="E65" s="75">
        <f>DatosDelitos!G145</f>
        <v>0</v>
      </c>
    </row>
    <row r="66" spans="2:5" ht="40.5" customHeight="1" x14ac:dyDescent="0.25">
      <c r="B66" s="210" t="s">
        <v>1244</v>
      </c>
      <c r="C66" s="210"/>
      <c r="D66" s="75">
        <f>DatosDelitos!F148</f>
        <v>1</v>
      </c>
      <c r="E66" s="75">
        <f>DatosDelitos!G148</f>
        <v>3</v>
      </c>
    </row>
    <row r="67" spans="2:5" ht="13.15" customHeight="1" x14ac:dyDescent="0.25">
      <c r="B67" s="210" t="s">
        <v>1245</v>
      </c>
      <c r="C67" s="210"/>
      <c r="D67" s="75">
        <f>DatosDelitos!F157+SUM(DatosDelitos!F168:G173)</f>
        <v>0</v>
      </c>
      <c r="E67" s="75">
        <f>DatosDelitos!G157+SUM(DatosDelitos!G168:H173)</f>
        <v>0</v>
      </c>
    </row>
    <row r="68" spans="2:5" ht="13.15" customHeight="1" x14ac:dyDescent="0.25">
      <c r="B68" s="210" t="s">
        <v>1246</v>
      </c>
      <c r="C68" s="210"/>
      <c r="D68" s="75">
        <f>SUM(DatosDelitos!F174:G178)</f>
        <v>8</v>
      </c>
      <c r="E68" s="75">
        <f>SUM(DatosDelitos!G174:H178)</f>
        <v>104</v>
      </c>
    </row>
    <row r="69" spans="2:5" ht="13.15" customHeight="1" x14ac:dyDescent="0.25">
      <c r="B69" s="210" t="s">
        <v>1247</v>
      </c>
      <c r="C69" s="210"/>
      <c r="D69" s="75">
        <f>DatosDelitos!F179</f>
        <v>755</v>
      </c>
      <c r="E69" s="75">
        <f>DatosDelitos!G179</f>
        <v>782</v>
      </c>
    </row>
    <row r="70" spans="2:5" ht="13.15" customHeight="1" x14ac:dyDescent="0.25">
      <c r="B70" s="210" t="s">
        <v>1248</v>
      </c>
      <c r="C70" s="210"/>
      <c r="D70" s="75">
        <f>DatosDelitos!F187</f>
        <v>6</v>
      </c>
      <c r="E70" s="75">
        <f>DatosDelitos!G187</f>
        <v>5</v>
      </c>
    </row>
    <row r="71" spans="2:5" ht="13.15" customHeight="1" x14ac:dyDescent="0.25">
      <c r="B71" s="210" t="s">
        <v>1249</v>
      </c>
      <c r="C71" s="210"/>
      <c r="D71" s="75">
        <f>DatosDelitos!F202</f>
        <v>0</v>
      </c>
      <c r="E71" s="75">
        <f>DatosDelitos!G202</f>
        <v>0</v>
      </c>
    </row>
    <row r="72" spans="2:5" ht="13.15" customHeight="1" x14ac:dyDescent="0.25">
      <c r="B72" s="210" t="s">
        <v>1250</v>
      </c>
      <c r="C72" s="210"/>
      <c r="D72" s="75">
        <f>DatosDelitos!F224</f>
        <v>194</v>
      </c>
      <c r="E72" s="75">
        <f>DatosDelitos!G224</f>
        <v>179</v>
      </c>
    </row>
    <row r="73" spans="2:5" ht="13.15" customHeight="1" x14ac:dyDescent="0.25">
      <c r="B73" s="210" t="s">
        <v>1251</v>
      </c>
      <c r="C73" s="210"/>
      <c r="D73" s="75">
        <f>DatosDelitos!F245</f>
        <v>0</v>
      </c>
      <c r="E73" s="75">
        <f>DatosDelitos!G245</f>
        <v>0</v>
      </c>
    </row>
    <row r="74" spans="2:5" ht="13.15" customHeight="1" x14ac:dyDescent="0.25">
      <c r="B74" s="210" t="s">
        <v>1252</v>
      </c>
      <c r="C74" s="210"/>
      <c r="D74" s="75">
        <f>DatosDelitos!F272</f>
        <v>93</v>
      </c>
      <c r="E74" s="75">
        <f>DatosDelitos!G272</f>
        <v>92</v>
      </c>
    </row>
    <row r="75" spans="2:5" ht="38.25" customHeight="1" x14ac:dyDescent="0.25">
      <c r="B75" s="210" t="s">
        <v>1253</v>
      </c>
      <c r="C75" s="210"/>
      <c r="D75" s="75">
        <f>DatosDelitos!F302</f>
        <v>0</v>
      </c>
      <c r="E75" s="75">
        <f>DatosDelitos!G302</f>
        <v>0</v>
      </c>
    </row>
    <row r="76" spans="2:5" ht="13.15" customHeight="1" x14ac:dyDescent="0.25">
      <c r="B76" s="210" t="s">
        <v>1254</v>
      </c>
      <c r="C76" s="210"/>
      <c r="D76" s="75">
        <f>DatosDelitos!F306</f>
        <v>0</v>
      </c>
      <c r="E76" s="75">
        <f>DatosDelitos!G306</f>
        <v>0</v>
      </c>
    </row>
    <row r="77" spans="2:5" ht="13.15" customHeight="1" x14ac:dyDescent="0.25">
      <c r="B77" s="210" t="s">
        <v>1255</v>
      </c>
      <c r="C77" s="210"/>
      <c r="D77" s="75">
        <f>DatosDelitos!F313+DatosDelitos!F319+DatosDelitos!F321</f>
        <v>0</v>
      </c>
      <c r="E77" s="75">
        <f>DatosDelitos!G313+DatosDelitos!G319+DatosDelitos!G321</f>
        <v>0</v>
      </c>
    </row>
    <row r="78" spans="2:5" ht="13.9" customHeight="1" x14ac:dyDescent="0.25">
      <c r="B78" s="210" t="s">
        <v>1256</v>
      </c>
      <c r="C78" s="210"/>
      <c r="D78" s="75">
        <f>DatosDelitos!F324</f>
        <v>0</v>
      </c>
      <c r="E78" s="75">
        <f>DatosDelitos!G324</f>
        <v>0</v>
      </c>
    </row>
    <row r="79" spans="2:5" ht="15" customHeight="1" x14ac:dyDescent="0.25">
      <c r="B79" s="212" t="s">
        <v>1257</v>
      </c>
      <c r="C79" s="212"/>
      <c r="D79" s="75">
        <f>DatosDelitos!F326</f>
        <v>0</v>
      </c>
      <c r="E79" s="75">
        <f>DatosDelitos!G326</f>
        <v>0</v>
      </c>
    </row>
    <row r="80" spans="2:5" ht="15" customHeight="1" x14ac:dyDescent="0.25">
      <c r="B80" s="212" t="s">
        <v>943</v>
      </c>
      <c r="C80" s="212"/>
      <c r="D80" s="75">
        <f>DatosDelitos!F338</f>
        <v>0</v>
      </c>
      <c r="E80" s="75">
        <f>DatosDelitos!G338</f>
        <v>0</v>
      </c>
    </row>
    <row r="81" spans="2:13" ht="15" customHeight="1" x14ac:dyDescent="0.25">
      <c r="B81" s="212" t="s">
        <v>1258</v>
      </c>
      <c r="C81" s="212"/>
      <c r="D81" s="75">
        <f>DatosDelitos!F340</f>
        <v>0</v>
      </c>
      <c r="E81" s="75">
        <f>DatosDelitos!G340</f>
        <v>0</v>
      </c>
    </row>
    <row r="82" spans="2:13" ht="15" customHeight="1" x14ac:dyDescent="0.25">
      <c r="B82" s="212" t="s">
        <v>1264</v>
      </c>
      <c r="C82" s="212"/>
      <c r="D82" s="75">
        <f>SUM(D49:D81)</f>
        <v>2093</v>
      </c>
      <c r="E82" s="75">
        <f>SUM(E49:E81)</f>
        <v>1848</v>
      </c>
    </row>
    <row r="84" spans="2:13" s="78" customFormat="1" ht="15.75" x14ac:dyDescent="0.25">
      <c r="B84" s="76" t="s">
        <v>1265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6" spans="2:13" ht="25.5" x14ac:dyDescent="0.2">
      <c r="D86" s="79" t="s">
        <v>307</v>
      </c>
    </row>
    <row r="87" spans="2:13" ht="13.15" customHeight="1" x14ac:dyDescent="0.25">
      <c r="B87" s="210" t="s">
        <v>1232</v>
      </c>
      <c r="C87" s="210"/>
      <c r="D87" s="75">
        <f>DatosDelitos!N6+DatosDelitos!N14-DatosDelitos!N18</f>
        <v>3</v>
      </c>
    </row>
    <row r="88" spans="2:13" ht="13.15" customHeight="1" x14ac:dyDescent="0.25">
      <c r="B88" s="210" t="s">
        <v>281</v>
      </c>
      <c r="C88" s="210"/>
      <c r="D88" s="75">
        <f>DatosDelitos!N11</f>
        <v>0</v>
      </c>
    </row>
    <row r="89" spans="2:13" ht="13.15" customHeight="1" x14ac:dyDescent="0.25">
      <c r="B89" s="210" t="s">
        <v>338</v>
      </c>
      <c r="C89" s="210"/>
      <c r="D89" s="75">
        <f>DatosDelitos!N21</f>
        <v>0</v>
      </c>
    </row>
    <row r="90" spans="2:13" ht="13.15" customHeight="1" x14ac:dyDescent="0.25">
      <c r="B90" s="210" t="s">
        <v>343</v>
      </c>
      <c r="C90" s="210"/>
      <c r="D90" s="75">
        <f>DatosDelitos!N24</f>
        <v>0</v>
      </c>
    </row>
    <row r="91" spans="2:13" ht="13.15" customHeight="1" x14ac:dyDescent="0.25">
      <c r="B91" s="210" t="s">
        <v>1266</v>
      </c>
      <c r="C91" s="210"/>
      <c r="D91" s="75">
        <f>SUM(DatosDelitos!N18,DatosDelitos!N45)</f>
        <v>1</v>
      </c>
    </row>
    <row r="92" spans="2:13" ht="13.15" customHeight="1" x14ac:dyDescent="0.25">
      <c r="B92" s="210" t="s">
        <v>1234</v>
      </c>
      <c r="C92" s="210"/>
      <c r="D92" s="75">
        <f>DatosDelitos!N31</f>
        <v>3</v>
      </c>
    </row>
    <row r="93" spans="2:13" ht="13.15" customHeight="1" x14ac:dyDescent="0.25">
      <c r="B93" s="210" t="s">
        <v>1235</v>
      </c>
      <c r="C93" s="210"/>
      <c r="D93" s="75">
        <f>DatosDelitos!N43-DatosDelitos!N45</f>
        <v>1</v>
      </c>
    </row>
    <row r="94" spans="2:13" ht="13.15" customHeight="1" x14ac:dyDescent="0.25">
      <c r="B94" s="210" t="s">
        <v>1236</v>
      </c>
      <c r="C94" s="210"/>
      <c r="D94" s="75">
        <f>DatosDelitos!N51</f>
        <v>15</v>
      </c>
    </row>
    <row r="95" spans="2:13" ht="13.15" customHeight="1" x14ac:dyDescent="0.25">
      <c r="B95" s="210" t="s">
        <v>1237</v>
      </c>
      <c r="C95" s="210"/>
      <c r="D95" s="75">
        <f>DatosDelitos!N73</f>
        <v>0</v>
      </c>
    </row>
    <row r="96" spans="2:13" ht="27" customHeight="1" x14ac:dyDescent="0.25">
      <c r="B96" s="210" t="s">
        <v>1262</v>
      </c>
      <c r="C96" s="210"/>
      <c r="D96" s="75">
        <f>DatosDelitos!N75</f>
        <v>1</v>
      </c>
    </row>
    <row r="97" spans="2:4" ht="13.15" customHeight="1" x14ac:dyDescent="0.25">
      <c r="B97" s="210" t="s">
        <v>1239</v>
      </c>
      <c r="C97" s="210"/>
      <c r="D97" s="75">
        <f>DatosDelitos!N83</f>
        <v>0</v>
      </c>
    </row>
    <row r="98" spans="2:4" ht="13.15" customHeight="1" x14ac:dyDescent="0.25">
      <c r="B98" s="210" t="s">
        <v>1240</v>
      </c>
      <c r="C98" s="210"/>
      <c r="D98" s="75">
        <f>DatosDelitos!N86</f>
        <v>6</v>
      </c>
    </row>
    <row r="99" spans="2:4" ht="13.15" customHeight="1" x14ac:dyDescent="0.25">
      <c r="B99" s="210" t="s">
        <v>966</v>
      </c>
      <c r="C99" s="210"/>
      <c r="D99" s="75">
        <f>DatosDelitos!N98</f>
        <v>12</v>
      </c>
    </row>
    <row r="100" spans="2:4" ht="27" customHeight="1" x14ac:dyDescent="0.25">
      <c r="B100" s="210" t="s">
        <v>1263</v>
      </c>
      <c r="C100" s="210"/>
      <c r="D100" s="75">
        <f>DatosDelitos!N132</f>
        <v>2</v>
      </c>
    </row>
    <row r="101" spans="2:4" ht="13.15" customHeight="1" x14ac:dyDescent="0.25">
      <c r="B101" s="210" t="s">
        <v>1242</v>
      </c>
      <c r="C101" s="210"/>
      <c r="D101" s="75">
        <f>DatosDelitos!N138</f>
        <v>0</v>
      </c>
    </row>
    <row r="102" spans="2:4" ht="13.15" customHeight="1" x14ac:dyDescent="0.25">
      <c r="B102" s="210" t="s">
        <v>1243</v>
      </c>
      <c r="C102" s="210"/>
      <c r="D102" s="75">
        <f>DatosDelitos!N145</f>
        <v>0</v>
      </c>
    </row>
    <row r="103" spans="2:4" ht="13.15" customHeight="1" x14ac:dyDescent="0.25">
      <c r="B103" s="210" t="s">
        <v>1267</v>
      </c>
      <c r="C103" s="210"/>
      <c r="D103" s="75">
        <f>DatosDelitos!N149</f>
        <v>23</v>
      </c>
    </row>
    <row r="104" spans="2:4" ht="13.15" customHeight="1" x14ac:dyDescent="0.25">
      <c r="B104" s="210" t="s">
        <v>1175</v>
      </c>
      <c r="C104" s="210"/>
      <c r="D104" s="75">
        <f>SUM(DatosDelitos!N150,DatosDelitos!N151)</f>
        <v>0</v>
      </c>
    </row>
    <row r="105" spans="2:4" ht="13.15" customHeight="1" x14ac:dyDescent="0.25">
      <c r="B105" s="210" t="s">
        <v>1173</v>
      </c>
      <c r="C105" s="210"/>
      <c r="D105" s="75">
        <f>SUM(DatosDelitos!N152:O156)</f>
        <v>26</v>
      </c>
    </row>
    <row r="106" spans="2:4" ht="13.15" customHeight="1" x14ac:dyDescent="0.25">
      <c r="B106" s="210" t="s">
        <v>1245</v>
      </c>
      <c r="C106" s="210"/>
      <c r="D106" s="75">
        <f>SUM(SUM(DatosDelitos!N158:O161),SUM(DatosDelitos!N168:O173))</f>
        <v>0</v>
      </c>
    </row>
    <row r="107" spans="2:4" ht="13.15" customHeight="1" x14ac:dyDescent="0.25">
      <c r="B107" s="210" t="s">
        <v>1268</v>
      </c>
      <c r="C107" s="210"/>
      <c r="D107" s="75">
        <f>SUM(DatosDelitos!N162:O166)</f>
        <v>30</v>
      </c>
    </row>
    <row r="108" spans="2:4" ht="13.15" customHeight="1" x14ac:dyDescent="0.25">
      <c r="B108" s="210" t="s">
        <v>1246</v>
      </c>
      <c r="C108" s="210"/>
      <c r="D108" s="75">
        <f>SUM(DatosDelitos!N174:O178)</f>
        <v>36</v>
      </c>
    </row>
    <row r="109" spans="2:4" ht="13.15" customHeight="1" x14ac:dyDescent="0.25">
      <c r="B109" s="210" t="s">
        <v>1247</v>
      </c>
      <c r="C109" s="210"/>
      <c r="D109" s="75">
        <f>DatosDelitos!N179</f>
        <v>22</v>
      </c>
    </row>
    <row r="110" spans="2:4" ht="13.15" customHeight="1" x14ac:dyDescent="0.25">
      <c r="B110" s="210" t="s">
        <v>1248</v>
      </c>
      <c r="C110" s="210"/>
      <c r="D110" s="75">
        <f>DatosDelitos!N187</f>
        <v>6</v>
      </c>
    </row>
    <row r="111" spans="2:4" ht="13.15" customHeight="1" x14ac:dyDescent="0.25">
      <c r="B111" s="210" t="s">
        <v>1249</v>
      </c>
      <c r="C111" s="210"/>
      <c r="D111" s="75">
        <f>DatosDelitos!N202</f>
        <v>5</v>
      </c>
    </row>
    <row r="112" spans="2:4" ht="13.15" customHeight="1" x14ac:dyDescent="0.25">
      <c r="B112" s="210" t="s">
        <v>1250</v>
      </c>
      <c r="C112" s="210"/>
      <c r="D112" s="75">
        <f>DatosDelitos!N224</f>
        <v>2</v>
      </c>
    </row>
    <row r="113" spans="2:4" ht="13.15" customHeight="1" x14ac:dyDescent="0.25">
      <c r="B113" s="210" t="s">
        <v>1251</v>
      </c>
      <c r="C113" s="210"/>
      <c r="D113" s="75">
        <f>DatosDelitos!N245</f>
        <v>0</v>
      </c>
    </row>
    <row r="114" spans="2:4" ht="13.15" customHeight="1" x14ac:dyDescent="0.25">
      <c r="B114" s="210" t="s">
        <v>1252</v>
      </c>
      <c r="C114" s="210"/>
      <c r="D114" s="75">
        <f>DatosDelitos!N272</f>
        <v>1</v>
      </c>
    </row>
    <row r="115" spans="2:4" ht="38.25" customHeight="1" x14ac:dyDescent="0.25">
      <c r="B115" s="210" t="s">
        <v>1253</v>
      </c>
      <c r="C115" s="210"/>
      <c r="D115" s="75">
        <f>DatosDelitos!N302</f>
        <v>0</v>
      </c>
    </row>
    <row r="116" spans="2:4" ht="13.15" customHeight="1" x14ac:dyDescent="0.25">
      <c r="B116" s="210" t="s">
        <v>1254</v>
      </c>
      <c r="C116" s="210"/>
      <c r="D116" s="75">
        <f>DatosDelitos!N306</f>
        <v>0</v>
      </c>
    </row>
    <row r="117" spans="2:4" ht="13.15" customHeight="1" x14ac:dyDescent="0.25">
      <c r="B117" s="210" t="s">
        <v>1255</v>
      </c>
      <c r="C117" s="210"/>
      <c r="D117" s="75">
        <f>DatosDelitos!N313+DatosDelitos!N321</f>
        <v>0</v>
      </c>
    </row>
    <row r="118" spans="2:4" ht="13.15" customHeight="1" x14ac:dyDescent="0.25">
      <c r="B118" s="210" t="s">
        <v>909</v>
      </c>
      <c r="C118" s="210"/>
      <c r="D118" s="75">
        <f>DatosDelitos!N319</f>
        <v>0</v>
      </c>
    </row>
    <row r="119" spans="2:4" ht="13.9" customHeight="1" x14ac:dyDescent="0.25">
      <c r="B119" s="210" t="s">
        <v>1256</v>
      </c>
      <c r="C119" s="210"/>
      <c r="D119" s="75">
        <f>DatosDelitos!N324</f>
        <v>0</v>
      </c>
    </row>
    <row r="120" spans="2:4" ht="12.75" customHeight="1" x14ac:dyDescent="0.25">
      <c r="B120" s="212" t="s">
        <v>1257</v>
      </c>
      <c r="C120" s="212"/>
      <c r="D120" s="75">
        <f>DatosDelitos!N326</f>
        <v>0</v>
      </c>
    </row>
    <row r="121" spans="2:4" ht="15" customHeight="1" x14ac:dyDescent="0.25">
      <c r="B121" s="212" t="s">
        <v>943</v>
      </c>
      <c r="C121" s="212"/>
      <c r="D121" s="75">
        <f>DatosDelitos!N338</f>
        <v>1</v>
      </c>
    </row>
    <row r="122" spans="2:4" ht="15" customHeight="1" x14ac:dyDescent="0.25">
      <c r="B122" s="212" t="s">
        <v>1258</v>
      </c>
      <c r="C122" s="212"/>
      <c r="D122" s="75">
        <f>DatosDelitos!N340</f>
        <v>0</v>
      </c>
    </row>
    <row r="123" spans="2:4" ht="15" customHeight="1" x14ac:dyDescent="0.25">
      <c r="B123" s="210" t="s">
        <v>1264</v>
      </c>
      <c r="C123" s="210"/>
      <c r="D123" s="75">
        <f>SUM(D87:D122)</f>
        <v>196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6" t="s">
        <v>310</v>
      </c>
      <c r="B6" s="177"/>
      <c r="C6" s="26">
        <v>29</v>
      </c>
      <c r="D6" s="26">
        <v>26</v>
      </c>
      <c r="E6" s="27">
        <v>0</v>
      </c>
      <c r="F6" s="26">
        <v>0</v>
      </c>
      <c r="G6" s="26">
        <v>0</v>
      </c>
      <c r="H6" s="26">
        <v>14</v>
      </c>
      <c r="I6" s="26">
        <v>9</v>
      </c>
      <c r="J6" s="26">
        <v>3</v>
      </c>
      <c r="K6" s="26">
        <v>7</v>
      </c>
      <c r="L6" s="26">
        <v>2</v>
      </c>
      <c r="M6" s="26">
        <v>6</v>
      </c>
      <c r="N6" s="26">
        <v>2</v>
      </c>
      <c r="O6" s="26">
        <v>17</v>
      </c>
      <c r="P6" s="28">
        <v>7</v>
      </c>
    </row>
    <row r="7" spans="1:16" x14ac:dyDescent="0.25">
      <c r="A7" s="29" t="s">
        <v>311</v>
      </c>
      <c r="B7" s="29" t="s">
        <v>312</v>
      </c>
      <c r="C7" s="15">
        <v>10</v>
      </c>
      <c r="D7" s="15">
        <v>3</v>
      </c>
      <c r="E7" s="30">
        <v>2</v>
      </c>
      <c r="F7" s="15">
        <v>0</v>
      </c>
      <c r="G7" s="15">
        <v>0</v>
      </c>
      <c r="H7" s="15">
        <v>4</v>
      </c>
      <c r="I7" s="15">
        <v>1</v>
      </c>
      <c r="J7" s="15">
        <v>3</v>
      </c>
      <c r="K7" s="15">
        <v>6</v>
      </c>
      <c r="L7" s="15">
        <v>0</v>
      </c>
      <c r="M7" s="15">
        <v>1</v>
      </c>
      <c r="N7" s="15">
        <v>0</v>
      </c>
      <c r="O7" s="15">
        <v>12</v>
      </c>
      <c r="P7" s="24">
        <v>1</v>
      </c>
    </row>
    <row r="8" spans="1:16" x14ac:dyDescent="0.25">
      <c r="A8" s="29" t="s">
        <v>313</v>
      </c>
      <c r="B8" s="29" t="s">
        <v>314</v>
      </c>
      <c r="C8" s="15">
        <v>7</v>
      </c>
      <c r="D8" s="15">
        <v>6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2</v>
      </c>
      <c r="M8" s="15">
        <v>5</v>
      </c>
      <c r="N8" s="15">
        <v>0</v>
      </c>
      <c r="O8" s="15">
        <v>5</v>
      </c>
      <c r="P8" s="24">
        <v>1</v>
      </c>
    </row>
    <row r="9" spans="1:16" x14ac:dyDescent="0.25">
      <c r="A9" s="29" t="s">
        <v>315</v>
      </c>
      <c r="B9" s="29" t="s">
        <v>316</v>
      </c>
      <c r="C9" s="15">
        <v>12</v>
      </c>
      <c r="D9" s="15">
        <v>17</v>
      </c>
      <c r="E9" s="30">
        <v>-1</v>
      </c>
      <c r="F9" s="15">
        <v>0</v>
      </c>
      <c r="G9" s="15">
        <v>0</v>
      </c>
      <c r="H9" s="15">
        <v>10</v>
      </c>
      <c r="I9" s="15">
        <v>8</v>
      </c>
      <c r="J9" s="15">
        <v>0</v>
      </c>
      <c r="K9" s="15">
        <v>0</v>
      </c>
      <c r="L9" s="15">
        <v>0</v>
      </c>
      <c r="M9" s="15">
        <v>0</v>
      </c>
      <c r="N9" s="15">
        <v>2</v>
      </c>
      <c r="O9" s="15">
        <v>0</v>
      </c>
      <c r="P9" s="24">
        <v>5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6" t="s">
        <v>319</v>
      </c>
      <c r="B11" s="177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6" t="s">
        <v>323</v>
      </c>
      <c r="B14" s="177"/>
      <c r="C14" s="26">
        <v>5838</v>
      </c>
      <c r="D14" s="26">
        <v>6852</v>
      </c>
      <c r="E14" s="27">
        <v>-1</v>
      </c>
      <c r="F14" s="26">
        <v>691</v>
      </c>
      <c r="G14" s="26">
        <v>342</v>
      </c>
      <c r="H14" s="26">
        <v>362</v>
      </c>
      <c r="I14" s="26">
        <v>351</v>
      </c>
      <c r="J14" s="26">
        <v>5</v>
      </c>
      <c r="K14" s="26">
        <v>9</v>
      </c>
      <c r="L14" s="26">
        <v>0</v>
      </c>
      <c r="M14" s="26">
        <v>1</v>
      </c>
      <c r="N14" s="26">
        <v>2</v>
      </c>
      <c r="O14" s="26">
        <v>24</v>
      </c>
      <c r="P14" s="28">
        <v>587</v>
      </c>
    </row>
    <row r="15" spans="1:16" x14ac:dyDescent="0.25">
      <c r="A15" s="29" t="s">
        <v>324</v>
      </c>
      <c r="B15" s="29" t="s">
        <v>325</v>
      </c>
      <c r="C15" s="15">
        <v>3833</v>
      </c>
      <c r="D15" s="15">
        <v>4182</v>
      </c>
      <c r="E15" s="30">
        <v>-1</v>
      </c>
      <c r="F15" s="15">
        <v>63</v>
      </c>
      <c r="G15" s="15">
        <v>114</v>
      </c>
      <c r="H15" s="15">
        <v>170</v>
      </c>
      <c r="I15" s="15">
        <v>235</v>
      </c>
      <c r="J15" s="15">
        <v>1</v>
      </c>
      <c r="K15" s="15">
        <v>5</v>
      </c>
      <c r="L15" s="15">
        <v>0</v>
      </c>
      <c r="M15" s="15">
        <v>0</v>
      </c>
      <c r="N15" s="15">
        <v>1</v>
      </c>
      <c r="O15" s="15">
        <v>14</v>
      </c>
      <c r="P15" s="24">
        <v>260</v>
      </c>
    </row>
    <row r="16" spans="1:16" x14ac:dyDescent="0.25">
      <c r="A16" s="29" t="s">
        <v>326</v>
      </c>
      <c r="B16" s="29" t="s">
        <v>327</v>
      </c>
      <c r="C16" s="15">
        <v>3</v>
      </c>
      <c r="D16" s="15">
        <v>2</v>
      </c>
      <c r="E16" s="30">
        <v>0</v>
      </c>
      <c r="F16" s="15">
        <v>0</v>
      </c>
      <c r="G16" s="15">
        <v>0</v>
      </c>
      <c r="H16" s="15">
        <v>1</v>
      </c>
      <c r="I16" s="15">
        <v>4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0</v>
      </c>
    </row>
    <row r="17" spans="1:16" x14ac:dyDescent="0.25">
      <c r="A17" s="29" t="s">
        <v>328</v>
      </c>
      <c r="B17" s="29" t="s">
        <v>329</v>
      </c>
      <c r="C17" s="15">
        <v>1082</v>
      </c>
      <c r="D17" s="15">
        <v>1677</v>
      </c>
      <c r="E17" s="30">
        <v>-1</v>
      </c>
      <c r="F17" s="15">
        <v>3</v>
      </c>
      <c r="G17" s="15">
        <v>6</v>
      </c>
      <c r="H17" s="15">
        <v>43</v>
      </c>
      <c r="I17" s="15">
        <v>40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22</v>
      </c>
    </row>
    <row r="18" spans="1:16" ht="33.75" x14ac:dyDescent="0.25">
      <c r="A18" s="29" t="s">
        <v>330</v>
      </c>
      <c r="B18" s="29" t="s">
        <v>331</v>
      </c>
      <c r="C18" s="15">
        <v>920</v>
      </c>
      <c r="D18" s="15">
        <v>991</v>
      </c>
      <c r="E18" s="30">
        <v>-1</v>
      </c>
      <c r="F18" s="15">
        <v>625</v>
      </c>
      <c r="G18" s="15">
        <v>222</v>
      </c>
      <c r="H18" s="15">
        <v>148</v>
      </c>
      <c r="I18" s="15">
        <v>72</v>
      </c>
      <c r="J18" s="15">
        <v>4</v>
      </c>
      <c r="K18" s="15">
        <v>4</v>
      </c>
      <c r="L18" s="15">
        <v>0</v>
      </c>
      <c r="M18" s="15">
        <v>1</v>
      </c>
      <c r="N18" s="15">
        <v>1</v>
      </c>
      <c r="O18" s="15">
        <v>10</v>
      </c>
      <c r="P18" s="24">
        <v>305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6" t="s">
        <v>336</v>
      </c>
      <c r="B21" s="177"/>
      <c r="C21" s="26">
        <v>0</v>
      </c>
      <c r="D21" s="26">
        <v>13</v>
      </c>
      <c r="E21" s="27">
        <v>-1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1</v>
      </c>
      <c r="E22" s="30">
        <v>-1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12</v>
      </c>
      <c r="E23" s="30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6" t="s">
        <v>341</v>
      </c>
      <c r="B24" s="177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6" t="s">
        <v>354</v>
      </c>
      <c r="B31" s="177"/>
      <c r="C31" s="26">
        <v>602</v>
      </c>
      <c r="D31" s="26">
        <v>578</v>
      </c>
      <c r="E31" s="27">
        <v>0</v>
      </c>
      <c r="F31" s="26">
        <v>125</v>
      </c>
      <c r="G31" s="26">
        <v>215</v>
      </c>
      <c r="H31" s="26">
        <v>64</v>
      </c>
      <c r="I31" s="26">
        <v>119</v>
      </c>
      <c r="J31" s="26">
        <v>2</v>
      </c>
      <c r="K31" s="26">
        <v>6</v>
      </c>
      <c r="L31" s="26">
        <v>2</v>
      </c>
      <c r="M31" s="26">
        <v>2</v>
      </c>
      <c r="N31" s="26">
        <v>3</v>
      </c>
      <c r="O31" s="26">
        <v>16</v>
      </c>
      <c r="P31" s="28">
        <v>257</v>
      </c>
    </row>
    <row r="32" spans="1:16" x14ac:dyDescent="0.25">
      <c r="A32" s="29" t="s">
        <v>355</v>
      </c>
      <c r="B32" s="29" t="s">
        <v>356</v>
      </c>
      <c r="C32" s="15">
        <v>3</v>
      </c>
      <c r="D32" s="15">
        <v>9</v>
      </c>
      <c r="E32" s="30">
        <v>-1</v>
      </c>
      <c r="F32" s="15">
        <v>0</v>
      </c>
      <c r="G32" s="15">
        <v>0</v>
      </c>
      <c r="H32" s="15">
        <v>3</v>
      </c>
      <c r="I32" s="15">
        <v>3</v>
      </c>
      <c r="J32" s="15">
        <v>0</v>
      </c>
      <c r="K32" s="15">
        <v>1</v>
      </c>
      <c r="L32" s="15">
        <v>0</v>
      </c>
      <c r="M32" s="15">
        <v>0</v>
      </c>
      <c r="N32" s="15">
        <v>0</v>
      </c>
      <c r="O32" s="15">
        <v>10</v>
      </c>
      <c r="P32" s="24">
        <v>6</v>
      </c>
    </row>
    <row r="33" spans="1:16" x14ac:dyDescent="0.25">
      <c r="A33" s="29" t="s">
        <v>357</v>
      </c>
      <c r="B33" s="29" t="s">
        <v>358</v>
      </c>
      <c r="C33" s="15">
        <v>3</v>
      </c>
      <c r="D33" s="15">
        <v>3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</v>
      </c>
      <c r="K33" s="15">
        <v>1</v>
      </c>
      <c r="L33" s="15">
        <v>0</v>
      </c>
      <c r="M33" s="15">
        <v>0</v>
      </c>
      <c r="N33" s="15">
        <v>0</v>
      </c>
      <c r="O33" s="15">
        <v>1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376</v>
      </c>
      <c r="D34" s="15">
        <v>372</v>
      </c>
      <c r="E34" s="30">
        <v>0</v>
      </c>
      <c r="F34" s="15">
        <v>71</v>
      </c>
      <c r="G34" s="15">
        <v>129</v>
      </c>
      <c r="H34" s="15">
        <v>36</v>
      </c>
      <c r="I34" s="15">
        <v>43</v>
      </c>
      <c r="J34" s="15">
        <v>1</v>
      </c>
      <c r="K34" s="15">
        <v>1</v>
      </c>
      <c r="L34" s="15">
        <v>1</v>
      </c>
      <c r="M34" s="15">
        <v>0</v>
      </c>
      <c r="N34" s="15">
        <v>1</v>
      </c>
      <c r="O34" s="15">
        <v>5</v>
      </c>
      <c r="P34" s="24">
        <v>141</v>
      </c>
    </row>
    <row r="35" spans="1:16" x14ac:dyDescent="0.25">
      <c r="A35" s="29" t="s">
        <v>361</v>
      </c>
      <c r="B35" s="29" t="s">
        <v>362</v>
      </c>
      <c r="C35" s="15">
        <v>11</v>
      </c>
      <c r="D35" s="15">
        <v>15</v>
      </c>
      <c r="E35" s="30">
        <v>-1</v>
      </c>
      <c r="F35" s="15">
        <v>9</v>
      </c>
      <c r="G35" s="15">
        <v>9</v>
      </c>
      <c r="H35" s="15">
        <v>0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18</v>
      </c>
    </row>
    <row r="36" spans="1:16" x14ac:dyDescent="0.25">
      <c r="A36" s="29" t="s">
        <v>363</v>
      </c>
      <c r="B36" s="29" t="s">
        <v>364</v>
      </c>
      <c r="C36" s="15">
        <v>103</v>
      </c>
      <c r="D36" s="15">
        <v>81</v>
      </c>
      <c r="E36" s="30">
        <v>0</v>
      </c>
      <c r="F36" s="15">
        <v>13</v>
      </c>
      <c r="G36" s="15">
        <v>29</v>
      </c>
      <c r="H36" s="15">
        <v>11</v>
      </c>
      <c r="I36" s="15">
        <v>13</v>
      </c>
      <c r="J36" s="15">
        <v>0</v>
      </c>
      <c r="K36" s="15">
        <v>0</v>
      </c>
      <c r="L36" s="15">
        <v>1</v>
      </c>
      <c r="M36" s="15">
        <v>0</v>
      </c>
      <c r="N36" s="15">
        <v>1</v>
      </c>
      <c r="O36" s="15">
        <v>0</v>
      </c>
      <c r="P36" s="24">
        <v>42</v>
      </c>
    </row>
    <row r="37" spans="1:16" ht="22.5" x14ac:dyDescent="0.25">
      <c r="A37" s="29" t="s">
        <v>365</v>
      </c>
      <c r="B37" s="29" t="s">
        <v>366</v>
      </c>
      <c r="C37" s="15">
        <v>37</v>
      </c>
      <c r="D37" s="15">
        <v>33</v>
      </c>
      <c r="E37" s="30">
        <v>0</v>
      </c>
      <c r="F37" s="15">
        <v>16</v>
      </c>
      <c r="G37" s="15">
        <v>31</v>
      </c>
      <c r="H37" s="15">
        <v>6</v>
      </c>
      <c r="I37" s="15">
        <v>40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0</v>
      </c>
      <c r="P37" s="24">
        <v>33</v>
      </c>
    </row>
    <row r="38" spans="1:16" ht="22.5" x14ac:dyDescent="0.25">
      <c r="A38" s="29" t="s">
        <v>367</v>
      </c>
      <c r="B38" s="29" t="s">
        <v>368</v>
      </c>
      <c r="C38" s="15">
        <v>4</v>
      </c>
      <c r="D38" s="15">
        <v>3</v>
      </c>
      <c r="E38" s="30">
        <v>0</v>
      </c>
      <c r="F38" s="15">
        <v>3</v>
      </c>
      <c r="G38" s="15">
        <v>4</v>
      </c>
      <c r="H38" s="15">
        <v>0</v>
      </c>
      <c r="I38" s="15">
        <v>9</v>
      </c>
      <c r="J38" s="15">
        <v>0</v>
      </c>
      <c r="K38" s="15">
        <v>2</v>
      </c>
      <c r="L38" s="15">
        <v>0</v>
      </c>
      <c r="M38" s="15">
        <v>1</v>
      </c>
      <c r="N38" s="15">
        <v>0</v>
      </c>
      <c r="O38" s="15">
        <v>0</v>
      </c>
      <c r="P38" s="24">
        <v>6</v>
      </c>
    </row>
    <row r="39" spans="1:16" ht="22.5" x14ac:dyDescent="0.25">
      <c r="A39" s="29" t="s">
        <v>369</v>
      </c>
      <c r="B39" s="29" t="s">
        <v>370</v>
      </c>
      <c r="C39" s="15">
        <v>3</v>
      </c>
      <c r="D39" s="15">
        <v>5</v>
      </c>
      <c r="E39" s="30">
        <v>-1</v>
      </c>
      <c r="F39" s="15">
        <v>3</v>
      </c>
      <c r="G39" s="15">
        <v>1</v>
      </c>
      <c r="H39" s="15">
        <v>0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1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62</v>
      </c>
      <c r="D42" s="15">
        <v>57</v>
      </c>
      <c r="E42" s="30">
        <v>0</v>
      </c>
      <c r="F42" s="15">
        <v>10</v>
      </c>
      <c r="G42" s="15">
        <v>12</v>
      </c>
      <c r="H42" s="15">
        <v>8</v>
      </c>
      <c r="I42" s="15">
        <v>6</v>
      </c>
      <c r="J42" s="15">
        <v>0</v>
      </c>
      <c r="K42" s="15">
        <v>0</v>
      </c>
      <c r="L42" s="15">
        <v>0</v>
      </c>
      <c r="M42" s="15">
        <v>1</v>
      </c>
      <c r="N42" s="15">
        <v>1</v>
      </c>
      <c r="O42" s="15">
        <v>0</v>
      </c>
      <c r="P42" s="24">
        <v>10</v>
      </c>
    </row>
    <row r="43" spans="1:16" x14ac:dyDescent="0.25">
      <c r="A43" s="176" t="s">
        <v>377</v>
      </c>
      <c r="B43" s="177"/>
      <c r="C43" s="26">
        <v>143</v>
      </c>
      <c r="D43" s="26">
        <v>138</v>
      </c>
      <c r="E43" s="27">
        <v>0</v>
      </c>
      <c r="F43" s="26">
        <v>63</v>
      </c>
      <c r="G43" s="26">
        <v>26</v>
      </c>
      <c r="H43" s="26">
        <v>18</v>
      </c>
      <c r="I43" s="26">
        <v>28</v>
      </c>
      <c r="J43" s="26">
        <v>1</v>
      </c>
      <c r="K43" s="26">
        <v>2</v>
      </c>
      <c r="L43" s="26">
        <v>1</v>
      </c>
      <c r="M43" s="26">
        <v>0</v>
      </c>
      <c r="N43" s="26">
        <v>1</v>
      </c>
      <c r="O43" s="26">
        <v>4</v>
      </c>
      <c r="P43" s="28">
        <v>29</v>
      </c>
    </row>
    <row r="44" spans="1:16" x14ac:dyDescent="0.25">
      <c r="A44" s="29" t="s">
        <v>378</v>
      </c>
      <c r="B44" s="29" t="s">
        <v>379</v>
      </c>
      <c r="C44" s="15">
        <v>8</v>
      </c>
      <c r="D44" s="15">
        <v>3</v>
      </c>
      <c r="E44" s="30">
        <v>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126</v>
      </c>
      <c r="D45" s="15">
        <v>119</v>
      </c>
      <c r="E45" s="30">
        <v>0</v>
      </c>
      <c r="F45" s="15">
        <v>63</v>
      </c>
      <c r="G45" s="15">
        <v>26</v>
      </c>
      <c r="H45" s="15">
        <v>16</v>
      </c>
      <c r="I45" s="15">
        <v>27</v>
      </c>
      <c r="J45" s="15">
        <v>1</v>
      </c>
      <c r="K45" s="15">
        <v>2</v>
      </c>
      <c r="L45" s="15">
        <v>1</v>
      </c>
      <c r="M45" s="15">
        <v>0</v>
      </c>
      <c r="N45" s="15">
        <v>0</v>
      </c>
      <c r="O45" s="15">
        <v>4</v>
      </c>
      <c r="P45" s="24">
        <v>28</v>
      </c>
    </row>
    <row r="46" spans="1:16" x14ac:dyDescent="0.25">
      <c r="A46" s="29" t="s">
        <v>382</v>
      </c>
      <c r="B46" s="29" t="s">
        <v>383</v>
      </c>
      <c r="C46" s="15">
        <v>2</v>
      </c>
      <c r="D46" s="15">
        <v>5</v>
      </c>
      <c r="E46" s="30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4</v>
      </c>
      <c r="D47" s="15">
        <v>9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4">
        <v>1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3</v>
      </c>
      <c r="D49" s="15">
        <v>2</v>
      </c>
      <c r="E49" s="30">
        <v>0</v>
      </c>
      <c r="F49" s="15">
        <v>0</v>
      </c>
      <c r="G49" s="15">
        <v>0</v>
      </c>
      <c r="H49" s="15">
        <v>2</v>
      </c>
      <c r="I49" s="15">
        <v>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6" t="s">
        <v>392</v>
      </c>
      <c r="B51" s="177"/>
      <c r="C51" s="26">
        <v>278</v>
      </c>
      <c r="D51" s="26">
        <v>274</v>
      </c>
      <c r="E51" s="27">
        <v>0</v>
      </c>
      <c r="F51" s="26">
        <v>2</v>
      </c>
      <c r="G51" s="26">
        <v>2</v>
      </c>
      <c r="H51" s="26">
        <v>35</v>
      </c>
      <c r="I51" s="26">
        <v>30</v>
      </c>
      <c r="J51" s="26">
        <v>34</v>
      </c>
      <c r="K51" s="26">
        <v>24</v>
      </c>
      <c r="L51" s="26">
        <v>2</v>
      </c>
      <c r="M51" s="26">
        <v>0</v>
      </c>
      <c r="N51" s="26">
        <v>15</v>
      </c>
      <c r="O51" s="26">
        <v>17</v>
      </c>
      <c r="P51" s="28">
        <v>40</v>
      </c>
    </row>
    <row r="52" spans="1:16" x14ac:dyDescent="0.25">
      <c r="A52" s="29" t="s">
        <v>393</v>
      </c>
      <c r="B52" s="29" t="s">
        <v>394</v>
      </c>
      <c r="C52" s="15">
        <v>87</v>
      </c>
      <c r="D52" s="15">
        <v>77</v>
      </c>
      <c r="E52" s="30">
        <v>0</v>
      </c>
      <c r="F52" s="15">
        <v>0</v>
      </c>
      <c r="G52" s="15">
        <v>0</v>
      </c>
      <c r="H52" s="15">
        <v>3</v>
      </c>
      <c r="I52" s="15">
        <v>4</v>
      </c>
      <c r="J52" s="15">
        <v>12</v>
      </c>
      <c r="K52" s="15">
        <v>5</v>
      </c>
      <c r="L52" s="15">
        <v>1</v>
      </c>
      <c r="M52" s="15">
        <v>0</v>
      </c>
      <c r="N52" s="15">
        <v>1</v>
      </c>
      <c r="O52" s="15">
        <v>9</v>
      </c>
      <c r="P52" s="24">
        <v>3</v>
      </c>
    </row>
    <row r="53" spans="1:16" x14ac:dyDescent="0.25">
      <c r="A53" s="29" t="s">
        <v>395</v>
      </c>
      <c r="B53" s="29" t="s">
        <v>396</v>
      </c>
      <c r="C53" s="15">
        <v>3</v>
      </c>
      <c r="D53" s="15">
        <v>4</v>
      </c>
      <c r="E53" s="30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2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73</v>
      </c>
      <c r="D54" s="15">
        <v>76</v>
      </c>
      <c r="E54" s="30">
        <v>-1</v>
      </c>
      <c r="F54" s="15">
        <v>2</v>
      </c>
      <c r="G54" s="15">
        <v>2</v>
      </c>
      <c r="H54" s="15">
        <v>11</v>
      </c>
      <c r="I54" s="15">
        <v>10</v>
      </c>
      <c r="J54" s="15">
        <v>8</v>
      </c>
      <c r="K54" s="15">
        <v>6</v>
      </c>
      <c r="L54" s="15">
        <v>1</v>
      </c>
      <c r="M54" s="15">
        <v>0</v>
      </c>
      <c r="N54" s="15">
        <v>0</v>
      </c>
      <c r="O54" s="15">
        <v>1</v>
      </c>
      <c r="P54" s="24">
        <v>3</v>
      </c>
    </row>
    <row r="55" spans="1:16" ht="22.5" x14ac:dyDescent="0.25">
      <c r="A55" s="29" t="s">
        <v>399</v>
      </c>
      <c r="B55" s="29" t="s">
        <v>400</v>
      </c>
      <c r="C55" s="15">
        <v>0</v>
      </c>
      <c r="D55" s="15">
        <v>0</v>
      </c>
      <c r="E55" s="30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24">
        <v>1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3</v>
      </c>
      <c r="D57" s="15">
        <v>10</v>
      </c>
      <c r="E57" s="30">
        <v>-1</v>
      </c>
      <c r="F57" s="15">
        <v>0</v>
      </c>
      <c r="G57" s="15">
        <v>0</v>
      </c>
      <c r="H57" s="15">
        <v>2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1</v>
      </c>
    </row>
    <row r="58" spans="1:16" ht="22.5" x14ac:dyDescent="0.25">
      <c r="A58" s="29" t="s">
        <v>405</v>
      </c>
      <c r="B58" s="29" t="s">
        <v>406</v>
      </c>
      <c r="C58" s="15">
        <v>5</v>
      </c>
      <c r="D58" s="15">
        <v>10</v>
      </c>
      <c r="E58" s="30">
        <v>-1</v>
      </c>
      <c r="F58" s="15">
        <v>0</v>
      </c>
      <c r="G58" s="15">
        <v>0</v>
      </c>
      <c r="H58" s="15">
        <v>2</v>
      </c>
      <c r="I58" s="15">
        <v>5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0</v>
      </c>
      <c r="P58" s="24">
        <v>3</v>
      </c>
    </row>
    <row r="59" spans="1:16" ht="22.5" x14ac:dyDescent="0.25">
      <c r="A59" s="29" t="s">
        <v>407</v>
      </c>
      <c r="B59" s="29" t="s">
        <v>408</v>
      </c>
      <c r="C59" s="15">
        <v>3</v>
      </c>
      <c r="D59" s="15">
        <v>6</v>
      </c>
      <c r="E59" s="30">
        <v>-1</v>
      </c>
      <c r="F59" s="15">
        <v>0</v>
      </c>
      <c r="G59" s="15">
        <v>0</v>
      </c>
      <c r="H59" s="15">
        <v>1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1</v>
      </c>
    </row>
    <row r="60" spans="1:16" ht="22.5" x14ac:dyDescent="0.25">
      <c r="A60" s="29" t="s">
        <v>409</v>
      </c>
      <c r="B60" s="29" t="s">
        <v>410</v>
      </c>
      <c r="C60" s="15">
        <v>6</v>
      </c>
      <c r="D60" s="15">
        <v>1</v>
      </c>
      <c r="E60" s="30">
        <v>5</v>
      </c>
      <c r="F60" s="15">
        <v>0</v>
      </c>
      <c r="G60" s="15">
        <v>0</v>
      </c>
      <c r="H60" s="15">
        <v>1</v>
      </c>
      <c r="I60" s="15">
        <v>1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1</v>
      </c>
      <c r="D61" s="15">
        <v>2</v>
      </c>
      <c r="E61" s="30">
        <v>-1</v>
      </c>
      <c r="F61" s="15">
        <v>0</v>
      </c>
      <c r="G61" s="15">
        <v>0</v>
      </c>
      <c r="H61" s="15">
        <v>1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29" t="s">
        <v>413</v>
      </c>
      <c r="B62" s="29" t="s">
        <v>414</v>
      </c>
      <c r="C62" s="15">
        <v>11</v>
      </c>
      <c r="D62" s="15">
        <v>3</v>
      </c>
      <c r="E62" s="30">
        <v>2</v>
      </c>
      <c r="F62" s="15">
        <v>0</v>
      </c>
      <c r="G62" s="15">
        <v>0</v>
      </c>
      <c r="H62" s="15">
        <v>2</v>
      </c>
      <c r="I62" s="15">
        <v>5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6</v>
      </c>
    </row>
    <row r="63" spans="1:16" x14ac:dyDescent="0.25">
      <c r="A63" s="29" t="s">
        <v>415</v>
      </c>
      <c r="B63" s="29" t="s">
        <v>416</v>
      </c>
      <c r="C63" s="15">
        <v>1</v>
      </c>
      <c r="D63" s="15">
        <v>0</v>
      </c>
      <c r="E63" s="30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1</v>
      </c>
      <c r="O63" s="15">
        <v>0</v>
      </c>
      <c r="P63" s="24">
        <v>2</v>
      </c>
    </row>
    <row r="64" spans="1:16" ht="22.5" x14ac:dyDescent="0.25">
      <c r="A64" s="29" t="s">
        <v>417</v>
      </c>
      <c r="B64" s="29" t="s">
        <v>418</v>
      </c>
      <c r="C64" s="15">
        <v>72</v>
      </c>
      <c r="D64" s="15">
        <v>61</v>
      </c>
      <c r="E64" s="30">
        <v>0</v>
      </c>
      <c r="F64" s="15">
        <v>0</v>
      </c>
      <c r="G64" s="15">
        <v>0</v>
      </c>
      <c r="H64" s="15">
        <v>10</v>
      </c>
      <c r="I64" s="15">
        <v>4</v>
      </c>
      <c r="J64" s="15">
        <v>9</v>
      </c>
      <c r="K64" s="15">
        <v>3</v>
      </c>
      <c r="L64" s="15">
        <v>0</v>
      </c>
      <c r="M64" s="15">
        <v>0</v>
      </c>
      <c r="N64" s="15">
        <v>12</v>
      </c>
      <c r="O64" s="15">
        <v>3</v>
      </c>
      <c r="P64" s="24">
        <v>15</v>
      </c>
    </row>
    <row r="65" spans="1:16" ht="22.5" x14ac:dyDescent="0.25">
      <c r="A65" s="29" t="s">
        <v>419</v>
      </c>
      <c r="B65" s="29" t="s">
        <v>420</v>
      </c>
      <c r="C65" s="15">
        <v>8</v>
      </c>
      <c r="D65" s="15">
        <v>11</v>
      </c>
      <c r="E65" s="30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3</v>
      </c>
      <c r="K65" s="15">
        <v>6</v>
      </c>
      <c r="L65" s="15">
        <v>0</v>
      </c>
      <c r="M65" s="15">
        <v>0</v>
      </c>
      <c r="N65" s="15">
        <v>1</v>
      </c>
      <c r="O65" s="15">
        <v>0</v>
      </c>
      <c r="P65" s="24">
        <v>2</v>
      </c>
    </row>
    <row r="66" spans="1:16" ht="33.75" x14ac:dyDescent="0.25">
      <c r="A66" s="29" t="s">
        <v>421</v>
      </c>
      <c r="B66" s="29" t="s">
        <v>422</v>
      </c>
      <c r="C66" s="15">
        <v>1</v>
      </c>
      <c r="D66" s="15">
        <v>2</v>
      </c>
      <c r="E66" s="30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1</v>
      </c>
      <c r="L66" s="15">
        <v>0</v>
      </c>
      <c r="M66" s="15">
        <v>0</v>
      </c>
      <c r="N66" s="15">
        <v>0</v>
      </c>
      <c r="O66" s="15">
        <v>2</v>
      </c>
      <c r="P66" s="24">
        <v>2</v>
      </c>
    </row>
    <row r="67" spans="1:16" ht="33.75" x14ac:dyDescent="0.25">
      <c r="A67" s="29" t="s">
        <v>423</v>
      </c>
      <c r="B67" s="29" t="s">
        <v>424</v>
      </c>
      <c r="C67" s="15">
        <v>2</v>
      </c>
      <c r="D67" s="15">
        <v>3</v>
      </c>
      <c r="E67" s="30">
        <v>-1</v>
      </c>
      <c r="F67" s="15">
        <v>0</v>
      </c>
      <c r="G67" s="15">
        <v>0</v>
      </c>
      <c r="H67" s="15">
        <v>1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1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2</v>
      </c>
      <c r="D70" s="15">
        <v>8</v>
      </c>
      <c r="E70" s="30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6" t="s">
        <v>435</v>
      </c>
      <c r="B73" s="177"/>
      <c r="C73" s="26">
        <v>3</v>
      </c>
      <c r="D73" s="26">
        <v>8</v>
      </c>
      <c r="E73" s="27">
        <v>-1</v>
      </c>
      <c r="F73" s="26">
        <v>0</v>
      </c>
      <c r="G73" s="26">
        <v>0</v>
      </c>
      <c r="H73" s="26">
        <v>0</v>
      </c>
      <c r="I73" s="26">
        <v>2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2</v>
      </c>
    </row>
    <row r="74" spans="1:16" x14ac:dyDescent="0.25">
      <c r="A74" s="29" t="s">
        <v>436</v>
      </c>
      <c r="B74" s="29" t="s">
        <v>437</v>
      </c>
      <c r="C74" s="15">
        <v>3</v>
      </c>
      <c r="D74" s="15">
        <v>8</v>
      </c>
      <c r="E74" s="30">
        <v>-1</v>
      </c>
      <c r="F74" s="15">
        <v>0</v>
      </c>
      <c r="G74" s="15">
        <v>0</v>
      </c>
      <c r="H74" s="15">
        <v>0</v>
      </c>
      <c r="I74" s="15">
        <v>2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2</v>
      </c>
    </row>
    <row r="75" spans="1:16" x14ac:dyDescent="0.25">
      <c r="A75" s="176" t="s">
        <v>438</v>
      </c>
      <c r="B75" s="177"/>
      <c r="C75" s="26">
        <v>57</v>
      </c>
      <c r="D75" s="26">
        <v>47</v>
      </c>
      <c r="E75" s="27">
        <v>0</v>
      </c>
      <c r="F75" s="26">
        <v>0</v>
      </c>
      <c r="G75" s="26">
        <v>1</v>
      </c>
      <c r="H75" s="26">
        <v>2</v>
      </c>
      <c r="I75" s="26">
        <v>5</v>
      </c>
      <c r="J75" s="26">
        <v>0</v>
      </c>
      <c r="K75" s="26">
        <v>1</v>
      </c>
      <c r="L75" s="26">
        <v>6</v>
      </c>
      <c r="M75" s="26">
        <v>2</v>
      </c>
      <c r="N75" s="26">
        <v>1</v>
      </c>
      <c r="O75" s="26">
        <v>1</v>
      </c>
      <c r="P75" s="28">
        <v>6</v>
      </c>
    </row>
    <row r="76" spans="1:16" x14ac:dyDescent="0.25">
      <c r="A76" s="29" t="s">
        <v>439</v>
      </c>
      <c r="B76" s="29" t="s">
        <v>440</v>
      </c>
      <c r="C76" s="15">
        <v>32</v>
      </c>
      <c r="D76" s="15">
        <v>0</v>
      </c>
      <c r="E76" s="30">
        <v>0</v>
      </c>
      <c r="F76" s="15">
        <v>0</v>
      </c>
      <c r="G76" s="15">
        <v>0</v>
      </c>
      <c r="H76" s="15">
        <v>1</v>
      </c>
      <c r="I76" s="15">
        <v>1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2</v>
      </c>
    </row>
    <row r="77" spans="1:16" ht="33.75" x14ac:dyDescent="0.25">
      <c r="A77" s="29" t="s">
        <v>441</v>
      </c>
      <c r="B77" s="29" t="s">
        <v>442</v>
      </c>
      <c r="C77" s="15">
        <v>1</v>
      </c>
      <c r="D77" s="15">
        <v>2</v>
      </c>
      <c r="E77" s="30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20</v>
      </c>
      <c r="D78" s="15">
        <v>22</v>
      </c>
      <c r="E78" s="30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1</v>
      </c>
      <c r="L78" s="15">
        <v>6</v>
      </c>
      <c r="M78" s="15">
        <v>2</v>
      </c>
      <c r="N78" s="15">
        <v>0</v>
      </c>
      <c r="O78" s="15">
        <v>1</v>
      </c>
      <c r="P78" s="24">
        <v>3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2</v>
      </c>
      <c r="E79" s="30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4</v>
      </c>
      <c r="D80" s="15">
        <v>10</v>
      </c>
      <c r="E80" s="30">
        <v>-1</v>
      </c>
      <c r="F80" s="15">
        <v>0</v>
      </c>
      <c r="G80" s="15">
        <v>0</v>
      </c>
      <c r="H80" s="15">
        <v>1</v>
      </c>
      <c r="I80" s="15">
        <v>3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0</v>
      </c>
      <c r="P80" s="24">
        <v>1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0</v>
      </c>
      <c r="D82" s="15">
        <v>11</v>
      </c>
      <c r="E82" s="30">
        <v>-1</v>
      </c>
      <c r="F82" s="15">
        <v>0</v>
      </c>
      <c r="G82" s="15">
        <v>1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6" t="s">
        <v>453</v>
      </c>
      <c r="B83" s="177"/>
      <c r="C83" s="26">
        <v>95</v>
      </c>
      <c r="D83" s="26">
        <v>85</v>
      </c>
      <c r="E83" s="27">
        <v>0</v>
      </c>
      <c r="F83" s="26">
        <v>2</v>
      </c>
      <c r="G83" s="26">
        <v>11</v>
      </c>
      <c r="H83" s="26">
        <v>6</v>
      </c>
      <c r="I83" s="26">
        <v>8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8">
        <v>13</v>
      </c>
    </row>
    <row r="84" spans="1:16" x14ac:dyDescent="0.25">
      <c r="A84" s="29" t="s">
        <v>454</v>
      </c>
      <c r="B84" s="29" t="s">
        <v>455</v>
      </c>
      <c r="C84" s="15">
        <v>20</v>
      </c>
      <c r="D84" s="15">
        <v>20</v>
      </c>
      <c r="E84" s="30">
        <v>0</v>
      </c>
      <c r="F84" s="15">
        <v>0</v>
      </c>
      <c r="G84" s="15">
        <v>0</v>
      </c>
      <c r="H84" s="15">
        <v>3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75</v>
      </c>
      <c r="D85" s="15">
        <v>65</v>
      </c>
      <c r="E85" s="30">
        <v>0</v>
      </c>
      <c r="F85" s="15">
        <v>2</v>
      </c>
      <c r="G85" s="15">
        <v>11</v>
      </c>
      <c r="H85" s="15">
        <v>3</v>
      </c>
      <c r="I85" s="15">
        <v>6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4">
        <v>13</v>
      </c>
    </row>
    <row r="86" spans="1:16" x14ac:dyDescent="0.25">
      <c r="A86" s="176" t="s">
        <v>458</v>
      </c>
      <c r="B86" s="177"/>
      <c r="C86" s="26">
        <v>453</v>
      </c>
      <c r="D86" s="26">
        <v>285</v>
      </c>
      <c r="E86" s="27">
        <v>0</v>
      </c>
      <c r="F86" s="26">
        <v>1</v>
      </c>
      <c r="G86" s="26">
        <v>0</v>
      </c>
      <c r="H86" s="26">
        <v>120</v>
      </c>
      <c r="I86" s="26">
        <v>70</v>
      </c>
      <c r="J86" s="26">
        <v>0</v>
      </c>
      <c r="K86" s="26">
        <v>0</v>
      </c>
      <c r="L86" s="26">
        <v>0</v>
      </c>
      <c r="M86" s="26">
        <v>0</v>
      </c>
      <c r="N86" s="26">
        <v>6</v>
      </c>
      <c r="O86" s="26">
        <v>0</v>
      </c>
      <c r="P86" s="28">
        <v>58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0</v>
      </c>
      <c r="D90" s="15">
        <v>0</v>
      </c>
      <c r="E90" s="30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2</v>
      </c>
      <c r="D91" s="15">
        <v>1</v>
      </c>
      <c r="E91" s="30">
        <v>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1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8</v>
      </c>
      <c r="D92" s="15">
        <v>10</v>
      </c>
      <c r="E92" s="30">
        <v>-1</v>
      </c>
      <c r="F92" s="15">
        <v>0</v>
      </c>
      <c r="G92" s="15">
        <v>0</v>
      </c>
      <c r="H92" s="15">
        <v>3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216</v>
      </c>
      <c r="D93" s="15">
        <v>72</v>
      </c>
      <c r="E93" s="30">
        <v>2</v>
      </c>
      <c r="F93" s="15">
        <v>0</v>
      </c>
      <c r="G93" s="15">
        <v>0</v>
      </c>
      <c r="H93" s="15">
        <v>25</v>
      </c>
      <c r="I93" s="15">
        <v>36</v>
      </c>
      <c r="J93" s="15">
        <v>0</v>
      </c>
      <c r="K93" s="15">
        <v>0</v>
      </c>
      <c r="L93" s="15">
        <v>0</v>
      </c>
      <c r="M93" s="15">
        <v>0</v>
      </c>
      <c r="N93" s="15">
        <v>5</v>
      </c>
      <c r="O93" s="15">
        <v>0</v>
      </c>
      <c r="P93" s="24">
        <v>22</v>
      </c>
    </row>
    <row r="94" spans="1:16" x14ac:dyDescent="0.25">
      <c r="A94" s="29" t="s">
        <v>473</v>
      </c>
      <c r="B94" s="29" t="s">
        <v>474</v>
      </c>
      <c r="C94" s="15">
        <v>7</v>
      </c>
      <c r="D94" s="15">
        <v>5</v>
      </c>
      <c r="E94" s="30">
        <v>0</v>
      </c>
      <c r="F94" s="15">
        <v>0</v>
      </c>
      <c r="G94" s="15">
        <v>0</v>
      </c>
      <c r="H94" s="15">
        <v>2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220</v>
      </c>
      <c r="D95" s="15">
        <v>197</v>
      </c>
      <c r="E95" s="30">
        <v>0</v>
      </c>
      <c r="F95" s="15">
        <v>1</v>
      </c>
      <c r="G95" s="15">
        <v>0</v>
      </c>
      <c r="H95" s="15">
        <v>90</v>
      </c>
      <c r="I95" s="15">
        <v>32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36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6" t="s">
        <v>481</v>
      </c>
      <c r="B98" s="177"/>
      <c r="C98" s="26">
        <v>3074</v>
      </c>
      <c r="D98" s="26">
        <v>4160</v>
      </c>
      <c r="E98" s="27">
        <v>-1</v>
      </c>
      <c r="F98" s="26">
        <v>152</v>
      </c>
      <c r="G98" s="26">
        <v>86</v>
      </c>
      <c r="H98" s="26">
        <v>617</v>
      </c>
      <c r="I98" s="26">
        <v>575</v>
      </c>
      <c r="J98" s="26">
        <v>3</v>
      </c>
      <c r="K98" s="26">
        <v>5</v>
      </c>
      <c r="L98" s="26">
        <v>1</v>
      </c>
      <c r="M98" s="26">
        <v>2</v>
      </c>
      <c r="N98" s="26">
        <v>12</v>
      </c>
      <c r="O98" s="26">
        <v>51</v>
      </c>
      <c r="P98" s="28">
        <v>549</v>
      </c>
    </row>
    <row r="99" spans="1:16" x14ac:dyDescent="0.25">
      <c r="A99" s="29" t="s">
        <v>482</v>
      </c>
      <c r="B99" s="29" t="s">
        <v>483</v>
      </c>
      <c r="C99" s="15">
        <v>409</v>
      </c>
      <c r="D99" s="15">
        <v>710</v>
      </c>
      <c r="E99" s="30">
        <v>-1</v>
      </c>
      <c r="F99" s="15">
        <v>90</v>
      </c>
      <c r="G99" s="15">
        <v>25</v>
      </c>
      <c r="H99" s="15">
        <v>61</v>
      </c>
      <c r="I99" s="15">
        <v>67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78</v>
      </c>
    </row>
    <row r="100" spans="1:16" x14ac:dyDescent="0.25">
      <c r="A100" s="29" t="s">
        <v>484</v>
      </c>
      <c r="B100" s="29" t="s">
        <v>485</v>
      </c>
      <c r="C100" s="15">
        <v>478</v>
      </c>
      <c r="D100" s="15">
        <v>594</v>
      </c>
      <c r="E100" s="30">
        <v>-1</v>
      </c>
      <c r="F100" s="15">
        <v>19</v>
      </c>
      <c r="G100" s="15">
        <v>10</v>
      </c>
      <c r="H100" s="15">
        <v>150</v>
      </c>
      <c r="I100" s="15">
        <v>95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6</v>
      </c>
      <c r="P100" s="24">
        <v>106</v>
      </c>
    </row>
    <row r="101" spans="1:16" ht="33.75" x14ac:dyDescent="0.25">
      <c r="A101" s="29" t="s">
        <v>486</v>
      </c>
      <c r="B101" s="29" t="s">
        <v>487</v>
      </c>
      <c r="C101" s="15">
        <v>74</v>
      </c>
      <c r="D101" s="15">
        <v>130</v>
      </c>
      <c r="E101" s="30">
        <v>-1</v>
      </c>
      <c r="F101" s="15">
        <v>6</v>
      </c>
      <c r="G101" s="15">
        <v>7</v>
      </c>
      <c r="H101" s="15">
        <v>36</v>
      </c>
      <c r="I101" s="15">
        <v>76</v>
      </c>
      <c r="J101" s="15">
        <v>0</v>
      </c>
      <c r="K101" s="15">
        <v>1</v>
      </c>
      <c r="L101" s="15">
        <v>0</v>
      </c>
      <c r="M101" s="15">
        <v>0</v>
      </c>
      <c r="N101" s="15">
        <v>0</v>
      </c>
      <c r="O101" s="15">
        <v>6</v>
      </c>
      <c r="P101" s="24">
        <v>61</v>
      </c>
    </row>
    <row r="102" spans="1:16" ht="22.5" x14ac:dyDescent="0.25">
      <c r="A102" s="29" t="s">
        <v>488</v>
      </c>
      <c r="B102" s="29" t="s">
        <v>489</v>
      </c>
      <c r="C102" s="15">
        <v>203</v>
      </c>
      <c r="D102" s="15">
        <v>339</v>
      </c>
      <c r="E102" s="30">
        <v>-1</v>
      </c>
      <c r="F102" s="15">
        <v>13</v>
      </c>
      <c r="G102" s="15">
        <v>10</v>
      </c>
      <c r="H102" s="15">
        <v>58</v>
      </c>
      <c r="I102" s="15">
        <v>54</v>
      </c>
      <c r="J102" s="15">
        <v>3</v>
      </c>
      <c r="K102" s="15">
        <v>1</v>
      </c>
      <c r="L102" s="15">
        <v>0</v>
      </c>
      <c r="M102" s="15">
        <v>1</v>
      </c>
      <c r="N102" s="15">
        <v>0</v>
      </c>
      <c r="O102" s="15">
        <v>25</v>
      </c>
      <c r="P102" s="24">
        <v>81</v>
      </c>
    </row>
    <row r="103" spans="1:16" x14ac:dyDescent="0.25">
      <c r="A103" s="29" t="s">
        <v>490</v>
      </c>
      <c r="B103" s="29" t="s">
        <v>491</v>
      </c>
      <c r="C103" s="15">
        <v>16</v>
      </c>
      <c r="D103" s="15">
        <v>17</v>
      </c>
      <c r="E103" s="30">
        <v>-1</v>
      </c>
      <c r="F103" s="15">
        <v>0</v>
      </c>
      <c r="G103" s="15">
        <v>0</v>
      </c>
      <c r="H103" s="15">
        <v>3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</v>
      </c>
    </row>
    <row r="104" spans="1:16" ht="22.5" x14ac:dyDescent="0.25">
      <c r="A104" s="29" t="s">
        <v>492</v>
      </c>
      <c r="B104" s="29" t="s">
        <v>493</v>
      </c>
      <c r="C104" s="15">
        <v>27</v>
      </c>
      <c r="D104" s="15">
        <v>87</v>
      </c>
      <c r="E104" s="30">
        <v>-1</v>
      </c>
      <c r="F104" s="15">
        <v>4</v>
      </c>
      <c r="G104" s="15">
        <v>2</v>
      </c>
      <c r="H104" s="15">
        <v>9</v>
      </c>
      <c r="I104" s="15">
        <v>9</v>
      </c>
      <c r="J104" s="15">
        <v>0</v>
      </c>
      <c r="K104" s="15">
        <v>1</v>
      </c>
      <c r="L104" s="15">
        <v>0</v>
      </c>
      <c r="M104" s="15">
        <v>0</v>
      </c>
      <c r="N104" s="15">
        <v>0</v>
      </c>
      <c r="O104" s="15">
        <v>0</v>
      </c>
      <c r="P104" s="24">
        <v>9</v>
      </c>
    </row>
    <row r="105" spans="1:16" x14ac:dyDescent="0.25">
      <c r="A105" s="29" t="s">
        <v>494</v>
      </c>
      <c r="B105" s="29" t="s">
        <v>495</v>
      </c>
      <c r="C105" s="15">
        <v>84</v>
      </c>
      <c r="D105" s="15">
        <v>95</v>
      </c>
      <c r="E105" s="30">
        <v>-1</v>
      </c>
      <c r="F105" s="15">
        <v>1</v>
      </c>
      <c r="G105" s="15">
        <v>0</v>
      </c>
      <c r="H105" s="15">
        <v>5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3</v>
      </c>
    </row>
    <row r="106" spans="1:16" x14ac:dyDescent="0.25">
      <c r="A106" s="29" t="s">
        <v>496</v>
      </c>
      <c r="B106" s="29" t="s">
        <v>497</v>
      </c>
      <c r="C106" s="15">
        <v>830</v>
      </c>
      <c r="D106" s="15">
        <v>859</v>
      </c>
      <c r="E106" s="30">
        <v>-1</v>
      </c>
      <c r="F106" s="15">
        <v>5</v>
      </c>
      <c r="G106" s="15">
        <v>7</v>
      </c>
      <c r="H106" s="15">
        <v>128</v>
      </c>
      <c r="I106" s="15">
        <v>105</v>
      </c>
      <c r="J106" s="15">
        <v>0</v>
      </c>
      <c r="K106" s="15">
        <v>1</v>
      </c>
      <c r="L106" s="15">
        <v>0</v>
      </c>
      <c r="M106" s="15">
        <v>0</v>
      </c>
      <c r="N106" s="15">
        <v>6</v>
      </c>
      <c r="O106" s="15">
        <v>1</v>
      </c>
      <c r="P106" s="24">
        <v>76</v>
      </c>
    </row>
    <row r="107" spans="1:16" ht="22.5" x14ac:dyDescent="0.25">
      <c r="A107" s="29" t="s">
        <v>498</v>
      </c>
      <c r="B107" s="29" t="s">
        <v>499</v>
      </c>
      <c r="C107" s="15">
        <v>251</v>
      </c>
      <c r="D107" s="15">
        <v>366</v>
      </c>
      <c r="E107" s="30">
        <v>-1</v>
      </c>
      <c r="F107" s="15">
        <v>5</v>
      </c>
      <c r="G107" s="15">
        <v>2</v>
      </c>
      <c r="H107" s="15">
        <v>59</v>
      </c>
      <c r="I107" s="15">
        <v>50</v>
      </c>
      <c r="J107" s="15">
        <v>0</v>
      </c>
      <c r="K107" s="15">
        <v>0</v>
      </c>
      <c r="L107" s="15">
        <v>0</v>
      </c>
      <c r="M107" s="15">
        <v>0</v>
      </c>
      <c r="N107" s="15">
        <v>2</v>
      </c>
      <c r="O107" s="15">
        <v>2</v>
      </c>
      <c r="P107" s="24">
        <v>33</v>
      </c>
    </row>
    <row r="108" spans="1:16" ht="22.5" x14ac:dyDescent="0.25">
      <c r="A108" s="29" t="s">
        <v>500</v>
      </c>
      <c r="B108" s="29" t="s">
        <v>501</v>
      </c>
      <c r="C108" s="15">
        <v>14</v>
      </c>
      <c r="D108" s="15">
        <v>21</v>
      </c>
      <c r="E108" s="30">
        <v>-1</v>
      </c>
      <c r="F108" s="15">
        <v>0</v>
      </c>
      <c r="G108" s="15">
        <v>0</v>
      </c>
      <c r="H108" s="15">
        <v>6</v>
      </c>
      <c r="I108" s="15">
        <v>5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2</v>
      </c>
    </row>
    <row r="109" spans="1:16" x14ac:dyDescent="0.25">
      <c r="A109" s="29" t="s">
        <v>502</v>
      </c>
      <c r="B109" s="29" t="s">
        <v>503</v>
      </c>
      <c r="C109" s="15">
        <v>2</v>
      </c>
      <c r="D109" s="15">
        <v>4</v>
      </c>
      <c r="E109" s="30">
        <v>-1</v>
      </c>
      <c r="F109" s="15">
        <v>0</v>
      </c>
      <c r="G109" s="15">
        <v>0</v>
      </c>
      <c r="H109" s="15">
        <v>4</v>
      </c>
      <c r="I109" s="15">
        <v>3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4">
        <v>4</v>
      </c>
    </row>
    <row r="110" spans="1:16" x14ac:dyDescent="0.25">
      <c r="A110" s="29" t="s">
        <v>504</v>
      </c>
      <c r="B110" s="29" t="s">
        <v>505</v>
      </c>
      <c r="C110" s="15">
        <v>3</v>
      </c>
      <c r="D110" s="15">
        <v>7</v>
      </c>
      <c r="E110" s="30">
        <v>-1</v>
      </c>
      <c r="F110" s="15">
        <v>0</v>
      </c>
      <c r="G110" s="15">
        <v>0</v>
      </c>
      <c r="H110" s="15">
        <v>4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4">
        <v>4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635</v>
      </c>
      <c r="D112" s="15">
        <v>793</v>
      </c>
      <c r="E112" s="30">
        <v>-1</v>
      </c>
      <c r="F112" s="15">
        <v>9</v>
      </c>
      <c r="G112" s="15">
        <v>23</v>
      </c>
      <c r="H112" s="15">
        <v>63</v>
      </c>
      <c r="I112" s="15">
        <v>68</v>
      </c>
      <c r="J112" s="15">
        <v>0</v>
      </c>
      <c r="K112" s="15">
        <v>0</v>
      </c>
      <c r="L112" s="15">
        <v>0</v>
      </c>
      <c r="M112" s="15">
        <v>1</v>
      </c>
      <c r="N112" s="15">
        <v>1</v>
      </c>
      <c r="O112" s="15">
        <v>0</v>
      </c>
      <c r="P112" s="24">
        <v>56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3</v>
      </c>
      <c r="D115" s="15">
        <v>12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3</v>
      </c>
      <c r="D116" s="15">
        <v>21</v>
      </c>
      <c r="E116" s="30">
        <v>-1</v>
      </c>
      <c r="F116" s="15">
        <v>0</v>
      </c>
      <c r="G116" s="15">
        <v>0</v>
      </c>
      <c r="H116" s="15">
        <v>2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1</v>
      </c>
    </row>
    <row r="117" spans="1:16" ht="33.75" x14ac:dyDescent="0.25">
      <c r="A117" s="29" t="s">
        <v>518</v>
      </c>
      <c r="B117" s="29" t="s">
        <v>519</v>
      </c>
      <c r="C117" s="15">
        <v>1</v>
      </c>
      <c r="D117" s="15">
        <v>4</v>
      </c>
      <c r="E117" s="30">
        <v>-1</v>
      </c>
      <c r="F117" s="15">
        <v>0</v>
      </c>
      <c r="G117" s="15">
        <v>0</v>
      </c>
      <c r="H117" s="15">
        <v>1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3</v>
      </c>
    </row>
    <row r="118" spans="1:16" ht="22.5" x14ac:dyDescent="0.25">
      <c r="A118" s="29" t="s">
        <v>520</v>
      </c>
      <c r="B118" s="29" t="s">
        <v>521</v>
      </c>
      <c r="C118" s="15">
        <v>1</v>
      </c>
      <c r="D118" s="15">
        <v>2</v>
      </c>
      <c r="E118" s="30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0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2</v>
      </c>
      <c r="D121" s="15">
        <v>12</v>
      </c>
      <c r="E121" s="30">
        <v>-1</v>
      </c>
      <c r="F121" s="15">
        <v>0</v>
      </c>
      <c r="G121" s="15">
        <v>0</v>
      </c>
      <c r="H121" s="15">
        <v>7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1</v>
      </c>
    </row>
    <row r="122" spans="1:16" ht="22.5" x14ac:dyDescent="0.25">
      <c r="A122" s="29" t="s">
        <v>528</v>
      </c>
      <c r="B122" s="29" t="s">
        <v>529</v>
      </c>
      <c r="C122" s="15">
        <v>6</v>
      </c>
      <c r="D122" s="15">
        <v>36</v>
      </c>
      <c r="E122" s="30">
        <v>-1</v>
      </c>
      <c r="F122" s="15">
        <v>0</v>
      </c>
      <c r="G122" s="15">
        <v>0</v>
      </c>
      <c r="H122" s="15">
        <v>10</v>
      </c>
      <c r="I122" s="15">
        <v>10</v>
      </c>
      <c r="J122" s="15">
        <v>0</v>
      </c>
      <c r="K122" s="15">
        <v>1</v>
      </c>
      <c r="L122" s="15">
        <v>0</v>
      </c>
      <c r="M122" s="15">
        <v>0</v>
      </c>
      <c r="N122" s="15">
        <v>0</v>
      </c>
      <c r="O122" s="15">
        <v>0</v>
      </c>
      <c r="P122" s="24">
        <v>22</v>
      </c>
    </row>
    <row r="123" spans="1:16" x14ac:dyDescent="0.25">
      <c r="A123" s="29" t="s">
        <v>530</v>
      </c>
      <c r="B123" s="29" t="s">
        <v>531</v>
      </c>
      <c r="C123" s="15">
        <v>15</v>
      </c>
      <c r="D123" s="15">
        <v>27</v>
      </c>
      <c r="E123" s="30">
        <v>-1</v>
      </c>
      <c r="F123" s="15">
        <v>0</v>
      </c>
      <c r="G123" s="15">
        <v>0</v>
      </c>
      <c r="H123" s="15">
        <v>0</v>
      </c>
      <c r="I123" s="15">
        <v>17</v>
      </c>
      <c r="J123" s="15">
        <v>0</v>
      </c>
      <c r="K123" s="15">
        <v>0</v>
      </c>
      <c r="L123" s="15">
        <v>1</v>
      </c>
      <c r="M123" s="15">
        <v>0</v>
      </c>
      <c r="N123" s="15">
        <v>1</v>
      </c>
      <c r="O123" s="15">
        <v>11</v>
      </c>
      <c r="P123" s="24">
        <v>5</v>
      </c>
    </row>
    <row r="124" spans="1:16" x14ac:dyDescent="0.25">
      <c r="A124" s="29" t="s">
        <v>532</v>
      </c>
      <c r="B124" s="29" t="s">
        <v>533</v>
      </c>
      <c r="C124" s="15">
        <v>0</v>
      </c>
      <c r="D124" s="15">
        <v>0</v>
      </c>
      <c r="E124" s="30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3</v>
      </c>
      <c r="D127" s="15">
        <v>10</v>
      </c>
      <c r="E127" s="30">
        <v>-1</v>
      </c>
      <c r="F127" s="15">
        <v>0</v>
      </c>
      <c r="G127" s="15">
        <v>0</v>
      </c>
      <c r="H127" s="15">
        <v>1</v>
      </c>
      <c r="I127" s="15">
        <v>3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1</v>
      </c>
    </row>
    <row r="128" spans="1:16" ht="22.5" x14ac:dyDescent="0.25">
      <c r="A128" s="29" t="s">
        <v>540</v>
      </c>
      <c r="B128" s="29" t="s">
        <v>541</v>
      </c>
      <c r="C128" s="15">
        <v>3</v>
      </c>
      <c r="D128" s="15">
        <v>4</v>
      </c>
      <c r="E128" s="30">
        <v>-1</v>
      </c>
      <c r="F128" s="15">
        <v>0</v>
      </c>
      <c r="G128" s="15">
        <v>0</v>
      </c>
      <c r="H128" s="15">
        <v>2</v>
      </c>
      <c r="I128" s="15">
        <v>2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11</v>
      </c>
      <c r="D129" s="15">
        <v>10</v>
      </c>
      <c r="E129" s="30">
        <v>0</v>
      </c>
      <c r="F129" s="15">
        <v>0</v>
      </c>
      <c r="G129" s="15">
        <v>0</v>
      </c>
      <c r="H129" s="15">
        <v>8</v>
      </c>
      <c r="I129" s="15">
        <v>7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2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6" t="s">
        <v>548</v>
      </c>
      <c r="B132" s="177"/>
      <c r="C132" s="26">
        <v>11</v>
      </c>
      <c r="D132" s="26">
        <v>15</v>
      </c>
      <c r="E132" s="27">
        <v>-1</v>
      </c>
      <c r="F132" s="26">
        <v>0</v>
      </c>
      <c r="G132" s="26">
        <v>0</v>
      </c>
      <c r="H132" s="26">
        <v>11</v>
      </c>
      <c r="I132" s="26">
        <v>11</v>
      </c>
      <c r="J132" s="26">
        <v>0</v>
      </c>
      <c r="K132" s="26">
        <v>0</v>
      </c>
      <c r="L132" s="26">
        <v>0</v>
      </c>
      <c r="M132" s="26">
        <v>0</v>
      </c>
      <c r="N132" s="26">
        <v>2</v>
      </c>
      <c r="O132" s="26">
        <v>0</v>
      </c>
      <c r="P132" s="28">
        <v>0</v>
      </c>
    </row>
    <row r="133" spans="1:16" x14ac:dyDescent="0.25">
      <c r="A133" s="29" t="s">
        <v>549</v>
      </c>
      <c r="B133" s="29" t="s">
        <v>550</v>
      </c>
      <c r="C133" s="15">
        <v>0</v>
      </c>
      <c r="D133" s="15">
        <v>4</v>
      </c>
      <c r="E133" s="30">
        <v>-1</v>
      </c>
      <c r="F133" s="15">
        <v>0</v>
      </c>
      <c r="G133" s="15">
        <v>0</v>
      </c>
      <c r="H133" s="15">
        <v>3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4">
        <v>0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11</v>
      </c>
      <c r="D135" s="15">
        <v>11</v>
      </c>
      <c r="E135" s="30">
        <v>0</v>
      </c>
      <c r="F135" s="15">
        <v>0</v>
      </c>
      <c r="G135" s="15">
        <v>0</v>
      </c>
      <c r="H135" s="15">
        <v>8</v>
      </c>
      <c r="I135" s="15">
        <v>11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0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1</v>
      </c>
      <c r="O137" s="15">
        <v>0</v>
      </c>
      <c r="P137" s="24">
        <v>0</v>
      </c>
    </row>
    <row r="138" spans="1:16" x14ac:dyDescent="0.25">
      <c r="A138" s="176" t="s">
        <v>559</v>
      </c>
      <c r="B138" s="177"/>
      <c r="C138" s="26">
        <v>1</v>
      </c>
      <c r="D138" s="26">
        <v>1</v>
      </c>
      <c r="E138" s="27">
        <v>0</v>
      </c>
      <c r="F138" s="26">
        <v>0</v>
      </c>
      <c r="G138" s="26">
        <v>0</v>
      </c>
      <c r="H138" s="26">
        <v>1</v>
      </c>
      <c r="I138" s="26">
        <v>6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5</v>
      </c>
    </row>
    <row r="139" spans="1:16" ht="22.5" x14ac:dyDescent="0.25">
      <c r="A139" s="29" t="s">
        <v>560</v>
      </c>
      <c r="B139" s="29" t="s">
        <v>561</v>
      </c>
      <c r="C139" s="15">
        <v>0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1</v>
      </c>
      <c r="D143" s="15">
        <v>0</v>
      </c>
      <c r="E143" s="30">
        <v>0</v>
      </c>
      <c r="F143" s="15">
        <v>0</v>
      </c>
      <c r="G143" s="15">
        <v>0</v>
      </c>
      <c r="H143" s="15">
        <v>1</v>
      </c>
      <c r="I143" s="15">
        <v>6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5</v>
      </c>
    </row>
    <row r="144" spans="1:16" ht="33.75" x14ac:dyDescent="0.25">
      <c r="A144" s="29" t="s">
        <v>570</v>
      </c>
      <c r="B144" s="29" t="s">
        <v>571</v>
      </c>
      <c r="C144" s="15">
        <v>0</v>
      </c>
      <c r="D144" s="15">
        <v>1</v>
      </c>
      <c r="E144" s="30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6" t="s">
        <v>572</v>
      </c>
      <c r="B145" s="177"/>
      <c r="C145" s="26">
        <v>1</v>
      </c>
      <c r="D145" s="26">
        <v>0</v>
      </c>
      <c r="E145" s="27">
        <v>0</v>
      </c>
      <c r="F145" s="26">
        <v>0</v>
      </c>
      <c r="G145" s="26">
        <v>0</v>
      </c>
      <c r="H145" s="26">
        <v>0</v>
      </c>
      <c r="I145" s="26">
        <v>1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1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1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0</v>
      </c>
      <c r="D147" s="15">
        <v>0</v>
      </c>
      <c r="E147" s="30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6" t="s">
        <v>577</v>
      </c>
      <c r="B148" s="177"/>
      <c r="C148" s="26">
        <v>48</v>
      </c>
      <c r="D148" s="26">
        <v>62</v>
      </c>
      <c r="E148" s="27">
        <v>-1</v>
      </c>
      <c r="F148" s="26">
        <v>1</v>
      </c>
      <c r="G148" s="26">
        <v>3</v>
      </c>
      <c r="H148" s="26">
        <v>21</v>
      </c>
      <c r="I148" s="26">
        <v>22</v>
      </c>
      <c r="J148" s="26">
        <v>0</v>
      </c>
      <c r="K148" s="26">
        <v>0</v>
      </c>
      <c r="L148" s="26">
        <v>0</v>
      </c>
      <c r="M148" s="26">
        <v>0</v>
      </c>
      <c r="N148" s="26">
        <v>49</v>
      </c>
      <c r="O148" s="26">
        <v>0</v>
      </c>
      <c r="P148" s="28">
        <v>20</v>
      </c>
    </row>
    <row r="149" spans="1:16" ht="22.5" x14ac:dyDescent="0.25">
      <c r="A149" s="29" t="s">
        <v>578</v>
      </c>
      <c r="B149" s="29" t="s">
        <v>579</v>
      </c>
      <c r="C149" s="15">
        <v>7</v>
      </c>
      <c r="D149" s="15">
        <v>21</v>
      </c>
      <c r="E149" s="30">
        <v>-1</v>
      </c>
      <c r="F149" s="15">
        <v>0</v>
      </c>
      <c r="G149" s="15">
        <v>0</v>
      </c>
      <c r="H149" s="15">
        <v>12</v>
      </c>
      <c r="I149" s="15">
        <v>12</v>
      </c>
      <c r="J149" s="15">
        <v>0</v>
      </c>
      <c r="K149" s="15">
        <v>0</v>
      </c>
      <c r="L149" s="15">
        <v>0</v>
      </c>
      <c r="M149" s="15">
        <v>0</v>
      </c>
      <c r="N149" s="15">
        <v>23</v>
      </c>
      <c r="O149" s="15">
        <v>0</v>
      </c>
      <c r="P149" s="24">
        <v>10</v>
      </c>
    </row>
    <row r="150" spans="1:16" ht="22.5" x14ac:dyDescent="0.25">
      <c r="A150" s="29" t="s">
        <v>580</v>
      </c>
      <c r="B150" s="29" t="s">
        <v>581</v>
      </c>
      <c r="C150" s="15">
        <v>2</v>
      </c>
      <c r="D150" s="15">
        <v>1</v>
      </c>
      <c r="E150" s="30">
        <v>1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3</v>
      </c>
      <c r="D152" s="15">
        <v>7</v>
      </c>
      <c r="E152" s="30">
        <v>-1</v>
      </c>
      <c r="F152" s="15">
        <v>0</v>
      </c>
      <c r="G152" s="15">
        <v>0</v>
      </c>
      <c r="H152" s="15">
        <v>4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5</v>
      </c>
      <c r="O152" s="15">
        <v>0</v>
      </c>
      <c r="P152" s="24">
        <v>1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0</v>
      </c>
      <c r="D154" s="15">
        <v>0</v>
      </c>
      <c r="E154" s="30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21</v>
      </c>
      <c r="D155" s="15">
        <v>16</v>
      </c>
      <c r="E155" s="30">
        <v>0</v>
      </c>
      <c r="F155" s="15">
        <v>1</v>
      </c>
      <c r="G155" s="15">
        <v>2</v>
      </c>
      <c r="H155" s="15">
        <v>2</v>
      </c>
      <c r="I155" s="15">
        <v>5</v>
      </c>
      <c r="J155" s="15">
        <v>0</v>
      </c>
      <c r="K155" s="15">
        <v>0</v>
      </c>
      <c r="L155" s="15">
        <v>0</v>
      </c>
      <c r="M155" s="15">
        <v>0</v>
      </c>
      <c r="N155" s="15">
        <v>18</v>
      </c>
      <c r="O155" s="15">
        <v>0</v>
      </c>
      <c r="P155" s="24">
        <v>6</v>
      </c>
    </row>
    <row r="156" spans="1:16" ht="22.5" x14ac:dyDescent="0.25">
      <c r="A156" s="29" t="s">
        <v>592</v>
      </c>
      <c r="B156" s="29" t="s">
        <v>593</v>
      </c>
      <c r="C156" s="15">
        <v>15</v>
      </c>
      <c r="D156" s="15">
        <v>17</v>
      </c>
      <c r="E156" s="30">
        <v>-1</v>
      </c>
      <c r="F156" s="15">
        <v>0</v>
      </c>
      <c r="G156" s="15">
        <v>1</v>
      </c>
      <c r="H156" s="15">
        <v>3</v>
      </c>
      <c r="I156" s="15">
        <v>4</v>
      </c>
      <c r="J156" s="15">
        <v>0</v>
      </c>
      <c r="K156" s="15">
        <v>0</v>
      </c>
      <c r="L156" s="15">
        <v>0</v>
      </c>
      <c r="M156" s="15">
        <v>0</v>
      </c>
      <c r="N156" s="15">
        <v>3</v>
      </c>
      <c r="O156" s="15">
        <v>0</v>
      </c>
      <c r="P156" s="24">
        <v>3</v>
      </c>
    </row>
    <row r="157" spans="1:16" x14ac:dyDescent="0.25">
      <c r="A157" s="176" t="s">
        <v>594</v>
      </c>
      <c r="B157" s="177"/>
      <c r="C157" s="26">
        <v>74</v>
      </c>
      <c r="D157" s="26">
        <v>77</v>
      </c>
      <c r="E157" s="27">
        <v>-1</v>
      </c>
      <c r="F157" s="26">
        <v>0</v>
      </c>
      <c r="G157" s="26">
        <v>0</v>
      </c>
      <c r="H157" s="26">
        <v>9</v>
      </c>
      <c r="I157" s="26">
        <v>7</v>
      </c>
      <c r="J157" s="26">
        <v>2</v>
      </c>
      <c r="K157" s="26">
        <v>0</v>
      </c>
      <c r="L157" s="26">
        <v>0</v>
      </c>
      <c r="M157" s="26">
        <v>0</v>
      </c>
      <c r="N157" s="26">
        <v>29</v>
      </c>
      <c r="O157" s="26">
        <v>1</v>
      </c>
      <c r="P157" s="28">
        <v>5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13</v>
      </c>
      <c r="D162" s="15">
        <v>10</v>
      </c>
      <c r="E162" s="30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1</v>
      </c>
      <c r="K162" s="15">
        <v>0</v>
      </c>
      <c r="L162" s="15">
        <v>0</v>
      </c>
      <c r="M162" s="15">
        <v>0</v>
      </c>
      <c r="N162" s="15">
        <v>0</v>
      </c>
      <c r="O162" s="15">
        <v>1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10</v>
      </c>
      <c r="D163" s="15">
        <v>12</v>
      </c>
      <c r="E163" s="30">
        <v>-1</v>
      </c>
      <c r="F163" s="15">
        <v>0</v>
      </c>
      <c r="G163" s="15">
        <v>0</v>
      </c>
      <c r="H163" s="15">
        <v>6</v>
      </c>
      <c r="I163" s="15">
        <v>5</v>
      </c>
      <c r="J163" s="15">
        <v>0</v>
      </c>
      <c r="K163" s="15">
        <v>0</v>
      </c>
      <c r="L163" s="15">
        <v>0</v>
      </c>
      <c r="M163" s="15">
        <v>0</v>
      </c>
      <c r="N163" s="15">
        <v>21</v>
      </c>
      <c r="O163" s="15">
        <v>0</v>
      </c>
      <c r="P163" s="24">
        <v>3</v>
      </c>
    </row>
    <row r="164" spans="1:16" ht="22.5" x14ac:dyDescent="0.25">
      <c r="A164" s="29" t="s">
        <v>607</v>
      </c>
      <c r="B164" s="29" t="s">
        <v>608</v>
      </c>
      <c r="C164" s="15">
        <v>26</v>
      </c>
      <c r="D164" s="15">
        <v>17</v>
      </c>
      <c r="E164" s="30">
        <v>0</v>
      </c>
      <c r="F164" s="15">
        <v>0</v>
      </c>
      <c r="G164" s="15">
        <v>0</v>
      </c>
      <c r="H164" s="15">
        <v>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21</v>
      </c>
      <c r="D165" s="15">
        <v>20</v>
      </c>
      <c r="E165" s="30">
        <v>0</v>
      </c>
      <c r="F165" s="15">
        <v>0</v>
      </c>
      <c r="G165" s="15">
        <v>0</v>
      </c>
      <c r="H165" s="15">
        <v>1</v>
      </c>
      <c r="I165" s="15">
        <v>0</v>
      </c>
      <c r="J165" s="15">
        <v>1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4</v>
      </c>
      <c r="D166" s="15">
        <v>18</v>
      </c>
      <c r="E166" s="30">
        <v>-1</v>
      </c>
      <c r="F166" s="15">
        <v>0</v>
      </c>
      <c r="G166" s="15">
        <v>0</v>
      </c>
      <c r="H166" s="15">
        <v>1</v>
      </c>
      <c r="I166" s="15">
        <v>2</v>
      </c>
      <c r="J166" s="15">
        <v>0</v>
      </c>
      <c r="K166" s="15">
        <v>0</v>
      </c>
      <c r="L166" s="15">
        <v>0</v>
      </c>
      <c r="M166" s="15">
        <v>0</v>
      </c>
      <c r="N166" s="15">
        <v>8</v>
      </c>
      <c r="O166" s="15">
        <v>0</v>
      </c>
      <c r="P166" s="24">
        <v>2</v>
      </c>
    </row>
    <row r="167" spans="1:16" x14ac:dyDescent="0.25">
      <c r="A167" s="176" t="s">
        <v>613</v>
      </c>
      <c r="B167" s="177"/>
      <c r="C167" s="26">
        <v>162</v>
      </c>
      <c r="D167" s="26">
        <v>181</v>
      </c>
      <c r="E167" s="27">
        <v>-1</v>
      </c>
      <c r="F167" s="26">
        <v>5</v>
      </c>
      <c r="G167" s="26">
        <v>3</v>
      </c>
      <c r="H167" s="26">
        <v>101</v>
      </c>
      <c r="I167" s="26">
        <v>101</v>
      </c>
      <c r="J167" s="26">
        <v>1</v>
      </c>
      <c r="K167" s="26">
        <v>1</v>
      </c>
      <c r="L167" s="26">
        <v>0</v>
      </c>
      <c r="M167" s="26">
        <v>0</v>
      </c>
      <c r="N167" s="26">
        <v>8</v>
      </c>
      <c r="O167" s="26">
        <v>28</v>
      </c>
      <c r="P167" s="28">
        <v>36</v>
      </c>
    </row>
    <row r="168" spans="1:16" ht="22.5" x14ac:dyDescent="0.25">
      <c r="A168" s="29" t="s">
        <v>614</v>
      </c>
      <c r="B168" s="29" t="s">
        <v>615</v>
      </c>
      <c r="C168" s="15">
        <v>0</v>
      </c>
      <c r="D168" s="15">
        <v>0</v>
      </c>
      <c r="E168" s="30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0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13</v>
      </c>
      <c r="D174" s="15">
        <v>42</v>
      </c>
      <c r="E174" s="30">
        <v>-1</v>
      </c>
      <c r="F174" s="15">
        <v>0</v>
      </c>
      <c r="G174" s="15">
        <v>0</v>
      </c>
      <c r="H174" s="15">
        <v>32</v>
      </c>
      <c r="I174" s="15">
        <v>32</v>
      </c>
      <c r="J174" s="15">
        <v>0</v>
      </c>
      <c r="K174" s="15">
        <v>1</v>
      </c>
      <c r="L174" s="15">
        <v>0</v>
      </c>
      <c r="M174" s="15">
        <v>0</v>
      </c>
      <c r="N174" s="15">
        <v>3</v>
      </c>
      <c r="O174" s="15">
        <v>23</v>
      </c>
      <c r="P174" s="24">
        <v>11</v>
      </c>
    </row>
    <row r="175" spans="1:16" ht="22.5" x14ac:dyDescent="0.25">
      <c r="A175" s="29" t="s">
        <v>628</v>
      </c>
      <c r="B175" s="29" t="s">
        <v>629</v>
      </c>
      <c r="C175" s="15">
        <v>142</v>
      </c>
      <c r="D175" s="15">
        <v>127</v>
      </c>
      <c r="E175" s="30">
        <v>0</v>
      </c>
      <c r="F175" s="15">
        <v>5</v>
      </c>
      <c r="G175" s="15">
        <v>3</v>
      </c>
      <c r="H175" s="15">
        <v>69</v>
      </c>
      <c r="I175" s="15">
        <v>69</v>
      </c>
      <c r="J175" s="15">
        <v>1</v>
      </c>
      <c r="K175" s="15">
        <v>0</v>
      </c>
      <c r="L175" s="15">
        <v>0</v>
      </c>
      <c r="M175" s="15">
        <v>0</v>
      </c>
      <c r="N175" s="15">
        <v>5</v>
      </c>
      <c r="O175" s="15">
        <v>5</v>
      </c>
      <c r="P175" s="24">
        <v>25</v>
      </c>
    </row>
    <row r="176" spans="1:16" x14ac:dyDescent="0.25">
      <c r="A176" s="29" t="s">
        <v>630</v>
      </c>
      <c r="B176" s="29" t="s">
        <v>631</v>
      </c>
      <c r="C176" s="15">
        <v>7</v>
      </c>
      <c r="D176" s="15">
        <v>12</v>
      </c>
      <c r="E176" s="30">
        <v>-1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0</v>
      </c>
    </row>
    <row r="177" spans="1:16" ht="22.5" x14ac:dyDescent="0.25">
      <c r="A177" s="29" t="s">
        <v>632</v>
      </c>
      <c r="B177" s="29" t="s">
        <v>633</v>
      </c>
      <c r="C177" s="15">
        <v>0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6" t="s">
        <v>636</v>
      </c>
      <c r="B179" s="177"/>
      <c r="C179" s="26">
        <v>685</v>
      </c>
      <c r="D179" s="26">
        <v>394</v>
      </c>
      <c r="E179" s="27">
        <v>0</v>
      </c>
      <c r="F179" s="26">
        <v>755</v>
      </c>
      <c r="G179" s="26">
        <v>782</v>
      </c>
      <c r="H179" s="26">
        <v>195</v>
      </c>
      <c r="I179" s="26">
        <v>244</v>
      </c>
      <c r="J179" s="26">
        <v>0</v>
      </c>
      <c r="K179" s="26">
        <v>0</v>
      </c>
      <c r="L179" s="26">
        <v>0</v>
      </c>
      <c r="M179" s="26">
        <v>0</v>
      </c>
      <c r="N179" s="26">
        <v>22</v>
      </c>
      <c r="O179" s="26">
        <v>1</v>
      </c>
      <c r="P179" s="28">
        <v>920</v>
      </c>
    </row>
    <row r="180" spans="1:16" ht="22.5" x14ac:dyDescent="0.25">
      <c r="A180" s="29" t="s">
        <v>637</v>
      </c>
      <c r="B180" s="29" t="s">
        <v>638</v>
      </c>
      <c r="C180" s="15">
        <v>4</v>
      </c>
      <c r="D180" s="15">
        <v>2</v>
      </c>
      <c r="E180" s="30">
        <v>1</v>
      </c>
      <c r="F180" s="15">
        <v>0</v>
      </c>
      <c r="G180" s="15">
        <v>2</v>
      </c>
      <c r="H180" s="15">
        <v>0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</v>
      </c>
    </row>
    <row r="181" spans="1:16" ht="22.5" x14ac:dyDescent="0.25">
      <c r="A181" s="29" t="s">
        <v>639</v>
      </c>
      <c r="B181" s="29" t="s">
        <v>640</v>
      </c>
      <c r="C181" s="15">
        <v>430</v>
      </c>
      <c r="D181" s="15">
        <v>300</v>
      </c>
      <c r="E181" s="30">
        <v>0</v>
      </c>
      <c r="F181" s="15">
        <v>544</v>
      </c>
      <c r="G181" s="15">
        <v>537</v>
      </c>
      <c r="H181" s="15">
        <v>129</v>
      </c>
      <c r="I181" s="15">
        <v>142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628</v>
      </c>
    </row>
    <row r="182" spans="1:16" x14ac:dyDescent="0.25">
      <c r="A182" s="29" t="s">
        <v>641</v>
      </c>
      <c r="B182" s="29" t="s">
        <v>642</v>
      </c>
      <c r="C182" s="15">
        <v>32</v>
      </c>
      <c r="D182" s="15">
        <v>0</v>
      </c>
      <c r="E182" s="30">
        <v>0</v>
      </c>
      <c r="F182" s="15">
        <v>10</v>
      </c>
      <c r="G182" s="15">
        <v>11</v>
      </c>
      <c r="H182" s="15">
        <v>16</v>
      </c>
      <c r="I182" s="15">
        <v>18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1</v>
      </c>
      <c r="P182" s="24">
        <v>23</v>
      </c>
    </row>
    <row r="183" spans="1:16" ht="22.5" x14ac:dyDescent="0.25">
      <c r="A183" s="29" t="s">
        <v>643</v>
      </c>
      <c r="B183" s="29" t="s">
        <v>644</v>
      </c>
      <c r="C183" s="15">
        <v>8</v>
      </c>
      <c r="D183" s="15">
        <v>0</v>
      </c>
      <c r="E183" s="30">
        <v>0</v>
      </c>
      <c r="F183" s="15">
        <v>0</v>
      </c>
      <c r="G183" s="15">
        <v>1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2</v>
      </c>
    </row>
    <row r="184" spans="1:16" ht="22.5" x14ac:dyDescent="0.25">
      <c r="A184" s="29" t="s">
        <v>645</v>
      </c>
      <c r="B184" s="29" t="s">
        <v>646</v>
      </c>
      <c r="C184" s="15">
        <v>13</v>
      </c>
      <c r="D184" s="15">
        <v>10</v>
      </c>
      <c r="E184" s="30">
        <v>0</v>
      </c>
      <c r="F184" s="15">
        <v>8</v>
      </c>
      <c r="G184" s="15">
        <v>45</v>
      </c>
      <c r="H184" s="15">
        <v>6</v>
      </c>
      <c r="I184" s="15">
        <v>22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56</v>
      </c>
    </row>
    <row r="185" spans="1:16" ht="22.5" x14ac:dyDescent="0.25">
      <c r="A185" s="29" t="s">
        <v>647</v>
      </c>
      <c r="B185" s="29" t="s">
        <v>648</v>
      </c>
      <c r="C185" s="15">
        <v>198</v>
      </c>
      <c r="D185" s="15">
        <v>82</v>
      </c>
      <c r="E185" s="30">
        <v>1</v>
      </c>
      <c r="F185" s="15">
        <v>193</v>
      </c>
      <c r="G185" s="15">
        <v>186</v>
      </c>
      <c r="H185" s="15">
        <v>44</v>
      </c>
      <c r="I185" s="15">
        <v>60</v>
      </c>
      <c r="J185" s="15">
        <v>0</v>
      </c>
      <c r="K185" s="15">
        <v>0</v>
      </c>
      <c r="L185" s="15">
        <v>0</v>
      </c>
      <c r="M185" s="15">
        <v>0</v>
      </c>
      <c r="N185" s="15">
        <v>22</v>
      </c>
      <c r="O185" s="15">
        <v>0</v>
      </c>
      <c r="P185" s="24">
        <v>210</v>
      </c>
    </row>
    <row r="186" spans="1:16" ht="22.5" x14ac:dyDescent="0.25">
      <c r="A186" s="29" t="s">
        <v>649</v>
      </c>
      <c r="B186" s="29" t="s">
        <v>650</v>
      </c>
      <c r="C186" s="15">
        <v>0</v>
      </c>
      <c r="D186" s="15">
        <v>0</v>
      </c>
      <c r="E186" s="30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6" t="s">
        <v>651</v>
      </c>
      <c r="B187" s="177"/>
      <c r="C187" s="26">
        <v>282</v>
      </c>
      <c r="D187" s="26">
        <v>283</v>
      </c>
      <c r="E187" s="27">
        <v>-1</v>
      </c>
      <c r="F187" s="26">
        <v>6</v>
      </c>
      <c r="G187" s="26">
        <v>5</v>
      </c>
      <c r="H187" s="26">
        <v>62</v>
      </c>
      <c r="I187" s="26">
        <v>66</v>
      </c>
      <c r="J187" s="26">
        <v>0</v>
      </c>
      <c r="K187" s="26">
        <v>0</v>
      </c>
      <c r="L187" s="26">
        <v>0</v>
      </c>
      <c r="M187" s="26">
        <v>0</v>
      </c>
      <c r="N187" s="26">
        <v>6</v>
      </c>
      <c r="O187" s="26">
        <v>7</v>
      </c>
      <c r="P187" s="28">
        <v>41</v>
      </c>
    </row>
    <row r="188" spans="1:16" x14ac:dyDescent="0.25">
      <c r="A188" s="29" t="s">
        <v>652</v>
      </c>
      <c r="B188" s="29" t="s">
        <v>653</v>
      </c>
      <c r="C188" s="15">
        <v>10</v>
      </c>
      <c r="D188" s="15">
        <v>17</v>
      </c>
      <c r="E188" s="30">
        <v>-1</v>
      </c>
      <c r="F188" s="15">
        <v>0</v>
      </c>
      <c r="G188" s="15">
        <v>0</v>
      </c>
      <c r="H188" s="15">
        <v>1</v>
      </c>
      <c r="I188" s="15">
        <v>1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9</v>
      </c>
      <c r="D190" s="15">
        <v>102</v>
      </c>
      <c r="E190" s="30">
        <v>-1</v>
      </c>
      <c r="F190" s="15">
        <v>3</v>
      </c>
      <c r="G190" s="15">
        <v>3</v>
      </c>
      <c r="H190" s="15">
        <v>32</v>
      </c>
      <c r="I190" s="15">
        <v>18</v>
      </c>
      <c r="J190" s="15">
        <v>0</v>
      </c>
      <c r="K190" s="15">
        <v>0</v>
      </c>
      <c r="L190" s="15">
        <v>0</v>
      </c>
      <c r="M190" s="15">
        <v>0</v>
      </c>
      <c r="N190" s="15">
        <v>5</v>
      </c>
      <c r="O190" s="15">
        <v>0</v>
      </c>
      <c r="P190" s="24">
        <v>27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59</v>
      </c>
      <c r="D192" s="15">
        <v>34</v>
      </c>
      <c r="E192" s="30">
        <v>0</v>
      </c>
      <c r="F192" s="15">
        <v>2</v>
      </c>
      <c r="G192" s="15">
        <v>2</v>
      </c>
      <c r="H192" s="15">
        <v>16</v>
      </c>
      <c r="I192" s="15">
        <v>42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5">
        <v>7</v>
      </c>
      <c r="P192" s="24">
        <v>7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12</v>
      </c>
      <c r="D194" s="15">
        <v>26</v>
      </c>
      <c r="E194" s="30">
        <v>-1</v>
      </c>
      <c r="F194" s="15">
        <v>0</v>
      </c>
      <c r="G194" s="15">
        <v>0</v>
      </c>
      <c r="H194" s="15">
        <v>4</v>
      </c>
      <c r="I194" s="15">
        <v>4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3</v>
      </c>
    </row>
    <row r="195" spans="1:16" x14ac:dyDescent="0.25">
      <c r="A195" s="29" t="s">
        <v>666</v>
      </c>
      <c r="B195" s="29" t="s">
        <v>667</v>
      </c>
      <c r="C195" s="15">
        <v>0</v>
      </c>
      <c r="D195" s="15">
        <v>0</v>
      </c>
      <c r="E195" s="30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0</v>
      </c>
      <c r="D197" s="15">
        <v>1</v>
      </c>
      <c r="E197" s="30">
        <v>-1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29" t="s">
        <v>672</v>
      </c>
      <c r="B198" s="29" t="s">
        <v>673</v>
      </c>
      <c r="C198" s="15">
        <v>190</v>
      </c>
      <c r="D198" s="15">
        <v>91</v>
      </c>
      <c r="E198" s="30">
        <v>1</v>
      </c>
      <c r="F198" s="15">
        <v>1</v>
      </c>
      <c r="G198" s="15">
        <v>0</v>
      </c>
      <c r="H198" s="15">
        <v>9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29" t="s">
        <v>674</v>
      </c>
      <c r="B199" s="29" t="s">
        <v>675</v>
      </c>
      <c r="C199" s="15">
        <v>2</v>
      </c>
      <c r="D199" s="15">
        <v>3</v>
      </c>
      <c r="E199" s="30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0</v>
      </c>
      <c r="D200" s="15">
        <v>9</v>
      </c>
      <c r="E200" s="30">
        <v>-1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3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6" t="s">
        <v>680</v>
      </c>
      <c r="B202" s="177"/>
      <c r="C202" s="26">
        <v>15</v>
      </c>
      <c r="D202" s="26">
        <v>45</v>
      </c>
      <c r="E202" s="27">
        <v>-1</v>
      </c>
      <c r="F202" s="26">
        <v>0</v>
      </c>
      <c r="G202" s="26">
        <v>0</v>
      </c>
      <c r="H202" s="26">
        <v>6</v>
      </c>
      <c r="I202" s="26">
        <v>2</v>
      </c>
      <c r="J202" s="26">
        <v>0</v>
      </c>
      <c r="K202" s="26">
        <v>0</v>
      </c>
      <c r="L202" s="26">
        <v>2</v>
      </c>
      <c r="M202" s="26">
        <v>2</v>
      </c>
      <c r="N202" s="26">
        <v>5</v>
      </c>
      <c r="O202" s="26">
        <v>0</v>
      </c>
      <c r="P202" s="28">
        <v>0</v>
      </c>
    </row>
    <row r="203" spans="1:16" x14ac:dyDescent="0.25">
      <c r="A203" s="29" t="s">
        <v>681</v>
      </c>
      <c r="B203" s="29" t="s">
        <v>682</v>
      </c>
      <c r="C203" s="15">
        <v>12</v>
      </c>
      <c r="D203" s="15">
        <v>39</v>
      </c>
      <c r="E203" s="30">
        <v>-1</v>
      </c>
      <c r="F203" s="15">
        <v>0</v>
      </c>
      <c r="G203" s="15">
        <v>0</v>
      </c>
      <c r="H203" s="15">
        <v>3</v>
      </c>
      <c r="I203" s="15">
        <v>1</v>
      </c>
      <c r="J203" s="15">
        <v>0</v>
      </c>
      <c r="K203" s="15">
        <v>0</v>
      </c>
      <c r="L203" s="15">
        <v>0</v>
      </c>
      <c r="M203" s="15">
        <v>1</v>
      </c>
      <c r="N203" s="15">
        <v>3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0</v>
      </c>
      <c r="D207" s="15">
        <v>0</v>
      </c>
      <c r="E207" s="30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4">
        <v>0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1</v>
      </c>
      <c r="D213" s="15">
        <v>1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2</v>
      </c>
      <c r="D215" s="15">
        <v>5</v>
      </c>
      <c r="E215" s="30">
        <v>-1</v>
      </c>
      <c r="F215" s="15">
        <v>0</v>
      </c>
      <c r="G215" s="15">
        <v>0</v>
      </c>
      <c r="H215" s="15">
        <v>3</v>
      </c>
      <c r="I215" s="15">
        <v>1</v>
      </c>
      <c r="J215" s="15">
        <v>0</v>
      </c>
      <c r="K215" s="15">
        <v>0</v>
      </c>
      <c r="L215" s="15">
        <v>1</v>
      </c>
      <c r="M215" s="15">
        <v>0</v>
      </c>
      <c r="N215" s="15">
        <v>0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1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1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6" t="s">
        <v>723</v>
      </c>
      <c r="B224" s="177"/>
      <c r="C224" s="26">
        <v>1066</v>
      </c>
      <c r="D224" s="26">
        <v>611</v>
      </c>
      <c r="E224" s="27">
        <v>0</v>
      </c>
      <c r="F224" s="26">
        <v>194</v>
      </c>
      <c r="G224" s="26">
        <v>179</v>
      </c>
      <c r="H224" s="26">
        <v>183</v>
      </c>
      <c r="I224" s="26">
        <v>154</v>
      </c>
      <c r="J224" s="26">
        <v>0</v>
      </c>
      <c r="K224" s="26">
        <v>1</v>
      </c>
      <c r="L224" s="26">
        <v>1</v>
      </c>
      <c r="M224" s="26">
        <v>0</v>
      </c>
      <c r="N224" s="26">
        <v>2</v>
      </c>
      <c r="O224" s="26">
        <v>20</v>
      </c>
      <c r="P224" s="28">
        <v>287</v>
      </c>
    </row>
    <row r="225" spans="1:16" x14ac:dyDescent="0.25">
      <c r="A225" s="29" t="s">
        <v>724</v>
      </c>
      <c r="B225" s="29" t="s">
        <v>725</v>
      </c>
      <c r="C225" s="15">
        <v>0</v>
      </c>
      <c r="D225" s="15">
        <v>0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1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1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0</v>
      </c>
      <c r="D231" s="15">
        <v>2</v>
      </c>
      <c r="E231" s="30">
        <v>-1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2</v>
      </c>
    </row>
    <row r="232" spans="1:16" x14ac:dyDescent="0.25">
      <c r="A232" s="29" t="s">
        <v>738</v>
      </c>
      <c r="B232" s="29" t="s">
        <v>739</v>
      </c>
      <c r="C232" s="15">
        <v>6</v>
      </c>
      <c r="D232" s="15">
        <v>18</v>
      </c>
      <c r="E232" s="30">
        <v>-1</v>
      </c>
      <c r="F232" s="15">
        <v>0</v>
      </c>
      <c r="G232" s="15">
        <v>0</v>
      </c>
      <c r="H232" s="15">
        <v>4</v>
      </c>
      <c r="I232" s="15">
        <v>2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2</v>
      </c>
    </row>
    <row r="233" spans="1:16" x14ac:dyDescent="0.25">
      <c r="A233" s="29" t="s">
        <v>740</v>
      </c>
      <c r="B233" s="29" t="s">
        <v>741</v>
      </c>
      <c r="C233" s="15">
        <v>33</v>
      </c>
      <c r="D233" s="15">
        <v>89</v>
      </c>
      <c r="E233" s="30">
        <v>-1</v>
      </c>
      <c r="F233" s="15">
        <v>11</v>
      </c>
      <c r="G233" s="15">
        <v>9</v>
      </c>
      <c r="H233" s="15">
        <v>9</v>
      </c>
      <c r="I233" s="15">
        <v>12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17</v>
      </c>
    </row>
    <row r="234" spans="1:16" x14ac:dyDescent="0.25">
      <c r="A234" s="29" t="s">
        <v>742</v>
      </c>
      <c r="B234" s="29" t="s">
        <v>743</v>
      </c>
      <c r="C234" s="15">
        <v>10</v>
      </c>
      <c r="D234" s="15">
        <v>22</v>
      </c>
      <c r="E234" s="30">
        <v>-1</v>
      </c>
      <c r="F234" s="15">
        <v>0</v>
      </c>
      <c r="G234" s="15">
        <v>0</v>
      </c>
      <c r="H234" s="15">
        <v>14</v>
      </c>
      <c r="I234" s="15">
        <v>9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4">
        <v>7</v>
      </c>
    </row>
    <row r="235" spans="1:16" ht="22.5" x14ac:dyDescent="0.25">
      <c r="A235" s="29" t="s">
        <v>744</v>
      </c>
      <c r="B235" s="29" t="s">
        <v>745</v>
      </c>
      <c r="C235" s="15">
        <v>3</v>
      </c>
      <c r="D235" s="15">
        <v>12</v>
      </c>
      <c r="E235" s="30">
        <v>-1</v>
      </c>
      <c r="F235" s="15">
        <v>0</v>
      </c>
      <c r="G235" s="15">
        <v>0</v>
      </c>
      <c r="H235" s="15">
        <v>2</v>
      </c>
      <c r="I235" s="15">
        <v>4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1</v>
      </c>
    </row>
    <row r="236" spans="1:16" ht="33.75" x14ac:dyDescent="0.25">
      <c r="A236" s="29" t="s">
        <v>746</v>
      </c>
      <c r="B236" s="29" t="s">
        <v>747</v>
      </c>
      <c r="C236" s="15">
        <v>1</v>
      </c>
      <c r="D236" s="15">
        <v>3</v>
      </c>
      <c r="E236" s="30">
        <v>-1</v>
      </c>
      <c r="F236" s="15">
        <v>0</v>
      </c>
      <c r="G236" s="15">
        <v>0</v>
      </c>
      <c r="H236" s="15">
        <v>3</v>
      </c>
      <c r="I236" s="15">
        <v>5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2</v>
      </c>
    </row>
    <row r="237" spans="1:16" x14ac:dyDescent="0.25">
      <c r="A237" s="29" t="s">
        <v>748</v>
      </c>
      <c r="B237" s="29" t="s">
        <v>749</v>
      </c>
      <c r="C237" s="15">
        <v>0</v>
      </c>
      <c r="D237" s="15">
        <v>0</v>
      </c>
      <c r="E237" s="30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1012</v>
      </c>
      <c r="D239" s="15">
        <v>465</v>
      </c>
      <c r="E239" s="30">
        <v>1</v>
      </c>
      <c r="F239" s="15">
        <v>183</v>
      </c>
      <c r="G239" s="15">
        <v>170</v>
      </c>
      <c r="H239" s="15">
        <v>151</v>
      </c>
      <c r="I239" s="15">
        <v>122</v>
      </c>
      <c r="J239" s="15">
        <v>0</v>
      </c>
      <c r="K239" s="15">
        <v>1</v>
      </c>
      <c r="L239" s="15">
        <v>1</v>
      </c>
      <c r="M239" s="15">
        <v>0</v>
      </c>
      <c r="N239" s="15">
        <v>0</v>
      </c>
      <c r="O239" s="15">
        <v>20</v>
      </c>
      <c r="P239" s="24">
        <v>256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6" t="s">
        <v>764</v>
      </c>
      <c r="B245" s="177"/>
      <c r="C245" s="26">
        <v>0</v>
      </c>
      <c r="D245" s="26">
        <v>2</v>
      </c>
      <c r="E245" s="27">
        <v>-1</v>
      </c>
      <c r="F245" s="26">
        <v>0</v>
      </c>
      <c r="G245" s="26">
        <v>0</v>
      </c>
      <c r="H245" s="26">
        <v>3</v>
      </c>
      <c r="I245" s="26">
        <v>4</v>
      </c>
      <c r="J245" s="26">
        <v>0</v>
      </c>
      <c r="K245" s="26">
        <v>1</v>
      </c>
      <c r="L245" s="26">
        <v>0</v>
      </c>
      <c r="M245" s="26">
        <v>0</v>
      </c>
      <c r="N245" s="26">
        <v>0</v>
      </c>
      <c r="O245" s="26">
        <v>0</v>
      </c>
      <c r="P245" s="28">
        <v>3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0</v>
      </c>
      <c r="D250" s="15">
        <v>2</v>
      </c>
      <c r="E250" s="30">
        <v>-1</v>
      </c>
      <c r="F250" s="15">
        <v>0</v>
      </c>
      <c r="G250" s="15">
        <v>0</v>
      </c>
      <c r="H250" s="15">
        <v>3</v>
      </c>
      <c r="I250" s="15">
        <v>3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1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1</v>
      </c>
      <c r="J253" s="15">
        <v>0</v>
      </c>
      <c r="K253" s="15">
        <v>1</v>
      </c>
      <c r="L253" s="15">
        <v>0</v>
      </c>
      <c r="M253" s="15">
        <v>0</v>
      </c>
      <c r="N253" s="15">
        <v>0</v>
      </c>
      <c r="O253" s="15">
        <v>0</v>
      </c>
      <c r="P253" s="24">
        <v>2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6" t="s">
        <v>817</v>
      </c>
      <c r="B272" s="177"/>
      <c r="C272" s="26">
        <v>369</v>
      </c>
      <c r="D272" s="26">
        <v>198</v>
      </c>
      <c r="E272" s="27">
        <v>0</v>
      </c>
      <c r="F272" s="26">
        <v>93</v>
      </c>
      <c r="G272" s="26">
        <v>92</v>
      </c>
      <c r="H272" s="26">
        <v>95</v>
      </c>
      <c r="I272" s="26">
        <v>136</v>
      </c>
      <c r="J272" s="26">
        <v>0</v>
      </c>
      <c r="K272" s="26">
        <v>1</v>
      </c>
      <c r="L272" s="26">
        <v>0</v>
      </c>
      <c r="M272" s="26">
        <v>0</v>
      </c>
      <c r="N272" s="26">
        <v>1</v>
      </c>
      <c r="O272" s="26">
        <v>33</v>
      </c>
      <c r="P272" s="28">
        <v>167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140</v>
      </c>
      <c r="D274" s="15">
        <v>104</v>
      </c>
      <c r="E274" s="30">
        <v>0</v>
      </c>
      <c r="F274" s="15">
        <v>52</v>
      </c>
      <c r="G274" s="15">
        <v>48</v>
      </c>
      <c r="H274" s="15">
        <v>48</v>
      </c>
      <c r="I274" s="15">
        <v>79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9</v>
      </c>
      <c r="P274" s="24">
        <v>78</v>
      </c>
    </row>
    <row r="275" spans="1:16" ht="33.75" x14ac:dyDescent="0.25">
      <c r="A275" s="29" t="s">
        <v>822</v>
      </c>
      <c r="B275" s="29" t="s">
        <v>823</v>
      </c>
      <c r="C275" s="15">
        <v>209</v>
      </c>
      <c r="D275" s="15">
        <v>76</v>
      </c>
      <c r="E275" s="30">
        <v>1</v>
      </c>
      <c r="F275" s="15">
        <v>41</v>
      </c>
      <c r="G275" s="15">
        <v>44</v>
      </c>
      <c r="H275" s="15">
        <v>39</v>
      </c>
      <c r="I275" s="15">
        <v>47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85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3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4</v>
      </c>
      <c r="D277" s="15">
        <v>4</v>
      </c>
      <c r="E277" s="30">
        <v>0</v>
      </c>
      <c r="F277" s="15">
        <v>0</v>
      </c>
      <c r="G277" s="15">
        <v>0</v>
      </c>
      <c r="H277" s="15">
        <v>2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1</v>
      </c>
    </row>
    <row r="278" spans="1:16" ht="22.5" x14ac:dyDescent="0.25">
      <c r="A278" s="29" t="s">
        <v>828</v>
      </c>
      <c r="B278" s="29" t="s">
        <v>829</v>
      </c>
      <c r="C278" s="15">
        <v>7</v>
      </c>
      <c r="D278" s="15">
        <v>4</v>
      </c>
      <c r="E278" s="30">
        <v>0</v>
      </c>
      <c r="F278" s="15">
        <v>0</v>
      </c>
      <c r="G278" s="15">
        <v>0</v>
      </c>
      <c r="H278" s="15">
        <v>2</v>
      </c>
      <c r="I278" s="15">
        <v>6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1</v>
      </c>
    </row>
    <row r="279" spans="1:16" ht="22.5" x14ac:dyDescent="0.25">
      <c r="A279" s="29" t="s">
        <v>830</v>
      </c>
      <c r="B279" s="29" t="s">
        <v>831</v>
      </c>
      <c r="C279" s="15">
        <v>7</v>
      </c>
      <c r="D279" s="15">
        <v>3</v>
      </c>
      <c r="E279" s="30">
        <v>1</v>
      </c>
      <c r="F279" s="15">
        <v>0</v>
      </c>
      <c r="G279" s="15">
        <v>0</v>
      </c>
      <c r="H279" s="15">
        <v>1</v>
      </c>
      <c r="I279" s="15">
        <v>3</v>
      </c>
      <c r="J279" s="15">
        <v>0</v>
      </c>
      <c r="K279" s="15">
        <v>1</v>
      </c>
      <c r="L279" s="15">
        <v>0</v>
      </c>
      <c r="M279" s="15">
        <v>0</v>
      </c>
      <c r="N279" s="15">
        <v>0</v>
      </c>
      <c r="O279" s="15">
        <v>0</v>
      </c>
      <c r="P279" s="24">
        <v>1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1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1</v>
      </c>
    </row>
    <row r="281" spans="1:16" ht="22.5" x14ac:dyDescent="0.25">
      <c r="A281" s="29" t="s">
        <v>834</v>
      </c>
      <c r="B281" s="29" t="s">
        <v>835</v>
      </c>
      <c r="C281" s="15">
        <v>0</v>
      </c>
      <c r="D281" s="15">
        <v>1</v>
      </c>
      <c r="E281" s="30">
        <v>-1</v>
      </c>
      <c r="F281" s="15">
        <v>0</v>
      </c>
      <c r="G281" s="15">
        <v>0</v>
      </c>
      <c r="H281" s="15">
        <v>2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2</v>
      </c>
      <c r="E289" s="30">
        <v>-1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4</v>
      </c>
      <c r="E292" s="30">
        <v>-1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2</v>
      </c>
      <c r="D295" s="15">
        <v>0</v>
      </c>
      <c r="E295" s="30">
        <v>0</v>
      </c>
      <c r="F295" s="15">
        <v>0</v>
      </c>
      <c r="G295" s="15">
        <v>0</v>
      </c>
      <c r="H295" s="15">
        <v>1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1</v>
      </c>
      <c r="O295" s="15">
        <v>21</v>
      </c>
      <c r="P295" s="24">
        <v>0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6" t="s">
        <v>876</v>
      </c>
      <c r="B302" s="177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3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3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6" t="s">
        <v>883</v>
      </c>
      <c r="B306" s="177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6" t="s">
        <v>896</v>
      </c>
      <c r="B313" s="177"/>
      <c r="C313" s="26">
        <v>0</v>
      </c>
      <c r="D313" s="26">
        <v>0</v>
      </c>
      <c r="E313" s="27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897</v>
      </c>
      <c r="B314" s="29" t="s">
        <v>898</v>
      </c>
      <c r="C314" s="15">
        <v>0</v>
      </c>
      <c r="D314" s="15">
        <v>0</v>
      </c>
      <c r="E314" s="30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6" t="s">
        <v>907</v>
      </c>
      <c r="B319" s="177"/>
      <c r="C319" s="26">
        <v>0</v>
      </c>
      <c r="D319" s="26">
        <v>4</v>
      </c>
      <c r="E319" s="27">
        <v>-1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0</v>
      </c>
    </row>
    <row r="320" spans="1:16" x14ac:dyDescent="0.25">
      <c r="A320" s="29" t="s">
        <v>908</v>
      </c>
      <c r="B320" s="29" t="s">
        <v>909</v>
      </c>
      <c r="C320" s="15">
        <v>0</v>
      </c>
      <c r="D320" s="15">
        <v>4</v>
      </c>
      <c r="E320" s="30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0</v>
      </c>
    </row>
    <row r="321" spans="1:16" x14ac:dyDescent="0.25">
      <c r="A321" s="176" t="s">
        <v>910</v>
      </c>
      <c r="B321" s="177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6" t="s">
        <v>915</v>
      </c>
      <c r="B324" s="177"/>
      <c r="C324" s="26">
        <v>2910</v>
      </c>
      <c r="D324" s="26">
        <v>4541</v>
      </c>
      <c r="E324" s="27">
        <v>-1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2910</v>
      </c>
      <c r="D325" s="15">
        <v>4541</v>
      </c>
      <c r="E325" s="30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4">
        <v>0</v>
      </c>
    </row>
    <row r="326" spans="1:16" x14ac:dyDescent="0.25">
      <c r="A326" s="176" t="s">
        <v>918</v>
      </c>
      <c r="B326" s="177"/>
      <c r="C326" s="26">
        <v>2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3</v>
      </c>
      <c r="P326" s="28">
        <v>2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2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3</v>
      </c>
      <c r="P329" s="24">
        <v>2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6" t="s">
        <v>941</v>
      </c>
      <c r="B338" s="177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1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1</v>
      </c>
      <c r="O339" s="15">
        <v>0</v>
      </c>
      <c r="P339" s="24">
        <v>0</v>
      </c>
    </row>
    <row r="340" spans="1:16" x14ac:dyDescent="0.25">
      <c r="A340" s="176" t="s">
        <v>944</v>
      </c>
      <c r="B340" s="177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8" t="s">
        <v>947</v>
      </c>
      <c r="B342" s="179"/>
      <c r="C342" s="32">
        <v>16198</v>
      </c>
      <c r="D342" s="32">
        <v>18880</v>
      </c>
      <c r="E342" s="33">
        <v>-1</v>
      </c>
      <c r="F342" s="32">
        <v>2090</v>
      </c>
      <c r="G342" s="32">
        <v>1747</v>
      </c>
      <c r="H342" s="32">
        <v>1925</v>
      </c>
      <c r="I342" s="32">
        <v>1954</v>
      </c>
      <c r="J342" s="32">
        <v>51</v>
      </c>
      <c r="K342" s="32">
        <v>58</v>
      </c>
      <c r="L342" s="32">
        <v>17</v>
      </c>
      <c r="M342" s="32">
        <v>15</v>
      </c>
      <c r="N342" s="32">
        <v>167</v>
      </c>
      <c r="O342" s="32">
        <v>223</v>
      </c>
      <c r="P342" s="32">
        <v>3034</v>
      </c>
    </row>
  </sheetData>
  <sheetProtection algorithmName="SHA-512" hashValue="/4l508djuAKhWdLC56+2S/vZNt20Tg3DJk+SSb/HcPHUrdKGmB8u+BRd3u80SVUTNB4DK/J7O+XqS04+iEH3lg==" saltValue="DdMwuc34IelMRHsG2CK3P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0" t="s">
        <v>950</v>
      </c>
      <c r="B5" s="14" t="s">
        <v>951</v>
      </c>
      <c r="C5" s="24">
        <v>2</v>
      </c>
    </row>
    <row r="6" spans="1:3" x14ac:dyDescent="0.25">
      <c r="A6" s="171"/>
      <c r="B6" s="14" t="s">
        <v>325</v>
      </c>
      <c r="C6" s="24">
        <v>50</v>
      </c>
    </row>
    <row r="7" spans="1:3" x14ac:dyDescent="0.25">
      <c r="A7" s="171"/>
      <c r="B7" s="14" t="s">
        <v>952</v>
      </c>
      <c r="C7" s="24">
        <v>4</v>
      </c>
    </row>
    <row r="8" spans="1:3" x14ac:dyDescent="0.25">
      <c r="A8" s="171"/>
      <c r="B8" s="14" t="s">
        <v>953</v>
      </c>
      <c r="C8" s="24">
        <v>22</v>
      </c>
    </row>
    <row r="9" spans="1:3" x14ac:dyDescent="0.25">
      <c r="A9" s="171"/>
      <c r="B9" s="14" t="s">
        <v>954</v>
      </c>
      <c r="C9" s="24">
        <v>72</v>
      </c>
    </row>
    <row r="10" spans="1:3" x14ac:dyDescent="0.25">
      <c r="A10" s="171"/>
      <c r="B10" s="14" t="s">
        <v>955</v>
      </c>
      <c r="C10" s="24">
        <v>38</v>
      </c>
    </row>
    <row r="11" spans="1:3" x14ac:dyDescent="0.25">
      <c r="A11" s="171"/>
      <c r="B11" s="14" t="s">
        <v>956</v>
      </c>
      <c r="C11" s="24">
        <v>13</v>
      </c>
    </row>
    <row r="12" spans="1:3" x14ac:dyDescent="0.25">
      <c r="A12" s="171"/>
      <c r="B12" s="14" t="s">
        <v>509</v>
      </c>
      <c r="C12" s="24">
        <v>16</v>
      </c>
    </row>
    <row r="13" spans="1:3" x14ac:dyDescent="0.25">
      <c r="A13" s="171"/>
      <c r="B13" s="14" t="s">
        <v>957</v>
      </c>
      <c r="C13" s="24">
        <v>7</v>
      </c>
    </row>
    <row r="14" spans="1:3" x14ac:dyDescent="0.25">
      <c r="A14" s="171"/>
      <c r="B14" s="14" t="s">
        <v>958</v>
      </c>
      <c r="C14" s="24">
        <v>1</v>
      </c>
    </row>
    <row r="15" spans="1:3" x14ac:dyDescent="0.25">
      <c r="A15" s="171"/>
      <c r="B15" s="14" t="s">
        <v>642</v>
      </c>
      <c r="C15" s="24">
        <v>0</v>
      </c>
    </row>
    <row r="16" spans="1:3" x14ac:dyDescent="0.25">
      <c r="A16" s="171"/>
      <c r="B16" s="14" t="s">
        <v>959</v>
      </c>
      <c r="C16" s="24">
        <v>24</v>
      </c>
    </row>
    <row r="17" spans="1:3" x14ac:dyDescent="0.25">
      <c r="A17" s="171"/>
      <c r="B17" s="14" t="s">
        <v>960</v>
      </c>
      <c r="C17" s="24">
        <v>50</v>
      </c>
    </row>
    <row r="18" spans="1:3" x14ac:dyDescent="0.25">
      <c r="A18" s="171"/>
      <c r="B18" s="14" t="s">
        <v>961</v>
      </c>
      <c r="C18" s="24">
        <v>14</v>
      </c>
    </row>
    <row r="19" spans="1:3" x14ac:dyDescent="0.25">
      <c r="A19" s="172"/>
      <c r="B19" s="14" t="s">
        <v>108</v>
      </c>
      <c r="C19" s="24">
        <v>94</v>
      </c>
    </row>
    <row r="20" spans="1:3" x14ac:dyDescent="0.25">
      <c r="A20" s="170" t="s">
        <v>962</v>
      </c>
      <c r="B20" s="14" t="s">
        <v>963</v>
      </c>
      <c r="C20" s="24">
        <v>15</v>
      </c>
    </row>
    <row r="21" spans="1:3" x14ac:dyDescent="0.25">
      <c r="A21" s="172"/>
      <c r="B21" s="14" t="s">
        <v>964</v>
      </c>
      <c r="C21" s="24">
        <v>23</v>
      </c>
    </row>
    <row r="22" spans="1:3" x14ac:dyDescent="0.25">
      <c r="A22" s="170" t="s">
        <v>965</v>
      </c>
      <c r="B22" s="14" t="s">
        <v>966</v>
      </c>
      <c r="C22" s="24">
        <v>115</v>
      </c>
    </row>
    <row r="23" spans="1:3" x14ac:dyDescent="0.25">
      <c r="A23" s="171"/>
      <c r="B23" s="14" t="s">
        <v>967</v>
      </c>
      <c r="C23" s="24">
        <v>165</v>
      </c>
    </row>
    <row r="24" spans="1:3" x14ac:dyDescent="0.25">
      <c r="A24" s="172"/>
      <c r="B24" s="14" t="s">
        <v>968</v>
      </c>
      <c r="C24" s="24">
        <v>2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204</v>
      </c>
    </row>
    <row r="29" spans="1:3" x14ac:dyDescent="0.25">
      <c r="A29" s="170" t="s">
        <v>287</v>
      </c>
      <c r="B29" s="14" t="s">
        <v>971</v>
      </c>
      <c r="C29" s="24">
        <v>2</v>
      </c>
    </row>
    <row r="30" spans="1:3" x14ac:dyDescent="0.25">
      <c r="A30" s="171"/>
      <c r="B30" s="14" t="s">
        <v>972</v>
      </c>
      <c r="C30" s="24">
        <v>53</v>
      </c>
    </row>
    <row r="31" spans="1:3" x14ac:dyDescent="0.25">
      <c r="A31" s="171"/>
      <c r="B31" s="14" t="s">
        <v>973</v>
      </c>
      <c r="C31" s="24">
        <v>0</v>
      </c>
    </row>
    <row r="32" spans="1:3" x14ac:dyDescent="0.25">
      <c r="A32" s="172"/>
      <c r="B32" s="14" t="s">
        <v>974</v>
      </c>
      <c r="C32" s="24">
        <v>6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123</v>
      </c>
    </row>
    <row r="35" spans="1:3" x14ac:dyDescent="0.25">
      <c r="A35" s="13" t="s">
        <v>977</v>
      </c>
      <c r="B35" s="18"/>
      <c r="C35" s="24">
        <v>36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23</v>
      </c>
    </row>
    <row r="38" spans="1:3" x14ac:dyDescent="0.25">
      <c r="A38" s="13" t="s">
        <v>980</v>
      </c>
      <c r="B38" s="18"/>
      <c r="C38" s="24">
        <v>5</v>
      </c>
    </row>
    <row r="39" spans="1:3" x14ac:dyDescent="0.25">
      <c r="A39" s="13" t="s">
        <v>968</v>
      </c>
      <c r="B39" s="18"/>
      <c r="C39" s="24">
        <v>28</v>
      </c>
    </row>
    <row r="40" spans="1:3" x14ac:dyDescent="0.25">
      <c r="A40" s="170" t="s">
        <v>981</v>
      </c>
      <c r="B40" s="14" t="s">
        <v>982</v>
      </c>
      <c r="C40" s="24">
        <v>17</v>
      </c>
    </row>
    <row r="41" spans="1:3" x14ac:dyDescent="0.25">
      <c r="A41" s="171"/>
      <c r="B41" s="14" t="s">
        <v>983</v>
      </c>
      <c r="C41" s="24">
        <v>0</v>
      </c>
    </row>
    <row r="42" spans="1:3" x14ac:dyDescent="0.25">
      <c r="A42" s="171"/>
      <c r="B42" s="14" t="s">
        <v>984</v>
      </c>
      <c r="C42" s="24">
        <v>0</v>
      </c>
    </row>
    <row r="43" spans="1:3" x14ac:dyDescent="0.25">
      <c r="A43" s="171"/>
      <c r="B43" s="14" t="s">
        <v>985</v>
      </c>
      <c r="C43" s="24">
        <v>0</v>
      </c>
    </row>
    <row r="44" spans="1:3" x14ac:dyDescent="0.25">
      <c r="A44" s="172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15</v>
      </c>
    </row>
    <row r="49" spans="1:3" x14ac:dyDescent="0.25">
      <c r="A49" s="170" t="s">
        <v>78</v>
      </c>
      <c r="B49" s="14" t="s">
        <v>988</v>
      </c>
      <c r="C49" s="24">
        <v>28</v>
      </c>
    </row>
    <row r="50" spans="1:3" x14ac:dyDescent="0.25">
      <c r="A50" s="172"/>
      <c r="B50" s="14" t="s">
        <v>989</v>
      </c>
      <c r="C50" s="24">
        <v>176</v>
      </c>
    </row>
    <row r="51" spans="1:3" x14ac:dyDescent="0.25">
      <c r="A51" s="170" t="s">
        <v>990</v>
      </c>
      <c r="B51" s="14" t="s">
        <v>991</v>
      </c>
      <c r="C51" s="24">
        <v>0</v>
      </c>
    </row>
    <row r="52" spans="1:3" x14ac:dyDescent="0.25">
      <c r="A52" s="172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0" t="s">
        <v>223</v>
      </c>
      <c r="B56" s="14" t="s">
        <v>20</v>
      </c>
      <c r="C56" s="24">
        <v>920</v>
      </c>
    </row>
    <row r="57" spans="1:3" x14ac:dyDescent="0.25">
      <c r="A57" s="171"/>
      <c r="B57" s="14" t="s">
        <v>994</v>
      </c>
      <c r="C57" s="24">
        <v>79</v>
      </c>
    </row>
    <row r="58" spans="1:3" x14ac:dyDescent="0.25">
      <c r="A58" s="171"/>
      <c r="B58" s="14" t="s">
        <v>995</v>
      </c>
      <c r="C58" s="24">
        <v>67</v>
      </c>
    </row>
    <row r="59" spans="1:3" x14ac:dyDescent="0.25">
      <c r="A59" s="171"/>
      <c r="B59" s="14" t="s">
        <v>996</v>
      </c>
      <c r="C59" s="24">
        <v>330</v>
      </c>
    </row>
    <row r="60" spans="1:3" x14ac:dyDescent="0.25">
      <c r="A60" s="172"/>
      <c r="B60" s="14" t="s">
        <v>997</v>
      </c>
      <c r="C60" s="24">
        <v>12</v>
      </c>
    </row>
    <row r="61" spans="1:3" x14ac:dyDescent="0.25">
      <c r="A61" s="170" t="s">
        <v>998</v>
      </c>
      <c r="B61" s="14" t="s">
        <v>999</v>
      </c>
      <c r="C61" s="24">
        <v>320</v>
      </c>
    </row>
    <row r="62" spans="1:3" x14ac:dyDescent="0.25">
      <c r="A62" s="171"/>
      <c r="B62" s="14" t="s">
        <v>1000</v>
      </c>
      <c r="C62" s="24">
        <v>57</v>
      </c>
    </row>
    <row r="63" spans="1:3" x14ac:dyDescent="0.25">
      <c r="A63" s="171"/>
      <c r="B63" s="14" t="s">
        <v>1001</v>
      </c>
      <c r="C63" s="24">
        <v>16</v>
      </c>
    </row>
    <row r="64" spans="1:3" x14ac:dyDescent="0.25">
      <c r="A64" s="171"/>
      <c r="B64" s="14" t="s">
        <v>1002</v>
      </c>
      <c r="C64" s="24">
        <v>221</v>
      </c>
    </row>
    <row r="65" spans="1:3" x14ac:dyDescent="0.25">
      <c r="A65" s="172"/>
      <c r="B65" s="14" t="s">
        <v>997</v>
      </c>
      <c r="C65" s="24">
        <v>78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106</v>
      </c>
    </row>
    <row r="70" spans="1:3" ht="22.5" x14ac:dyDescent="0.25">
      <c r="A70" s="13" t="s">
        <v>1005</v>
      </c>
      <c r="B70" s="18"/>
      <c r="C70" s="24">
        <v>35</v>
      </c>
    </row>
    <row r="71" spans="1:3" ht="22.5" x14ac:dyDescent="0.25">
      <c r="A71" s="13" t="s">
        <v>1006</v>
      </c>
      <c r="B71" s="18"/>
      <c r="C71" s="24">
        <v>229</v>
      </c>
    </row>
    <row r="72" spans="1:3" x14ac:dyDescent="0.25">
      <c r="A72" s="170" t="s">
        <v>1007</v>
      </c>
      <c r="B72" s="14" t="s">
        <v>1008</v>
      </c>
      <c r="C72" s="24">
        <v>0</v>
      </c>
    </row>
    <row r="73" spans="1:3" x14ac:dyDescent="0.25">
      <c r="A73" s="172"/>
      <c r="B73" s="14" t="s">
        <v>1009</v>
      </c>
      <c r="C73" s="24">
        <v>20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12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9</v>
      </c>
    </row>
    <row r="78" spans="1:3" x14ac:dyDescent="0.25">
      <c r="A78" s="13" t="s">
        <v>1014</v>
      </c>
      <c r="B78" s="18"/>
      <c r="C78" s="24">
        <v>2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+ewXn6LkqZJblb6hEk38JIZetffuVqgnagBysGN0VIOxP2r5jloBGPRNs05diRHYkyyEdokZtvg/jrLI3X0bHw==" saltValue="4XzqSsvfX9jzSu49SuiYJ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2" t="s">
        <v>1018</v>
      </c>
      <c r="B5" s="39" t="s">
        <v>1019</v>
      </c>
      <c r="C5" s="40">
        <v>10</v>
      </c>
    </row>
    <row r="6" spans="1:3" x14ac:dyDescent="0.25">
      <c r="A6" s="183"/>
      <c r="B6" s="39" t="s">
        <v>296</v>
      </c>
      <c r="C6" s="40">
        <v>157</v>
      </c>
    </row>
    <row r="7" spans="1:3" x14ac:dyDescent="0.25">
      <c r="A7" s="183"/>
      <c r="B7" s="39" t="s">
        <v>1020</v>
      </c>
      <c r="C7" s="40">
        <v>35</v>
      </c>
    </row>
    <row r="8" spans="1:3" x14ac:dyDescent="0.25">
      <c r="A8" s="183"/>
      <c r="B8" s="39" t="s">
        <v>1021</v>
      </c>
      <c r="C8" s="40">
        <v>0</v>
      </c>
    </row>
    <row r="9" spans="1:3" x14ac:dyDescent="0.25">
      <c r="A9" s="183"/>
      <c r="B9" s="39" t="s">
        <v>1022</v>
      </c>
      <c r="C9" s="40">
        <v>0</v>
      </c>
    </row>
    <row r="10" spans="1:3" x14ac:dyDescent="0.25">
      <c r="A10" s="183"/>
      <c r="B10" s="39" t="s">
        <v>1023</v>
      </c>
      <c r="C10" s="40">
        <v>0</v>
      </c>
    </row>
    <row r="11" spans="1:3" x14ac:dyDescent="0.25">
      <c r="A11" s="184"/>
      <c r="B11" s="39" t="s">
        <v>1024</v>
      </c>
      <c r="C11" s="40">
        <v>1</v>
      </c>
    </row>
    <row r="12" spans="1:3" x14ac:dyDescent="0.25">
      <c r="A12" s="182" t="s">
        <v>1025</v>
      </c>
      <c r="B12" s="39" t="s">
        <v>62</v>
      </c>
      <c r="C12" s="40">
        <v>86</v>
      </c>
    </row>
    <row r="13" spans="1:3" x14ac:dyDescent="0.25">
      <c r="A13" s="183"/>
      <c r="B13" s="39" t="s">
        <v>1026</v>
      </c>
      <c r="C13" s="40">
        <v>20</v>
      </c>
    </row>
    <row r="14" spans="1:3" x14ac:dyDescent="0.25">
      <c r="A14" s="183"/>
      <c r="B14" s="39" t="s">
        <v>1027</v>
      </c>
      <c r="C14" s="40">
        <v>27</v>
      </c>
    </row>
    <row r="15" spans="1:3" x14ac:dyDescent="0.25">
      <c r="A15" s="184"/>
      <c r="B15" s="39" t="s">
        <v>1028</v>
      </c>
      <c r="C15" s="40">
        <v>11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14</v>
      </c>
    </row>
    <row r="20" spans="1:3" x14ac:dyDescent="0.25">
      <c r="A20" s="38" t="s">
        <v>1031</v>
      </c>
      <c r="B20" s="41"/>
      <c r="C20" s="40">
        <v>3</v>
      </c>
    </row>
    <row r="21" spans="1:3" x14ac:dyDescent="0.25">
      <c r="A21" s="38" t="s">
        <v>1032</v>
      </c>
      <c r="B21" s="41"/>
      <c r="C21" s="40">
        <v>7</v>
      </c>
    </row>
    <row r="22" spans="1:3" x14ac:dyDescent="0.25">
      <c r="A22" s="38" t="s">
        <v>1033</v>
      </c>
      <c r="B22" s="41"/>
      <c r="C22" s="40">
        <v>15</v>
      </c>
    </row>
    <row r="23" spans="1:3" x14ac:dyDescent="0.25">
      <c r="A23" s="38" t="s">
        <v>1034</v>
      </c>
      <c r="B23" s="41"/>
      <c r="C23" s="40">
        <v>109</v>
      </c>
    </row>
    <row r="24" spans="1:3" x14ac:dyDescent="0.25">
      <c r="A24" s="38" t="s">
        <v>1035</v>
      </c>
      <c r="B24" s="41"/>
      <c r="C24" s="40">
        <v>28</v>
      </c>
    </row>
    <row r="25" spans="1:3" x14ac:dyDescent="0.25">
      <c r="A25" s="38" t="s">
        <v>1036</v>
      </c>
      <c r="B25" s="41"/>
      <c r="C25" s="40">
        <v>14</v>
      </c>
    </row>
    <row r="26" spans="1:3" x14ac:dyDescent="0.25">
      <c r="A26" s="38" t="s">
        <v>1037</v>
      </c>
      <c r="B26" s="41"/>
      <c r="C26" s="40">
        <v>0</v>
      </c>
    </row>
    <row r="27" spans="1:3" x14ac:dyDescent="0.25">
      <c r="A27" s="38" t="s">
        <v>1038</v>
      </c>
      <c r="B27" s="41"/>
      <c r="C27" s="40">
        <v>0</v>
      </c>
    </row>
    <row r="28" spans="1:3" x14ac:dyDescent="0.25">
      <c r="A28" s="38" t="s">
        <v>1039</v>
      </c>
      <c r="B28" s="41"/>
      <c r="C28" s="40">
        <v>29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3</v>
      </c>
    </row>
    <row r="33" spans="1:6" x14ac:dyDescent="0.25">
      <c r="A33" s="38" t="s">
        <v>1042</v>
      </c>
      <c r="B33" s="41"/>
      <c r="C33" s="40">
        <v>7</v>
      </c>
    </row>
    <row r="34" spans="1:6" x14ac:dyDescent="0.25">
      <c r="A34" s="38" t="s">
        <v>1043</v>
      </c>
      <c r="B34" s="41"/>
      <c r="C34" s="40">
        <v>6</v>
      </c>
    </row>
    <row r="35" spans="1:6" x14ac:dyDescent="0.25">
      <c r="A35" s="38" t="s">
        <v>1044</v>
      </c>
      <c r="B35" s="41"/>
      <c r="C35" s="40">
        <v>6</v>
      </c>
    </row>
    <row r="36" spans="1:6" x14ac:dyDescent="0.25">
      <c r="A36" s="38" t="s">
        <v>1045</v>
      </c>
      <c r="B36" s="41"/>
      <c r="C36" s="40">
        <v>2</v>
      </c>
    </row>
    <row r="37" spans="1:6" x14ac:dyDescent="0.25">
      <c r="A37" s="38" t="s">
        <v>1046</v>
      </c>
      <c r="B37" s="41"/>
      <c r="C37" s="40">
        <v>2</v>
      </c>
    </row>
    <row r="38" spans="1:6" x14ac:dyDescent="0.25">
      <c r="A38" s="38" t="s">
        <v>1047</v>
      </c>
      <c r="B38" s="41"/>
      <c r="C38" s="40">
        <v>2</v>
      </c>
    </row>
    <row r="39" spans="1:6" x14ac:dyDescent="0.25">
      <c r="A39" s="38" t="s">
        <v>1048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1</v>
      </c>
    </row>
    <row r="44" spans="1:6" x14ac:dyDescent="0.25">
      <c r="A44" s="38" t="s">
        <v>111</v>
      </c>
      <c r="B44" s="41"/>
      <c r="C44" s="40">
        <v>0</v>
      </c>
    </row>
    <row r="45" spans="1:6" x14ac:dyDescent="0.25">
      <c r="A45" s="38" t="s">
        <v>1050</v>
      </c>
      <c r="B45" s="41"/>
      <c r="C45" s="40">
        <v>1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5" t="s">
        <v>950</v>
      </c>
      <c r="B48" s="43" t="s">
        <v>1053</v>
      </c>
      <c r="C48" s="44">
        <v>2</v>
      </c>
      <c r="D48" s="44">
        <v>0</v>
      </c>
      <c r="E48" s="44">
        <v>0</v>
      </c>
      <c r="F48" s="40">
        <v>0</v>
      </c>
    </row>
    <row r="49" spans="1:6" x14ac:dyDescent="0.25">
      <c r="A49" s="186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6"/>
      <c r="B50" s="43" t="s">
        <v>1055</v>
      </c>
      <c r="C50" s="44">
        <v>1</v>
      </c>
      <c r="D50" s="44">
        <v>0</v>
      </c>
      <c r="E50" s="44">
        <v>0</v>
      </c>
      <c r="F50" s="40">
        <v>0</v>
      </c>
    </row>
    <row r="51" spans="1:6" x14ac:dyDescent="0.25">
      <c r="A51" s="186"/>
      <c r="B51" s="43" t="s">
        <v>1056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86"/>
      <c r="B52" s="43" t="s">
        <v>325</v>
      </c>
      <c r="C52" s="44">
        <v>4</v>
      </c>
      <c r="D52" s="44">
        <v>13</v>
      </c>
      <c r="E52" s="44">
        <v>7</v>
      </c>
      <c r="F52" s="40">
        <v>3</v>
      </c>
    </row>
    <row r="53" spans="1:6" x14ac:dyDescent="0.25">
      <c r="A53" s="186"/>
      <c r="B53" s="43" t="s">
        <v>1057</v>
      </c>
      <c r="C53" s="44">
        <v>141</v>
      </c>
      <c r="D53" s="44">
        <v>34</v>
      </c>
      <c r="E53" s="44">
        <v>20</v>
      </c>
      <c r="F53" s="40">
        <v>16</v>
      </c>
    </row>
    <row r="54" spans="1:6" x14ac:dyDescent="0.25">
      <c r="A54" s="186"/>
      <c r="B54" s="43" t="s">
        <v>1058</v>
      </c>
      <c r="C54" s="44">
        <v>27</v>
      </c>
      <c r="D54" s="44">
        <v>11</v>
      </c>
      <c r="E54" s="44">
        <v>5</v>
      </c>
      <c r="F54" s="40">
        <v>2</v>
      </c>
    </row>
    <row r="55" spans="1:6" x14ac:dyDescent="0.25">
      <c r="A55" s="186"/>
      <c r="B55" s="43" t="s">
        <v>1059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86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6"/>
      <c r="B57" s="43" t="s">
        <v>1061</v>
      </c>
      <c r="C57" s="44">
        <v>1</v>
      </c>
      <c r="D57" s="44">
        <v>6</v>
      </c>
      <c r="E57" s="44">
        <v>4</v>
      </c>
      <c r="F57" s="40">
        <v>4</v>
      </c>
    </row>
    <row r="58" spans="1:6" x14ac:dyDescent="0.25">
      <c r="A58" s="186"/>
      <c r="B58" s="43" t="s">
        <v>1062</v>
      </c>
      <c r="C58" s="44">
        <v>0</v>
      </c>
      <c r="D58" s="44">
        <v>1</v>
      </c>
      <c r="E58" s="44">
        <v>0</v>
      </c>
      <c r="F58" s="40">
        <v>1</v>
      </c>
    </row>
    <row r="59" spans="1:6" x14ac:dyDescent="0.25">
      <c r="A59" s="186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6"/>
      <c r="B60" s="43" t="s">
        <v>396</v>
      </c>
      <c r="C60" s="44">
        <v>1</v>
      </c>
      <c r="D60" s="44">
        <v>0</v>
      </c>
      <c r="E60" s="44">
        <v>0</v>
      </c>
      <c r="F60" s="40">
        <v>0</v>
      </c>
    </row>
    <row r="61" spans="1:6" x14ac:dyDescent="0.25">
      <c r="A61" s="186"/>
      <c r="B61" s="43" t="s">
        <v>1064</v>
      </c>
      <c r="C61" s="44">
        <v>0</v>
      </c>
      <c r="D61" s="44">
        <v>0</v>
      </c>
      <c r="E61" s="44">
        <v>0</v>
      </c>
      <c r="F61" s="40">
        <v>0</v>
      </c>
    </row>
    <row r="62" spans="1:6" x14ac:dyDescent="0.25">
      <c r="A62" s="186"/>
      <c r="B62" s="43" t="s">
        <v>1065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6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6"/>
      <c r="B64" s="43" t="s">
        <v>1067</v>
      </c>
      <c r="C64" s="44">
        <v>9</v>
      </c>
      <c r="D64" s="44">
        <v>7</v>
      </c>
      <c r="E64" s="44">
        <v>5</v>
      </c>
      <c r="F64" s="40">
        <v>3</v>
      </c>
    </row>
    <row r="65" spans="1:6" x14ac:dyDescent="0.25">
      <c r="A65" s="186"/>
      <c r="B65" s="43" t="s">
        <v>1068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87"/>
      <c r="B66" s="43" t="s">
        <v>1069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0" t="s">
        <v>1070</v>
      </c>
      <c r="B67" s="181"/>
      <c r="C67" s="45">
        <v>186</v>
      </c>
      <c r="D67" s="45">
        <v>72</v>
      </c>
      <c r="E67" s="45">
        <v>41</v>
      </c>
      <c r="F67" s="45">
        <v>29</v>
      </c>
    </row>
    <row r="68" spans="1:6" x14ac:dyDescent="0.25">
      <c r="A68" s="185" t="s">
        <v>965</v>
      </c>
      <c r="B68" s="43" t="s">
        <v>1071</v>
      </c>
      <c r="C68" s="44">
        <v>7</v>
      </c>
      <c r="D68" s="44">
        <v>0</v>
      </c>
      <c r="E68" s="44">
        <v>0</v>
      </c>
      <c r="F68" s="40">
        <v>0</v>
      </c>
    </row>
    <row r="69" spans="1:6" x14ac:dyDescent="0.25">
      <c r="A69" s="186"/>
      <c r="B69" s="43" t="s">
        <v>1072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187"/>
      <c r="B70" s="43" t="s">
        <v>108</v>
      </c>
      <c r="C70" s="44">
        <v>0</v>
      </c>
      <c r="D70" s="44">
        <v>0</v>
      </c>
      <c r="E70" s="44">
        <v>0</v>
      </c>
      <c r="F70" s="40">
        <v>0</v>
      </c>
    </row>
    <row r="71" spans="1:6" x14ac:dyDescent="0.25">
      <c r="A71" s="180" t="s">
        <v>1073</v>
      </c>
      <c r="B71" s="181"/>
      <c r="C71" s="45">
        <v>7</v>
      </c>
      <c r="D71" s="45">
        <v>0</v>
      </c>
      <c r="E71" s="45">
        <v>0</v>
      </c>
      <c r="F71" s="45">
        <v>0</v>
      </c>
    </row>
  </sheetData>
  <sheetProtection algorithmName="SHA-512" hashValue="oTA4xwG3bdPW61TgjR233ROzsyd7mrMUHFVXT6VEp6ocsj7bA1EWCNpYrnatkuEtYr4GYEF1LVaFpctab2a4vw==" saltValue="UUYGpeBIMv4WQ8x9J32r8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7" t="s">
        <v>1076</v>
      </c>
      <c r="B5" s="14" t="s">
        <v>1077</v>
      </c>
      <c r="C5" s="24">
        <v>875</v>
      </c>
    </row>
    <row r="6" spans="1:3" x14ac:dyDescent="0.25">
      <c r="A6" s="168"/>
      <c r="B6" s="14" t="s">
        <v>1019</v>
      </c>
      <c r="C6" s="24">
        <v>204</v>
      </c>
    </row>
    <row r="7" spans="1:3" x14ac:dyDescent="0.25">
      <c r="A7" s="168"/>
      <c r="B7" s="14" t="s">
        <v>1078</v>
      </c>
      <c r="C7" s="24">
        <v>1518</v>
      </c>
    </row>
    <row r="8" spans="1:3" x14ac:dyDescent="0.25">
      <c r="A8" s="168"/>
      <c r="B8" s="14" t="s">
        <v>1079</v>
      </c>
      <c r="C8" s="24">
        <v>144</v>
      </c>
    </row>
    <row r="9" spans="1:3" x14ac:dyDescent="0.25">
      <c r="A9" s="168"/>
      <c r="B9" s="14" t="s">
        <v>1021</v>
      </c>
      <c r="C9" s="24">
        <v>10</v>
      </c>
    </row>
    <row r="10" spans="1:3" x14ac:dyDescent="0.25">
      <c r="A10" s="168"/>
      <c r="B10" s="14" t="s">
        <v>1022</v>
      </c>
      <c r="C10" s="24">
        <v>6</v>
      </c>
    </row>
    <row r="11" spans="1:3" x14ac:dyDescent="0.25">
      <c r="A11" s="168"/>
      <c r="B11" s="14" t="s">
        <v>1080</v>
      </c>
      <c r="C11" s="24">
        <v>3</v>
      </c>
    </row>
    <row r="12" spans="1:3" x14ac:dyDescent="0.25">
      <c r="A12" s="169"/>
      <c r="B12" s="14" t="s">
        <v>1081</v>
      </c>
      <c r="C12" s="24">
        <v>3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893</v>
      </c>
    </row>
    <row r="17" spans="1:3" x14ac:dyDescent="0.25">
      <c r="A17" s="23" t="s">
        <v>1084</v>
      </c>
      <c r="B17" s="18"/>
      <c r="C17" s="24">
        <v>158</v>
      </c>
    </row>
    <row r="18" spans="1:3" x14ac:dyDescent="0.25">
      <c r="A18" s="23" t="s">
        <v>1085</v>
      </c>
      <c r="B18" s="18"/>
      <c r="C18" s="24">
        <v>305</v>
      </c>
    </row>
    <row r="19" spans="1:3" x14ac:dyDescent="0.25">
      <c r="A19" s="23" t="s">
        <v>1086</v>
      </c>
      <c r="B19" s="18"/>
      <c r="C19" s="24">
        <v>93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1</v>
      </c>
    </row>
    <row r="24" spans="1:3" x14ac:dyDescent="0.25">
      <c r="A24" s="23" t="s">
        <v>1089</v>
      </c>
      <c r="B24" s="18"/>
      <c r="C24" s="24">
        <v>8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1</v>
      </c>
    </row>
    <row r="28" spans="1:3" x14ac:dyDescent="0.25">
      <c r="A28" s="23" t="s">
        <v>1093</v>
      </c>
      <c r="B28" s="18"/>
      <c r="C28" s="24">
        <v>5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5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37</v>
      </c>
    </row>
    <row r="38" spans="1:3" x14ac:dyDescent="0.25">
      <c r="A38" s="23" t="s">
        <v>1098</v>
      </c>
      <c r="B38" s="18"/>
      <c r="C38" s="24">
        <v>51</v>
      </c>
    </row>
    <row r="39" spans="1:3" x14ac:dyDescent="0.25">
      <c r="A39" s="23" t="s">
        <v>1099</v>
      </c>
      <c r="B39" s="18"/>
      <c r="C39" s="24">
        <v>292</v>
      </c>
    </row>
    <row r="40" spans="1:3" x14ac:dyDescent="0.25">
      <c r="A40" s="23" t="s">
        <v>1100</v>
      </c>
      <c r="B40" s="18"/>
      <c r="C40" s="24">
        <v>57</v>
      </c>
    </row>
    <row r="41" spans="1:3" x14ac:dyDescent="0.25">
      <c r="A41" s="23" t="s">
        <v>1101</v>
      </c>
      <c r="B41" s="18"/>
      <c r="C41" s="24">
        <v>165</v>
      </c>
    </row>
    <row r="42" spans="1:3" x14ac:dyDescent="0.25">
      <c r="A42" s="23" t="s">
        <v>1102</v>
      </c>
      <c r="B42" s="18"/>
      <c r="C42" s="24">
        <v>47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1</v>
      </c>
    </row>
    <row r="47" spans="1:3" x14ac:dyDescent="0.25">
      <c r="A47" s="23" t="s">
        <v>1105</v>
      </c>
      <c r="B47" s="18"/>
      <c r="C47" s="24">
        <v>1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7" t="s">
        <v>1107</v>
      </c>
      <c r="B51" s="14" t="s">
        <v>1108</v>
      </c>
      <c r="C51" s="24">
        <v>103</v>
      </c>
    </row>
    <row r="52" spans="1:6" x14ac:dyDescent="0.25">
      <c r="A52" s="168"/>
      <c r="B52" s="14" t="s">
        <v>122</v>
      </c>
      <c r="C52" s="24">
        <v>126</v>
      </c>
    </row>
    <row r="53" spans="1:6" x14ac:dyDescent="0.25">
      <c r="A53" s="168"/>
      <c r="B53" s="14" t="s">
        <v>1109</v>
      </c>
      <c r="C53" s="24">
        <v>26</v>
      </c>
    </row>
    <row r="54" spans="1:6" x14ac:dyDescent="0.25">
      <c r="A54" s="169"/>
      <c r="B54" s="14" t="s">
        <v>1110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0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7" t="s">
        <v>950</v>
      </c>
      <c r="B63" s="14" t="s">
        <v>1053</v>
      </c>
      <c r="C63" s="15">
        <v>1</v>
      </c>
      <c r="D63" s="15">
        <v>3</v>
      </c>
      <c r="E63" s="15">
        <v>0</v>
      </c>
      <c r="F63" s="24">
        <v>0</v>
      </c>
    </row>
    <row r="64" spans="1:6" x14ac:dyDescent="0.25">
      <c r="A64" s="168"/>
      <c r="B64" s="14" t="s">
        <v>1054</v>
      </c>
      <c r="C64" s="15">
        <v>1</v>
      </c>
      <c r="D64" s="15">
        <v>0</v>
      </c>
      <c r="E64" s="15">
        <v>0</v>
      </c>
      <c r="F64" s="24">
        <v>0</v>
      </c>
    </row>
    <row r="65" spans="1:6" x14ac:dyDescent="0.25">
      <c r="A65" s="168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8"/>
      <c r="B66" s="14" t="s">
        <v>1056</v>
      </c>
      <c r="C66" s="15">
        <v>1</v>
      </c>
      <c r="D66" s="15">
        <v>0</v>
      </c>
      <c r="E66" s="15">
        <v>0</v>
      </c>
      <c r="F66" s="24">
        <v>0</v>
      </c>
    </row>
    <row r="67" spans="1:6" x14ac:dyDescent="0.25">
      <c r="A67" s="168"/>
      <c r="B67" s="14" t="s">
        <v>325</v>
      </c>
      <c r="C67" s="15">
        <v>78</v>
      </c>
      <c r="D67" s="15">
        <v>78</v>
      </c>
      <c r="E67" s="15">
        <v>22</v>
      </c>
      <c r="F67" s="24">
        <v>56</v>
      </c>
    </row>
    <row r="68" spans="1:6" x14ac:dyDescent="0.25">
      <c r="A68" s="168"/>
      <c r="B68" s="14" t="s">
        <v>1111</v>
      </c>
      <c r="C68" s="15">
        <v>982</v>
      </c>
      <c r="D68" s="15">
        <v>250</v>
      </c>
      <c r="E68" s="15">
        <v>97</v>
      </c>
      <c r="F68" s="24">
        <v>178</v>
      </c>
    </row>
    <row r="69" spans="1:6" x14ac:dyDescent="0.25">
      <c r="A69" s="168"/>
      <c r="B69" s="14" t="s">
        <v>1112</v>
      </c>
      <c r="C69" s="15">
        <v>79</v>
      </c>
      <c r="D69" s="15">
        <v>43</v>
      </c>
      <c r="E69" s="15">
        <v>23</v>
      </c>
      <c r="F69" s="24">
        <v>24</v>
      </c>
    </row>
    <row r="70" spans="1:6" x14ac:dyDescent="0.25">
      <c r="A70" s="168"/>
      <c r="B70" s="14" t="s">
        <v>1059</v>
      </c>
      <c r="C70" s="15">
        <v>14</v>
      </c>
      <c r="D70" s="15">
        <v>15</v>
      </c>
      <c r="E70" s="15">
        <v>2</v>
      </c>
      <c r="F70" s="24">
        <v>12</v>
      </c>
    </row>
    <row r="71" spans="1:6" x14ac:dyDescent="0.25">
      <c r="A71" s="168"/>
      <c r="B71" s="14" t="s">
        <v>1113</v>
      </c>
      <c r="C71" s="15">
        <v>1</v>
      </c>
      <c r="D71" s="15">
        <v>1</v>
      </c>
      <c r="E71" s="15">
        <v>0</v>
      </c>
      <c r="F71" s="24">
        <v>0</v>
      </c>
    </row>
    <row r="72" spans="1:6" x14ac:dyDescent="0.25">
      <c r="A72" s="168"/>
      <c r="B72" s="14" t="s">
        <v>1114</v>
      </c>
      <c r="C72" s="15">
        <v>74</v>
      </c>
      <c r="D72" s="15">
        <v>131</v>
      </c>
      <c r="E72" s="15">
        <v>36</v>
      </c>
      <c r="F72" s="24">
        <v>79</v>
      </c>
    </row>
    <row r="73" spans="1:6" x14ac:dyDescent="0.25">
      <c r="A73" s="168"/>
      <c r="B73" s="14" t="s">
        <v>1115</v>
      </c>
      <c r="C73" s="15">
        <v>24</v>
      </c>
      <c r="D73" s="15">
        <v>33</v>
      </c>
      <c r="E73" s="15">
        <v>7</v>
      </c>
      <c r="F73" s="24">
        <v>24</v>
      </c>
    </row>
    <row r="74" spans="1:6" x14ac:dyDescent="0.25">
      <c r="A74" s="168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68"/>
      <c r="B75" s="14" t="s">
        <v>396</v>
      </c>
      <c r="C75" s="15">
        <v>1</v>
      </c>
      <c r="D75" s="15">
        <v>0</v>
      </c>
      <c r="E75" s="15">
        <v>0</v>
      </c>
      <c r="F75" s="24">
        <v>0</v>
      </c>
    </row>
    <row r="76" spans="1:6" x14ac:dyDescent="0.25">
      <c r="A76" s="168"/>
      <c r="B76" s="14" t="s">
        <v>1064</v>
      </c>
      <c r="C76" s="15">
        <v>1</v>
      </c>
      <c r="D76" s="15">
        <v>0</v>
      </c>
      <c r="E76" s="15">
        <v>0</v>
      </c>
      <c r="F76" s="24">
        <v>0</v>
      </c>
    </row>
    <row r="77" spans="1:6" x14ac:dyDescent="0.25">
      <c r="A77" s="168"/>
      <c r="B77" s="14" t="s">
        <v>1065</v>
      </c>
      <c r="C77" s="15">
        <v>2</v>
      </c>
      <c r="D77" s="15">
        <v>2</v>
      </c>
      <c r="E77" s="15">
        <v>0</v>
      </c>
      <c r="F77" s="24">
        <v>0</v>
      </c>
    </row>
    <row r="78" spans="1:6" x14ac:dyDescent="0.25">
      <c r="A78" s="168"/>
      <c r="B78" s="14" t="s">
        <v>1066</v>
      </c>
      <c r="C78" s="15">
        <v>0</v>
      </c>
      <c r="D78" s="15">
        <v>0</v>
      </c>
      <c r="E78" s="15">
        <v>2</v>
      </c>
      <c r="F78" s="24">
        <v>1</v>
      </c>
    </row>
    <row r="79" spans="1:6" x14ac:dyDescent="0.25">
      <c r="A79" s="168"/>
      <c r="B79" s="14" t="s">
        <v>1067</v>
      </c>
      <c r="C79" s="15">
        <v>640</v>
      </c>
      <c r="D79" s="15">
        <v>199</v>
      </c>
      <c r="E79" s="15">
        <v>74</v>
      </c>
      <c r="F79" s="24">
        <v>57</v>
      </c>
    </row>
    <row r="80" spans="1:6" x14ac:dyDescent="0.25">
      <c r="A80" s="168"/>
      <c r="B80" s="14" t="s">
        <v>1068</v>
      </c>
      <c r="C80" s="15">
        <v>3</v>
      </c>
      <c r="D80" s="15">
        <v>0</v>
      </c>
      <c r="E80" s="15">
        <v>0</v>
      </c>
      <c r="F80" s="24">
        <v>0</v>
      </c>
    </row>
    <row r="81" spans="1:6" x14ac:dyDescent="0.25">
      <c r="A81" s="169"/>
      <c r="B81" s="14" t="s">
        <v>1069</v>
      </c>
      <c r="C81" s="15">
        <v>0</v>
      </c>
      <c r="D81" s="15">
        <v>2</v>
      </c>
      <c r="E81" s="15">
        <v>2</v>
      </c>
      <c r="F81" s="24">
        <v>0</v>
      </c>
    </row>
    <row r="82" spans="1:6" x14ac:dyDescent="0.25">
      <c r="A82" s="188" t="s">
        <v>1070</v>
      </c>
      <c r="B82" s="189"/>
      <c r="C82" s="32">
        <v>1902</v>
      </c>
      <c r="D82" s="32">
        <v>757</v>
      </c>
      <c r="E82" s="32">
        <v>265</v>
      </c>
      <c r="F82" s="32">
        <v>431</v>
      </c>
    </row>
    <row r="83" spans="1:6" x14ac:dyDescent="0.25">
      <c r="A83" s="167" t="s">
        <v>1116</v>
      </c>
      <c r="B83" s="14" t="s">
        <v>1071</v>
      </c>
      <c r="C83" s="15">
        <v>5</v>
      </c>
      <c r="D83" s="15">
        <v>0</v>
      </c>
      <c r="E83" s="15">
        <v>0</v>
      </c>
      <c r="F83" s="24">
        <v>0</v>
      </c>
    </row>
    <row r="84" spans="1:6" x14ac:dyDescent="0.25">
      <c r="A84" s="168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69"/>
      <c r="B85" s="14" t="s">
        <v>108</v>
      </c>
      <c r="C85" s="15">
        <v>2</v>
      </c>
      <c r="D85" s="15">
        <v>0</v>
      </c>
      <c r="E85" s="15">
        <v>0</v>
      </c>
      <c r="F85" s="24">
        <v>0</v>
      </c>
    </row>
    <row r="86" spans="1:6" x14ac:dyDescent="0.25">
      <c r="A86" s="188" t="s">
        <v>1117</v>
      </c>
      <c r="B86" s="189"/>
      <c r="C86" s="32">
        <v>7</v>
      </c>
      <c r="D86" s="32">
        <v>0</v>
      </c>
      <c r="E86" s="32">
        <v>0</v>
      </c>
      <c r="F86" s="32">
        <v>0</v>
      </c>
    </row>
  </sheetData>
  <sheetProtection algorithmName="SHA-512" hashValue="5VcO4VihWRx6ncTQoVrhJk8aK2uTxveM+L5h2yHXrZahswAJ91hEl3eIvalxFDD/Pw5akiaQYIXYw/pwXl3U1Q==" saltValue="86/i0SS2Zo/CMVEjp9I/O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0</v>
      </c>
    </row>
    <row r="6" spans="1:3" x14ac:dyDescent="0.25">
      <c r="A6" s="13" t="s">
        <v>1121</v>
      </c>
      <c r="B6" s="18"/>
      <c r="C6" s="24">
        <v>14</v>
      </c>
    </row>
    <row r="7" spans="1:3" x14ac:dyDescent="0.25">
      <c r="A7" s="13" t="s">
        <v>1122</v>
      </c>
      <c r="B7" s="18"/>
      <c r="C7" s="24">
        <v>4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7</v>
      </c>
    </row>
    <row r="14" spans="1:3" x14ac:dyDescent="0.25">
      <c r="A14" s="13" t="s">
        <v>1121</v>
      </c>
      <c r="B14" s="18"/>
      <c r="C14" s="24">
        <v>53</v>
      </c>
    </row>
    <row r="15" spans="1:3" x14ac:dyDescent="0.25">
      <c r="A15" s="13" t="s">
        <v>1126</v>
      </c>
      <c r="B15" s="18"/>
      <c r="C15" s="24">
        <v>6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2</v>
      </c>
    </row>
    <row r="22" spans="1:3" x14ac:dyDescent="0.25">
      <c r="A22" s="13" t="s">
        <v>1128</v>
      </c>
      <c r="B22" s="18"/>
      <c r="C22" s="24">
        <v>2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10</v>
      </c>
    </row>
    <row r="29" spans="1:3" x14ac:dyDescent="0.25">
      <c r="A29" s="13" t="s">
        <v>1133</v>
      </c>
      <c r="B29" s="18"/>
      <c r="C29" s="24">
        <v>1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8</v>
      </c>
    </row>
    <row r="36" spans="1:3" x14ac:dyDescent="0.25">
      <c r="A36" s="13" t="s">
        <v>1138</v>
      </c>
      <c r="B36" s="18"/>
      <c r="C36" s="24">
        <v>2</v>
      </c>
    </row>
  </sheetData>
  <sheetProtection algorithmName="SHA-512" hashValue="9czanOLHb0UObLKAHwGcf3STNfXkIR9nKDFeASMb7OGC4DODO74TLS8cxAhIshJbT/fh3xryxzVS2JODu5fX7w==" saltValue="rtho01M64HWtb/E5xGxSY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4</v>
      </c>
    </row>
    <row r="6" spans="1:3" x14ac:dyDescent="0.25">
      <c r="A6" s="13" t="s">
        <v>1142</v>
      </c>
      <c r="B6" s="18"/>
      <c r="C6" s="24">
        <v>0</v>
      </c>
    </row>
    <row r="7" spans="1:3" x14ac:dyDescent="0.25">
      <c r="A7" s="13" t="s">
        <v>1143</v>
      </c>
      <c r="B7" s="18"/>
      <c r="C7" s="24">
        <v>0</v>
      </c>
    </row>
    <row r="8" spans="1:3" x14ac:dyDescent="0.25">
      <c r="A8" s="13" t="s">
        <v>1144</v>
      </c>
      <c r="B8" s="18"/>
      <c r="C8" s="24">
        <v>0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4</v>
      </c>
    </row>
    <row r="15" spans="1:3" x14ac:dyDescent="0.25">
      <c r="A15" s="13" t="s">
        <v>1149</v>
      </c>
      <c r="B15" s="18"/>
      <c r="C15" s="24">
        <v>1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0</v>
      </c>
    </row>
    <row r="21" spans="1:3" x14ac:dyDescent="0.25">
      <c r="A21" s="13" t="s">
        <v>1153</v>
      </c>
      <c r="B21" s="18"/>
      <c r="C21" s="24">
        <v>0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2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2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1</v>
      </c>
    </row>
    <row r="46" spans="1:3" x14ac:dyDescent="0.25">
      <c r="A46" s="13" t="s">
        <v>1083</v>
      </c>
      <c r="B46" s="18"/>
      <c r="C46" s="24">
        <v>1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9m7eJqkGfiZ61vHZaTnUE5jOO05Yb6BMue3q6tBDa4zQ4SsZjr/s5EusUkG6FMWtF6NEHjQgcTIcpImwAUT/HQ==" saltValue="THjiXPvS297S9s66N+Bza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0" t="s">
        <v>636</v>
      </c>
      <c r="B4" s="191"/>
      <c r="C4" s="32">
        <v>685</v>
      </c>
      <c r="D4" s="32">
        <v>394</v>
      </c>
      <c r="E4" s="33">
        <v>0</v>
      </c>
      <c r="F4" s="32">
        <v>755</v>
      </c>
      <c r="G4" s="32">
        <v>782</v>
      </c>
      <c r="H4" s="32">
        <v>195</v>
      </c>
      <c r="I4" s="32">
        <v>244</v>
      </c>
      <c r="J4" s="32">
        <v>0</v>
      </c>
      <c r="K4" s="32">
        <v>0</v>
      </c>
      <c r="L4" s="32">
        <v>0</v>
      </c>
      <c r="M4" s="32">
        <v>0</v>
      </c>
      <c r="N4" s="32">
        <v>22</v>
      </c>
      <c r="O4" s="32">
        <v>1</v>
      </c>
      <c r="P4" s="32">
        <v>920</v>
      </c>
    </row>
    <row r="5" spans="1:16" ht="45" x14ac:dyDescent="0.25">
      <c r="A5" s="29" t="s">
        <v>637</v>
      </c>
      <c r="B5" s="29" t="s">
        <v>638</v>
      </c>
      <c r="C5" s="15">
        <v>4</v>
      </c>
      <c r="D5" s="15">
        <v>2</v>
      </c>
      <c r="E5" s="30">
        <v>1</v>
      </c>
      <c r="F5" s="15">
        <v>0</v>
      </c>
      <c r="G5" s="15">
        <v>2</v>
      </c>
      <c r="H5" s="15">
        <v>0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</v>
      </c>
    </row>
    <row r="6" spans="1:16" ht="33.75" x14ac:dyDescent="0.25">
      <c r="A6" s="29" t="s">
        <v>639</v>
      </c>
      <c r="B6" s="29" t="s">
        <v>640</v>
      </c>
      <c r="C6" s="15">
        <v>430</v>
      </c>
      <c r="D6" s="15">
        <v>300</v>
      </c>
      <c r="E6" s="30">
        <v>0</v>
      </c>
      <c r="F6" s="15">
        <v>544</v>
      </c>
      <c r="G6" s="15">
        <v>537</v>
      </c>
      <c r="H6" s="15">
        <v>129</v>
      </c>
      <c r="I6" s="15">
        <v>142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628</v>
      </c>
    </row>
    <row r="7" spans="1:16" ht="22.5" x14ac:dyDescent="0.25">
      <c r="A7" s="29" t="s">
        <v>641</v>
      </c>
      <c r="B7" s="29" t="s">
        <v>642</v>
      </c>
      <c r="C7" s="15">
        <v>32</v>
      </c>
      <c r="D7" s="15">
        <v>0</v>
      </c>
      <c r="E7" s="30">
        <v>0</v>
      </c>
      <c r="F7" s="15">
        <v>10</v>
      </c>
      <c r="G7" s="15">
        <v>11</v>
      </c>
      <c r="H7" s="15">
        <v>16</v>
      </c>
      <c r="I7" s="15">
        <v>18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24">
        <v>23</v>
      </c>
    </row>
    <row r="8" spans="1:16" ht="33.75" x14ac:dyDescent="0.25">
      <c r="A8" s="29" t="s">
        <v>643</v>
      </c>
      <c r="B8" s="29" t="s">
        <v>644</v>
      </c>
      <c r="C8" s="15">
        <v>8</v>
      </c>
      <c r="D8" s="15">
        <v>0</v>
      </c>
      <c r="E8" s="30">
        <v>0</v>
      </c>
      <c r="F8" s="15">
        <v>0</v>
      </c>
      <c r="G8" s="15">
        <v>1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2</v>
      </c>
    </row>
    <row r="9" spans="1:16" ht="45" x14ac:dyDescent="0.25">
      <c r="A9" s="29" t="s">
        <v>645</v>
      </c>
      <c r="B9" s="29" t="s">
        <v>646</v>
      </c>
      <c r="C9" s="15">
        <v>13</v>
      </c>
      <c r="D9" s="15">
        <v>10</v>
      </c>
      <c r="E9" s="30">
        <v>0</v>
      </c>
      <c r="F9" s="15">
        <v>8</v>
      </c>
      <c r="G9" s="15">
        <v>45</v>
      </c>
      <c r="H9" s="15">
        <v>6</v>
      </c>
      <c r="I9" s="15">
        <v>22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56</v>
      </c>
    </row>
    <row r="10" spans="1:16" ht="33.75" x14ac:dyDescent="0.25">
      <c r="A10" s="29" t="s">
        <v>647</v>
      </c>
      <c r="B10" s="29" t="s">
        <v>648</v>
      </c>
      <c r="C10" s="15">
        <v>198</v>
      </c>
      <c r="D10" s="15">
        <v>82</v>
      </c>
      <c r="E10" s="30">
        <v>1</v>
      </c>
      <c r="F10" s="15">
        <v>193</v>
      </c>
      <c r="G10" s="15">
        <v>186</v>
      </c>
      <c r="H10" s="15">
        <v>44</v>
      </c>
      <c r="I10" s="15">
        <v>60</v>
      </c>
      <c r="J10" s="15">
        <v>0</v>
      </c>
      <c r="K10" s="15">
        <v>0</v>
      </c>
      <c r="L10" s="15">
        <v>0</v>
      </c>
      <c r="M10" s="15">
        <v>0</v>
      </c>
      <c r="N10" s="15">
        <v>22</v>
      </c>
      <c r="O10" s="15">
        <v>0</v>
      </c>
      <c r="P10" s="24">
        <v>210</v>
      </c>
    </row>
    <row r="11" spans="1:16" ht="45" x14ac:dyDescent="0.25">
      <c r="A11" s="29" t="s">
        <v>649</v>
      </c>
      <c r="B11" s="29" t="s">
        <v>650</v>
      </c>
      <c r="C11" s="15">
        <v>0</v>
      </c>
      <c r="D11" s="15">
        <v>0</v>
      </c>
      <c r="E11" s="30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dbzbRsXJbJzkCDQT3gJjeYzUmygcTn0iLjQDXmEGLJD+BuazUCdV/SSG0s5A45TDhC8uizF0mY872fUY002L2Q==" saltValue="HIuA37Q9iH+BZy/NJihRI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2021-05-05T12:01:30Z</dcterms:created>
  <dcterms:modified xsi:type="dcterms:W3CDTF">2021-05-25T13:00:22Z</dcterms:modified>
</cp:coreProperties>
</file>