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AA935574-979B-4F6D-9B79-6E28DD04605D}" xr6:coauthVersionLast="46" xr6:coauthVersionMax="46" xr10:uidLastSave="{00000000-0000-0000-0000-000000000000}"/>
  <workbookProtection workbookAlgorithmName="SHA-512" workbookHashValue="2VhIKJ3v38RoH260KzWptmfYDqXI+KgMsQYXujiJzx8p+T05fDhSHvQmU8sMx7hXQDp1CFwCOdDKYVVC31+zPQ==" workbookSaltValue="LDNZ0Bkv1K9DDeZEfoqwA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F43" i="12" s="1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H43" i="12"/>
  <c r="G43" i="12"/>
  <c r="E43" i="12"/>
  <c r="D43" i="12"/>
  <c r="I4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16B1373-EB54-4EAB-82E0-2EBA842CED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A77729C-1244-4DB8-A64D-6C485FA55F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BDB7474-B970-4A3C-A37A-304EA1AC9C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CE8C9F1-0AD7-4906-96BA-951BF0F748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F8E44A1-D613-4AF8-9424-D22891A3A8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F3E6400-CC10-43C9-B15D-D3A1D458FC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E97451C-C9B0-494D-85DC-133857F017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5F5AAF4-8C71-48BB-B1C2-03769D38C5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8151D45-022C-4D51-8D91-F91AED2170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2338F9A-F162-4187-AC9F-B9DC6687B3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9C1CFEA-4AE6-4A0A-8398-74323E6DDB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9336D21-E694-4E41-A360-6A5433C2F9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C043024-3380-448C-B56D-1A4482459A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4D43D40-9C6C-4E2A-A284-1127686864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EA7F00A-332B-4CE9-BA3A-7929CE2344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628A798-90E5-4D1B-BE10-E83E243FD9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8B1B469-1E94-45B4-BF5C-B318580555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970D56A-9FEF-4135-ABEB-A127D55971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0194F13-754A-495C-BC38-ECD276ADA5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93B9D35-67FD-4D61-9B90-1CC424D27D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04712A3-02AD-4E4C-AB5D-2F3CA4E517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A78D636-9C36-4492-B47D-BAA01439B5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A448C51-8F3E-4FFA-A540-C4D192C759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BAD8194-DA12-40FD-BD26-373DDA04AA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DC58DE5-595F-48D4-AC66-75DCC5282A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D5FE765-2AC3-43F7-B85D-2389BE590D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20FCB2B-C0E6-41B5-8D50-1641A341E1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B48D99D-05FA-4358-AAB3-BCB4C9BCEA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D790CB3-28CB-4AAB-8510-3F73DF63A6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68E0471-2F42-4770-8E32-00780E6F5A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A0F3B9B-8219-41B0-AEC7-2B3258F83E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7DF220E-6896-431F-89E3-92898687EC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<sst xmlns="http://schemas.openxmlformats.org/spreadsheetml/2006/main" count="2555" uniqueCount="1441">
  <si>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</si>
  <si>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</si>
  <si>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</si>
  <si>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</si>
  <si>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</si>
  <si>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</si>
  <si>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</si>
  <si>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Badajoz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</si>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</sst>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9555FCA3-2256-44E9-A317-984560FFEA2D}"/>
    <cellStyle name="Normal" xfId="0" builtinId="0"/>
    <cellStyle name="Normal 2" xfId="1" xr:uid="{CF72C7AF-1312-4FEB-8117-05A2D259BE32}"/>
    <cellStyle name="Normal 3" xfId="3" xr:uid="{D42F51F8-8563-4277-8B6F-7DAABFF601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92-49B7-A8BC-4613E67877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92-49B7-A8BC-4613E67877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2898</c:v>
                </c:pt>
                <c:pt idx="1">
                  <c:v>16154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2-49B7-A8BC-4613E678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38-4B52-81FC-2D13818685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38-4B52-81FC-2D138186855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38-4B52-81FC-2D138186855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37</c:v>
                </c:pt>
                <c:pt idx="1">
                  <c:v>674</c:v>
                </c:pt>
                <c:pt idx="2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38-4B52-81FC-2D1381868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15-4A0F-917E-A4613A2BDB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15-4A0F-917E-A4613A2BDB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15-4A0F-917E-A4613A2BDB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1094</c:v>
                </c:pt>
                <c:pt idx="1">
                  <c:v>162</c:v>
                </c:pt>
                <c:pt idx="2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15-4A0F-917E-A4613A2B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8A-476B-84A6-7AFD420B23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8A-476B-84A6-7AFD420B23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59</c:v>
                </c:pt>
                <c:pt idx="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8A-476B-84A6-7AFD420B2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22-4423-BED6-7AE75F61F9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22-4423-BED6-7AE75F61F9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2909</c:v>
                </c:pt>
                <c:pt idx="1">
                  <c:v>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22-4423-BED6-7AE75F61F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821</c:v>
              </c:pt>
              <c:pt idx="1">
                <c:v>1748</c:v>
              </c:pt>
              <c:pt idx="2">
                <c:v>19</c:v>
              </c:pt>
              <c:pt idx="3">
                <c:v>310</c:v>
              </c:pt>
            </c:numLit>
          </c:val>
          <c:extLst>
            <c:ext xmlns:c16="http://schemas.microsoft.com/office/drawing/2014/chart" uri="{C3380CC4-5D6E-409C-BE32-E72D297353CC}">
              <c16:uniqueId val="{00000003-9055-4065-8663-4CF96A018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1192</c:v>
              </c:pt>
              <c:pt idx="1">
                <c:v>1347</c:v>
              </c:pt>
              <c:pt idx="2">
                <c:v>67</c:v>
              </c:pt>
              <c:pt idx="3">
                <c:v>13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9F73-40E2-8F0E-87F190C31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294</c:v>
              </c:pt>
              <c:pt idx="2">
                <c:v>21</c:v>
              </c:pt>
              <c:pt idx="3">
                <c:v>4</c:v>
              </c:pt>
              <c:pt idx="4">
                <c:v>37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87A2-4B6C-B290-F9CA5E1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96</c:v>
              </c:pt>
              <c:pt idx="1">
                <c:v>296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E07A-4D18-B5EA-79EA2459F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2468</c:v>
              </c:pt>
              <c:pt idx="1">
                <c:v>20</c:v>
              </c:pt>
              <c:pt idx="2">
                <c:v>198</c:v>
              </c:pt>
              <c:pt idx="3">
                <c:v>11</c:v>
              </c:pt>
              <c:pt idx="4">
                <c:v>59</c:v>
              </c:pt>
              <c:pt idx="5">
                <c:v>9</c:v>
              </c:pt>
              <c:pt idx="6">
                <c:v>23</c:v>
              </c:pt>
              <c:pt idx="7">
                <c:v>372</c:v>
              </c:pt>
              <c:pt idx="8">
                <c:v>157</c:v>
              </c:pt>
              <c:pt idx="9">
                <c:v>2021</c:v>
              </c:pt>
            </c:numLit>
          </c:val>
          <c:extLst>
            <c:ext xmlns:c16="http://schemas.microsoft.com/office/drawing/2014/chart" uri="{C3380CC4-5D6E-409C-BE32-E72D297353CC}">
              <c16:uniqueId val="{00000003-0E22-4E83-8EBC-46BA671D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Ruptura unión de hecho contenciosa</c:v>
                </c:pt>
                <c:pt idx="9">
                  <c:v>Ruptura unión de hecho mutuo acuerdo</c:v>
                </c:pt>
                <c:pt idx="10">
                  <c:v>Separación mutuo acuerdo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27</c:v>
              </c:pt>
              <c:pt idx="1">
                <c:v>291</c:v>
              </c:pt>
              <c:pt idx="2">
                <c:v>383</c:v>
              </c:pt>
              <c:pt idx="3">
                <c:v>372</c:v>
              </c:pt>
              <c:pt idx="4">
                <c:v>275</c:v>
              </c:pt>
              <c:pt idx="5">
                <c:v>77</c:v>
              </c:pt>
              <c:pt idx="6">
                <c:v>65</c:v>
              </c:pt>
              <c:pt idx="7">
                <c:v>375</c:v>
              </c:pt>
              <c:pt idx="8">
                <c:v>272</c:v>
              </c:pt>
              <c:pt idx="9">
                <c:v>294</c:v>
              </c:pt>
              <c:pt idx="10">
                <c:v>25</c:v>
              </c:pt>
              <c:pt idx="1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0BC5-4F6C-9472-75853803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59-49BD-8619-A309CA693D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59-49BD-8619-A309CA693D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E59-49BD-8619-A309CA693D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156</c:v>
                </c:pt>
                <c:pt idx="1">
                  <c:v>32</c:v>
                </c:pt>
                <c:pt idx="2">
                  <c:v>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59-49BD-8619-A309CA693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5502</c:v>
              </c:pt>
              <c:pt idx="1">
                <c:v>1326</c:v>
              </c:pt>
              <c:pt idx="2">
                <c:v>716</c:v>
              </c:pt>
              <c:pt idx="3">
                <c:v>195</c:v>
              </c:pt>
              <c:pt idx="4">
                <c:v>127</c:v>
              </c:pt>
              <c:pt idx="5">
                <c:v>377</c:v>
              </c:pt>
              <c:pt idx="6">
                <c:v>2722</c:v>
              </c:pt>
              <c:pt idx="7">
                <c:v>135</c:v>
              </c:pt>
              <c:pt idx="8">
                <c:v>109</c:v>
              </c:pt>
              <c:pt idx="9">
                <c:v>377</c:v>
              </c:pt>
              <c:pt idx="10">
                <c:v>174</c:v>
              </c:pt>
              <c:pt idx="11">
                <c:v>427</c:v>
              </c:pt>
              <c:pt idx="12">
                <c:v>232</c:v>
              </c:pt>
              <c:pt idx="13">
                <c:v>6749</c:v>
              </c:pt>
              <c:pt idx="14">
                <c:v>290</c:v>
              </c:pt>
            </c:numLit>
          </c:val>
          <c:extLst>
            <c:ext xmlns:c16="http://schemas.microsoft.com/office/drawing/2014/chart" uri="{C3380CC4-5D6E-409C-BE32-E72D297353CC}">
              <c16:uniqueId val="{00000000-6E0C-4342-B168-45BE75762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506</c:v>
              </c:pt>
              <c:pt idx="1">
                <c:v>99</c:v>
              </c:pt>
              <c:pt idx="2">
                <c:v>105</c:v>
              </c:pt>
              <c:pt idx="3">
                <c:v>707</c:v>
              </c:pt>
              <c:pt idx="4">
                <c:v>167</c:v>
              </c:pt>
              <c:pt idx="5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ADD6-427A-9415-0A75C1FAC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12</c:v>
              </c:pt>
              <c:pt idx="1">
                <c:v>416</c:v>
              </c:pt>
              <c:pt idx="2">
                <c:v>53</c:v>
              </c:pt>
              <c:pt idx="3">
                <c:v>67</c:v>
              </c:pt>
              <c:pt idx="4">
                <c:v>67</c:v>
              </c:pt>
              <c:pt idx="5">
                <c:v>56</c:v>
              </c:pt>
              <c:pt idx="6">
                <c:v>662</c:v>
              </c:pt>
              <c:pt idx="7">
                <c:v>11</c:v>
              </c:pt>
              <c:pt idx="8">
                <c:v>90</c:v>
              </c:pt>
              <c:pt idx="9">
                <c:v>33</c:v>
              </c:pt>
              <c:pt idx="1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A2AE-4A86-9CA8-4584EC4F2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184</c:v>
              </c:pt>
              <c:pt idx="1">
                <c:v>249</c:v>
              </c:pt>
              <c:pt idx="2">
                <c:v>85</c:v>
              </c:pt>
              <c:pt idx="3">
                <c:v>139</c:v>
              </c:pt>
              <c:pt idx="4">
                <c:v>591</c:v>
              </c:pt>
              <c:pt idx="5">
                <c:v>74</c:v>
              </c:pt>
              <c:pt idx="6">
                <c:v>122</c:v>
              </c:pt>
              <c:pt idx="7">
                <c:v>176</c:v>
              </c:pt>
              <c:pt idx="8">
                <c:v>99</c:v>
              </c:pt>
              <c:pt idx="9">
                <c:v>156</c:v>
              </c:pt>
              <c:pt idx="10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0-2516-4C53-BB0C-04943831A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146</c:v>
              </c:pt>
              <c:pt idx="1">
                <c:v>60</c:v>
              </c:pt>
              <c:pt idx="2">
                <c:v>114</c:v>
              </c:pt>
              <c:pt idx="3">
                <c:v>79</c:v>
              </c:pt>
              <c:pt idx="4">
                <c:v>375</c:v>
              </c:pt>
              <c:pt idx="5">
                <c:v>78</c:v>
              </c:pt>
              <c:pt idx="6">
                <c:v>107</c:v>
              </c:pt>
              <c:pt idx="7">
                <c:v>122</c:v>
              </c:pt>
              <c:pt idx="8">
                <c:v>95</c:v>
              </c:pt>
              <c:pt idx="9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EE0D-4950-86AC-66E2B989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Falsedades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2</c:v>
              </c:pt>
              <c:pt idx="2">
                <c:v>21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C5F-4987-A454-F670E0C24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4</c:v>
              </c:pt>
              <c:pt idx="2">
                <c:v>3</c:v>
              </c:pt>
              <c:pt idx="3">
                <c:v>10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89C-4557-96D3-5967D570A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26B-4EA9-945D-11BC1F93A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Administración Pública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914-4C95-A4D5-5F56F53FB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Patrimonio</c:v>
                </c:pt>
                <c:pt idx="1">
                  <c:v>Hacienda Pública / Seguridad Social</c:v>
                </c:pt>
                <c:pt idx="2">
                  <c:v>Derechos trabajadores</c:v>
                </c:pt>
                <c:pt idx="3">
                  <c:v>Medio ambiente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</c:v>
              </c:pt>
              <c:pt idx="1">
                <c:v>13</c:v>
              </c:pt>
              <c:pt idx="2">
                <c:v>12</c:v>
              </c:pt>
              <c:pt idx="3">
                <c:v>217</c:v>
              </c:pt>
              <c:pt idx="4">
                <c:v>13</c:v>
              </c:pt>
              <c:pt idx="5">
                <c:v>41</c:v>
              </c:pt>
              <c:pt idx="6">
                <c:v>12</c:v>
              </c:pt>
              <c:pt idx="7">
                <c:v>19</c:v>
              </c:pt>
              <c:pt idx="8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7833-4D7D-91A9-82013B969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D8-4BAC-949C-28C367327D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D8-4BAC-949C-28C367327D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1154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D8-4BAC-949C-28C367327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4</c:v>
              </c:pt>
              <c:pt idx="2">
                <c:v>1</c:v>
              </c:pt>
              <c:pt idx="3">
                <c:v>3</c:v>
              </c:pt>
              <c:pt idx="4">
                <c:v>16</c:v>
              </c:pt>
              <c:pt idx="5">
                <c:v>3</c:v>
              </c:pt>
              <c:pt idx="6">
                <c:v>13</c:v>
              </c:pt>
              <c:pt idx="7">
                <c:v>6</c:v>
              </c:pt>
              <c:pt idx="8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FC9-46C5-B692-E7E4381B5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183</c:v>
              </c:pt>
              <c:pt idx="1">
                <c:v>1310</c:v>
              </c:pt>
              <c:pt idx="2">
                <c:v>178</c:v>
              </c:pt>
              <c:pt idx="3">
                <c:v>53</c:v>
              </c:pt>
              <c:pt idx="4">
                <c:v>60</c:v>
              </c:pt>
              <c:pt idx="5">
                <c:v>403</c:v>
              </c:pt>
              <c:pt idx="6">
                <c:v>53</c:v>
              </c:pt>
              <c:pt idx="7">
                <c:v>828</c:v>
              </c:pt>
              <c:pt idx="8">
                <c:v>260</c:v>
              </c:pt>
              <c:pt idx="9">
                <c:v>116</c:v>
              </c:pt>
              <c:pt idx="10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5CC4-4184-B587-CDCC09461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70-4C19-B196-D7419EC22A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70-4C19-B196-D7419EC22A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70-4C19-B196-D7419EC22AD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70-4C19-B196-D7419EC22AD6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C19-B196-D7419EC22AD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C19-B196-D7419EC22A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6</c:v>
                </c:pt>
                <c:pt idx="1">
                  <c:v>9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70-4C19-B196-D7419EC22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0F-4E23-913E-7535F32DF6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0F-4E23-913E-7535F32DF68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0F-4E23-913E-7535F32DF68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F0F-4E23-913E-7535F32DF68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F0F-4E23-913E-7535F32DF68B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0F-4E23-913E-7535F32DF68B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0F-4E23-913E-7535F32DF68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0F-4E23-913E-7535F32DF68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0F-4E23-913E-7535F32DF6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5</c:v>
                </c:pt>
                <c:pt idx="1">
                  <c:v>18</c:v>
                </c:pt>
                <c:pt idx="2">
                  <c:v>39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0F-4E23-913E-7535F32D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600</c:v>
              </c:pt>
              <c:pt idx="1">
                <c:v>89</c:v>
              </c:pt>
              <c:pt idx="2">
                <c:v>13</c:v>
              </c:pt>
              <c:pt idx="3">
                <c:v>205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CF00-42FE-A450-1227F0961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279</c:v>
              </c:pt>
              <c:pt idx="1">
                <c:v>58</c:v>
              </c:pt>
              <c:pt idx="2">
                <c:v>10</c:v>
              </c:pt>
              <c:pt idx="3">
                <c:v>172</c:v>
              </c:pt>
              <c:pt idx="4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AC3D-4881-AE8F-266E6CFFF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32</c:v>
              </c:pt>
              <c:pt idx="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0770-4A76-8E49-864F859DB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135</c:v>
              </c:pt>
              <c:pt idx="1">
                <c:v>17</c:v>
              </c:pt>
              <c:pt idx="2">
                <c:v>6</c:v>
              </c:pt>
              <c:pt idx="3">
                <c:v>111</c:v>
              </c:pt>
              <c:pt idx="4">
                <c:v>29</c:v>
              </c:pt>
              <c:pt idx="5">
                <c:v>11</c:v>
              </c:pt>
              <c:pt idx="6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4165-4E72-B0EB-082E02FD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56</c:v>
              </c:pt>
              <c:pt idx="1">
                <c:v>4</c:v>
              </c:pt>
              <c:pt idx="2">
                <c:v>20</c:v>
              </c:pt>
              <c:pt idx="3">
                <c:v>49</c:v>
              </c:pt>
              <c:pt idx="4">
                <c:v>16</c:v>
              </c:pt>
              <c:pt idx="5">
                <c:v>25</c:v>
              </c:pt>
              <c:pt idx="6">
                <c:v>32</c:v>
              </c:pt>
              <c:pt idx="7">
                <c:v>11</c:v>
              </c:pt>
              <c:pt idx="8">
                <c:v>12</c:v>
              </c:pt>
              <c:pt idx="9">
                <c:v>17</c:v>
              </c:pt>
              <c:pt idx="10">
                <c:v>46</c:v>
              </c:pt>
              <c:pt idx="11">
                <c:v>3</c:v>
              </c:pt>
              <c:pt idx="12">
                <c:v>87</c:v>
              </c:pt>
              <c:pt idx="13">
                <c:v>9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745-4C84-9862-1F031C7EB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58</c:v>
              </c:pt>
              <c:pt idx="1">
                <c:v>4</c:v>
              </c:pt>
              <c:pt idx="2">
                <c:v>168</c:v>
              </c:pt>
              <c:pt idx="3">
                <c:v>15</c:v>
              </c:pt>
              <c:pt idx="4">
                <c:v>15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F9C-43CE-8316-B1D4EF4A4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D8-4839-9258-FC91F482B0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D8-4839-9258-FC91F482B0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555</c:v>
                </c:pt>
                <c:pt idx="1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D8-4839-9258-FC91F482B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C1-413D-8CA3-77A2FF2C8D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C1-413D-8CA3-77A2FF2C8D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14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1-413D-8CA3-77A2FF2C8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82-4FCC-9A75-DD5E0D900E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82-4FCC-9A75-DD5E0D900E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82-4FCC-9A75-DD5E0D900E8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F82-4FCC-9A75-DD5E0D900E8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2-4FCC-9A75-DD5E0D900E8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82-4FCC-9A75-DD5E0D900E8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176</c:v>
              </c:pt>
              <c:pt idx="1">
                <c:v>39</c:v>
              </c:pt>
              <c:pt idx="2">
                <c:v>1</c:v>
              </c:pt>
              <c:pt idx="3">
                <c:v>4</c:v>
              </c:pt>
              <c:pt idx="4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1-65E5-4C1A-A32F-CBD59B491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71</c:v>
              </c:pt>
              <c:pt idx="1">
                <c:v>9</c:v>
              </c:pt>
              <c:pt idx="2">
                <c:v>2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AD27-40EF-9E37-4860A253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</c:v>
              </c:pt>
              <c:pt idx="1">
                <c:v>10</c:v>
              </c:pt>
              <c:pt idx="2">
                <c:v>21</c:v>
              </c:pt>
              <c:pt idx="3">
                <c:v>24</c:v>
              </c:pt>
              <c:pt idx="4">
                <c:v>87</c:v>
              </c:pt>
              <c:pt idx="5">
                <c:v>89</c:v>
              </c:pt>
              <c:pt idx="6">
                <c:v>26</c:v>
              </c:pt>
              <c:pt idx="7">
                <c:v>8</c:v>
              </c:pt>
              <c:pt idx="8">
                <c:v>1</c:v>
              </c:pt>
              <c:pt idx="9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D23C-4C95-A9F3-1CA1AB84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7C8-4F3A-AB99-D3483638C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7B-479A-9333-3CF346533F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7B-479A-9333-3CF346533F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64</c:v>
                </c:pt>
                <c:pt idx="1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B-479A-9333-3CF346533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A3-4162-9ED4-16F9EA3FCF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A3-4162-9ED4-16F9EA3FCF9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A3-4162-9ED4-16F9EA3FCF9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A3-4162-9ED4-16F9EA3FCF9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A3-4162-9ED4-16F9EA3FCF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74</c:v>
                </c:pt>
                <c:pt idx="1">
                  <c:v>84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A3-4162-9ED4-16F9EA3F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630</c:v>
              </c:pt>
              <c:pt idx="1">
                <c:v>274</c:v>
              </c:pt>
              <c:pt idx="2">
                <c:v>3</c:v>
              </c:pt>
              <c:pt idx="3">
                <c:v>7</c:v>
              </c:pt>
              <c:pt idx="4">
                <c:v>1</c:v>
              </c:pt>
              <c:pt idx="5">
                <c:v>244</c:v>
              </c:pt>
            </c:numLit>
          </c:val>
          <c:extLst>
            <c:ext xmlns:c16="http://schemas.microsoft.com/office/drawing/2014/chart" uri="{C3380CC4-5D6E-409C-BE32-E72D297353CC}">
              <c16:uniqueId val="{00000000-83A5-4C6F-883B-999CB560A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207</c:v>
              </c:pt>
              <c:pt idx="1">
                <c:v>103</c:v>
              </c:pt>
              <c:pt idx="2">
                <c:v>3</c:v>
              </c:pt>
              <c:pt idx="3">
                <c:v>3</c:v>
              </c:pt>
              <c:pt idx="4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E9E5-4093-ADD5-0923555AF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E5-4721-A869-A1C219ECA8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E5-4721-A869-A1C219ECA8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367</c:v>
                </c:pt>
                <c:pt idx="1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E5-4721-A869-A1C219EC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F91-4C22-8DA5-812F7F5DC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6.1587598425196849E-3"/>
                  <c:y val="-3.55622047244094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48-48FC-8103-B3DE9B3061AC}"/>
                </c:ext>
              </c:extLst>
            </c:dLbl>
            <c:dLbl>
              <c:idx val="3"/>
              <c:layout>
                <c:manualLayout>
                  <c:x val="3.7597440944881892E-3"/>
                  <c:y val="-5.05562204724409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48-48FC-8103-B3DE9B3061AC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161</c:v>
              </c:pt>
              <c:pt idx="2">
                <c:v>11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085-40F5-B870-6B806141C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16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29C-4100-BA28-FB6B5E252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16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2A1-4067-BB59-99EDC0D71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F43-405C-8294-6A6731421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15-4753-A7EE-21753247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201</c:v>
              </c:pt>
              <c:pt idx="2">
                <c:v>47</c:v>
              </c:pt>
              <c:pt idx="3">
                <c:v>3</c:v>
              </c:pt>
              <c:pt idx="4">
                <c:v>11</c:v>
              </c:pt>
              <c:pt idx="5">
                <c:v>98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A87-4AF6-BF6D-F04D54950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447</c:v>
              </c:pt>
              <c:pt idx="2">
                <c:v>12</c:v>
              </c:pt>
              <c:pt idx="3">
                <c:v>2</c:v>
              </c:pt>
              <c:pt idx="4">
                <c:v>20</c:v>
              </c:pt>
              <c:pt idx="5">
                <c:v>220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A47-42F9-A032-EE0AFB973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6A-438A-87D7-F15C67D7D9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6A-438A-87D7-F15C67D7D9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40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6A-438A-87D7-F15C67D7D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436</c:v>
              </c:pt>
              <c:pt idx="2">
                <c:v>11</c:v>
              </c:pt>
              <c:pt idx="3">
                <c:v>15</c:v>
              </c:pt>
              <c:pt idx="4">
                <c:v>195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A4D-49DE-96C0-5E1E9A2E5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56</c:v>
              </c:pt>
              <c:pt idx="2">
                <c:v>16</c:v>
              </c:pt>
              <c:pt idx="3">
                <c:v>2</c:v>
              </c:pt>
              <c:pt idx="4">
                <c:v>10</c:v>
              </c:pt>
              <c:pt idx="5">
                <c:v>35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D77-4918-9273-DD9A1EFFB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</c:v>
              </c:pt>
              <c:pt idx="1">
                <c:v>19</c:v>
              </c:pt>
              <c:pt idx="2">
                <c:v>2</c:v>
              </c:pt>
              <c:pt idx="3">
                <c:v>10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1720-4985-BADD-A386844F2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D5B4-4702-8B4C-F196C23EC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512</c:v>
              </c:pt>
              <c:pt idx="2">
                <c:v>29</c:v>
              </c:pt>
              <c:pt idx="3">
                <c:v>2</c:v>
              </c:pt>
              <c:pt idx="4">
                <c:v>30</c:v>
              </c:pt>
              <c:pt idx="5">
                <c:v>248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080-4782-998C-A6241DDBB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2.921998031496063E-2"/>
                  <c:y val="-1.1742047244094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0-42DB-B772-8005700C6ACB}"/>
                </c:ext>
              </c:extLst>
            </c:dLbl>
            <c:dLbl>
              <c:idx val="3"/>
              <c:layout>
                <c:manualLayout>
                  <c:x val="-4.6637696850393699E-2"/>
                  <c:y val="-2.9742047244094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E0-42DB-B772-8005700C6ACB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214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C26-4FC6-9CCB-BD63395D2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102</c:v>
              </c:pt>
              <c:pt idx="2">
                <c:v>3</c:v>
              </c:pt>
              <c:pt idx="3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800E-4A73-B8F4-54B09719E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</c:v>
              </c:pt>
              <c:pt idx="2">
                <c:v>12</c:v>
              </c:pt>
              <c:pt idx="3">
                <c:v>1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B12B-4153-BBAF-B1DBF6F6F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8071-4AE9-83A8-3F2672280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D2-4171-891F-5449A6E576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D2-4171-891F-5449A6E576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D2-4171-891F-5449A6E57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D7-4BF7-938C-B352547055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D7-4BF7-938C-B352547055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DD7-4BF7-938C-B352547055A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151</c:v>
                </c:pt>
                <c:pt idx="1">
                  <c:v>17</c:v>
                </c:pt>
                <c:pt idx="2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D7-4BF7-938C-B352547055A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04-49A5-9D52-80D894A319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04-49A5-9D52-80D894A319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575</c:v>
                </c:pt>
                <c:pt idx="1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04-49A5-9D52-80D894A31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550FADF-0873-4841-A607-849CBC12D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C2A40A1-FB28-4660-833B-06DE8A17C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3ADE7FC-2C87-42BE-A2B9-42E43B0F9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E4EBA81-521A-4C5F-B334-F07713B94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5EDDA11-A521-4778-9D27-CE6ED56CB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04E0564-17D2-4402-B321-062ADA754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E499C2A-03FB-425D-8DC1-D23EC016C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3A32EC4-44A8-4699-B3C9-E02BCFF97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810F914-8B3A-48EF-BE43-A6CB68685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7A96616-1CA8-48C5-871D-DAB644528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1C8FC83-ABB0-42D5-BFB3-CA27CDCDE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12810FB-937D-47E6-9C20-E6CFACD34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E65841-AC4E-44D0-B404-716FE8638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3F68824-870F-4D7D-AF64-157DEBEF2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E92995A-DA05-42BA-A7F4-2C344D15C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2ED72E5-254D-486E-A9FA-99C1ADB2E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258D23A-890A-42B4-B98E-00B9BFD30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F5AF9B5B-EAD7-4984-98D4-DAE65A4BE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2D73F986-50B6-4549-B8AC-6062E7F70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69850</xdr:colOff>
      <xdr:row>11</xdr:row>
      <xdr:rowOff>88900</xdr:rowOff>
    </xdr:from>
    <xdr:to>
      <xdr:col>50</xdr:col>
      <xdr:colOff>266700</xdr:colOff>
      <xdr:row>31</xdr:row>
      <xdr:rowOff>25400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D66928BB-ECDA-47CB-A7F0-D5B2ABA74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2431B3A5-5528-45A9-95FC-9595F478A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3E3D1AF-6894-4AAC-AD16-A0465843E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DCD4232-BEA3-4B8E-B6DB-D5150612E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7CE00B8-F31A-4D58-975A-ECA85DBAC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0758ADE-41E7-49DE-BBB3-7A1966E2F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C0344A1-9701-4D30-9E15-4F3618FDC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62E2283-6864-47F1-8F5F-FF45D00B9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802B6B5-8246-42EB-A893-B8CDFFEBE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281BD9B-F882-445D-8F5A-7293C638A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96DA9EB-347B-46EE-8C7D-4179C18B2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6EF3B16-1FB5-4D36-98F3-1B689769E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E31DFDF-54BE-40CD-96C6-E00B0ABE3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EE728A8-1D20-4FBF-8D60-F6F1CC812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D2105C7-7066-45FD-973D-EB7369467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127000</xdr:colOff>
      <xdr:row>6</xdr:row>
      <xdr:rowOff>200025</xdr:rowOff>
    </xdr:from>
    <xdr:to>
      <xdr:col>21</xdr:col>
      <xdr:colOff>390525</xdr:colOff>
      <xdr:row>18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D4E18F3-D9FA-4DD0-A574-D44D60F2C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193675</xdr:colOff>
      <xdr:row>7</xdr:row>
      <xdr:rowOff>142875</xdr:rowOff>
    </xdr:from>
    <xdr:to>
      <xdr:col>53</xdr:col>
      <xdr:colOff>317500</xdr:colOff>
      <xdr:row>17</xdr:row>
      <xdr:rowOff>47625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BC5EA283-92D1-49B7-88C2-AB5580BC2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485775</xdr:colOff>
      <xdr:row>6</xdr:row>
      <xdr:rowOff>241300</xdr:rowOff>
    </xdr:from>
    <xdr:to>
      <xdr:col>60</xdr:col>
      <xdr:colOff>381000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C3F4BA3-6C2F-46E8-B5AC-49D51C2A7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5CC9BF0-34DC-45B1-807E-B4BC8D4C7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130175</xdr:colOff>
      <xdr:row>21</xdr:row>
      <xdr:rowOff>9525</xdr:rowOff>
    </xdr:from>
    <xdr:to>
      <xdr:col>73</xdr:col>
      <xdr:colOff>120650</xdr:colOff>
      <xdr:row>39</xdr:row>
      <xdr:rowOff>19050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683DA83-CF8C-4994-B5C5-5B641FC82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30E1C00-645D-4469-9F04-CA24EB5DA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87DE9CC-B0E0-4EE5-8F01-1F9F2E9F5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48EC77B-4BCF-4380-9D25-5BCAD9D2E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488D461-D41D-4A65-8ADD-8827CB772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EF80762-F637-4B92-AE27-824A41710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74165F3-EA0F-43D4-88F8-2FE243F35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74E1848-BE0F-4A61-8399-F7F74337D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CFDAA12-F901-40E0-A887-FD9CDAF34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E1BC6EB-14F1-49E6-A6CF-17ECFF078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E73472F-36C9-4528-B653-5C22CD3C4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D9BBDAC-4176-41D6-98C7-6477D7147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B7A970C-0F1C-4104-8C38-7333BB117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4F27B31-8B32-4536-A051-08B1CECC5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499E9B7-93DB-456A-9E18-3453C0583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A02AC39-68C2-40E7-A094-7CEA9251F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BE1A5CC-0DED-468F-863A-0FB0BE0B7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768D8DF-29FD-4C11-A19E-B57D5087F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D684425-2B4A-4257-9B31-02CB7D286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95B1E52-7712-4D38-ADCB-45E715841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EEC3265-527C-46DD-AB5B-8806E25A8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E7A23FE-21C3-47F2-B4C7-304CCAA2D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9F8B531-AD38-472A-8C4C-8E2250B00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22A7501-EE32-4C26-9D00-1B889A152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97B69787-5E40-4E54-A749-F19A18FF8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E12B046-898D-40ED-966E-EBE97316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8261C1B-E930-4CF3-84B2-7738171E4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D47FFB2-C3A3-4582-B7A6-AA2471BE3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135ABE9-75E0-4219-986A-DFBB4EFA7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F37AD79-DD66-44B9-B03E-9440BBAC0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xigGJYjUs2E7syKKRlrAeq2AcMxUxGgtP7T5ZrUHGjKTkw/Ag2OEhWXwRWl7B+HVFUZkfYtOF+bNROXJtX03nw==" saltValue="jdCz3cSeYa5UhXJgrjKZy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3</v>
      </c>
      <c r="D5" s="15">
        <v>2</v>
      </c>
      <c r="E5" s="24">
        <v>1</v>
      </c>
    </row>
    <row r="6" spans="1:5" x14ac:dyDescent="0.25">
      <c r="A6" s="23" t="s">
        <v>1174</v>
      </c>
      <c r="B6" s="18"/>
      <c r="C6" s="15">
        <v>1</v>
      </c>
      <c r="D6" s="15">
        <v>1</v>
      </c>
      <c r="E6" s="24">
        <v>0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4">
        <v>0</v>
      </c>
    </row>
    <row r="8" spans="1:5" x14ac:dyDescent="0.25">
      <c r="A8" s="23" t="s">
        <v>1176</v>
      </c>
      <c r="B8" s="18"/>
      <c r="C8" s="15">
        <v>214</v>
      </c>
      <c r="D8" s="15">
        <v>33</v>
      </c>
      <c r="E8" s="24">
        <v>181</v>
      </c>
    </row>
    <row r="9" spans="1:5" x14ac:dyDescent="0.25">
      <c r="A9" s="23" t="s">
        <v>606</v>
      </c>
      <c r="B9" s="18"/>
      <c r="C9" s="15">
        <v>0</v>
      </c>
      <c r="D9" s="15">
        <v>0</v>
      </c>
      <c r="E9" s="24">
        <v>0</v>
      </c>
    </row>
    <row r="10" spans="1:5" x14ac:dyDescent="0.25">
      <c r="A10" s="23" t="s">
        <v>1177</v>
      </c>
      <c r="B10" s="18"/>
      <c r="C10" s="15">
        <v>1</v>
      </c>
      <c r="D10" s="15">
        <v>1</v>
      </c>
      <c r="E10" s="24">
        <v>0</v>
      </c>
    </row>
    <row r="11" spans="1:5" x14ac:dyDescent="0.25">
      <c r="A11" s="191" t="s">
        <v>947</v>
      </c>
      <c r="B11" s="192"/>
      <c r="C11" s="33">
        <v>219</v>
      </c>
      <c r="D11" s="33">
        <v>37</v>
      </c>
      <c r="E11" s="33">
        <v>182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0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1" t="s">
        <v>947</v>
      </c>
      <c r="B17" s="192"/>
      <c r="C17" s="33">
        <v>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8</v>
      </c>
    </row>
    <row r="22" spans="1:3" x14ac:dyDescent="0.25">
      <c r="A22" s="23" t="s">
        <v>1174</v>
      </c>
      <c r="B22" s="18"/>
      <c r="C22" s="24">
        <v>8</v>
      </c>
    </row>
    <row r="23" spans="1:3" x14ac:dyDescent="0.25">
      <c r="A23" s="23" t="s">
        <v>1175</v>
      </c>
      <c r="B23" s="18"/>
      <c r="C23" s="24">
        <v>3</v>
      </c>
    </row>
    <row r="24" spans="1:3" x14ac:dyDescent="0.25">
      <c r="A24" s="23" t="s">
        <v>1176</v>
      </c>
      <c r="B24" s="18"/>
      <c r="C24" s="24">
        <v>37</v>
      </c>
    </row>
    <row r="25" spans="1:3" x14ac:dyDescent="0.25">
      <c r="A25" s="23" t="s">
        <v>606</v>
      </c>
      <c r="B25" s="18"/>
      <c r="C25" s="24">
        <v>13</v>
      </c>
    </row>
    <row r="26" spans="1:3" x14ac:dyDescent="0.25">
      <c r="A26" s="23" t="s">
        <v>1177</v>
      </c>
      <c r="B26" s="18"/>
      <c r="C26" s="24">
        <v>28</v>
      </c>
    </row>
    <row r="27" spans="1:3" x14ac:dyDescent="0.25">
      <c r="A27" s="191" t="s">
        <v>947</v>
      </c>
      <c r="B27" s="192"/>
      <c r="C27" s="33">
        <v>97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3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102</v>
      </c>
    </row>
    <row r="34" spans="1:3" x14ac:dyDescent="0.25">
      <c r="A34" s="23" t="s">
        <v>1116</v>
      </c>
      <c r="B34" s="18"/>
      <c r="C34" s="24">
        <v>3</v>
      </c>
    </row>
    <row r="35" spans="1:3" x14ac:dyDescent="0.25">
      <c r="A35" s="23" t="s">
        <v>1184</v>
      </c>
      <c r="B35" s="18"/>
      <c r="C35" s="24">
        <v>26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1" t="s">
        <v>947</v>
      </c>
      <c r="B40" s="192"/>
      <c r="C40" s="33">
        <v>134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2</v>
      </c>
    </row>
    <row r="45" spans="1:3" x14ac:dyDescent="0.25">
      <c r="A45" s="23" t="s">
        <v>1174</v>
      </c>
      <c r="B45" s="18"/>
      <c r="C45" s="24">
        <v>3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14</v>
      </c>
    </row>
    <row r="48" spans="1:3" x14ac:dyDescent="0.25">
      <c r="A48" s="23" t="s">
        <v>606</v>
      </c>
      <c r="B48" s="18"/>
      <c r="C48" s="24">
        <v>3</v>
      </c>
    </row>
    <row r="49" spans="1:3" x14ac:dyDescent="0.25">
      <c r="A49" s="23" t="s">
        <v>1177</v>
      </c>
      <c r="B49" s="18"/>
      <c r="C49" s="24">
        <v>7</v>
      </c>
    </row>
    <row r="50" spans="1:3" x14ac:dyDescent="0.25">
      <c r="A50" s="191" t="s">
        <v>947</v>
      </c>
      <c r="B50" s="192"/>
      <c r="C50" s="33">
        <v>29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8" t="s">
        <v>1173</v>
      </c>
      <c r="B53" s="14" t="s">
        <v>78</v>
      </c>
      <c r="C53" s="24">
        <v>3</v>
      </c>
    </row>
    <row r="54" spans="1:3" x14ac:dyDescent="0.25">
      <c r="A54" s="170"/>
      <c r="B54" s="14" t="s">
        <v>79</v>
      </c>
      <c r="C54" s="24">
        <v>0</v>
      </c>
    </row>
    <row r="55" spans="1:3" x14ac:dyDescent="0.25">
      <c r="A55" s="168" t="s">
        <v>1174</v>
      </c>
      <c r="B55" s="14" t="s">
        <v>78</v>
      </c>
      <c r="C55" s="24">
        <v>4</v>
      </c>
    </row>
    <row r="56" spans="1:3" x14ac:dyDescent="0.25">
      <c r="A56" s="170"/>
      <c r="B56" s="14" t="s">
        <v>79</v>
      </c>
      <c r="C56" s="24">
        <v>1</v>
      </c>
    </row>
    <row r="57" spans="1:3" x14ac:dyDescent="0.25">
      <c r="A57" s="168" t="s">
        <v>1175</v>
      </c>
      <c r="B57" s="14" t="s">
        <v>78</v>
      </c>
      <c r="C57" s="24">
        <v>0</v>
      </c>
    </row>
    <row r="58" spans="1:3" x14ac:dyDescent="0.25">
      <c r="A58" s="170"/>
      <c r="B58" s="14" t="s">
        <v>79</v>
      </c>
      <c r="C58" s="24">
        <v>0</v>
      </c>
    </row>
    <row r="59" spans="1:3" x14ac:dyDescent="0.25">
      <c r="A59" s="168" t="s">
        <v>1176</v>
      </c>
      <c r="B59" s="14" t="s">
        <v>78</v>
      </c>
      <c r="C59" s="24">
        <v>12</v>
      </c>
    </row>
    <row r="60" spans="1:3" x14ac:dyDescent="0.25">
      <c r="A60" s="170"/>
      <c r="B60" s="14" t="s">
        <v>79</v>
      </c>
      <c r="C60" s="24">
        <v>2</v>
      </c>
    </row>
    <row r="61" spans="1:3" x14ac:dyDescent="0.25">
      <c r="A61" s="168" t="s">
        <v>606</v>
      </c>
      <c r="B61" s="14" t="s">
        <v>78</v>
      </c>
      <c r="C61" s="24">
        <v>1</v>
      </c>
    </row>
    <row r="62" spans="1:3" x14ac:dyDescent="0.25">
      <c r="A62" s="170"/>
      <c r="B62" s="14" t="s">
        <v>79</v>
      </c>
      <c r="C62" s="24">
        <v>0</v>
      </c>
    </row>
    <row r="63" spans="1:3" x14ac:dyDescent="0.25">
      <c r="A63" s="168" t="s">
        <v>1177</v>
      </c>
      <c r="B63" s="14" t="s">
        <v>78</v>
      </c>
      <c r="C63" s="24">
        <v>10</v>
      </c>
    </row>
    <row r="64" spans="1:3" x14ac:dyDescent="0.25">
      <c r="A64" s="170"/>
      <c r="B64" s="14" t="s">
        <v>79</v>
      </c>
      <c r="C64" s="24">
        <v>2</v>
      </c>
    </row>
    <row r="65" spans="1:3" x14ac:dyDescent="0.25">
      <c r="A65" s="191" t="s">
        <v>947</v>
      </c>
      <c r="B65" s="192"/>
      <c r="C65" s="33">
        <v>35</v>
      </c>
    </row>
  </sheetData>
  <sheetProtection algorithmName="SHA-512" hashValue="4sahQqnkAJcn/uSetp2NHREXvIzF2JItgQMcWxhsZr86DF5IiagnRAPhmgGD4IO3AG80Khu4JFggN+78lpwohw==" saltValue="bU5kx39JIwa5kDJhjCryB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1" t="s">
        <v>1191</v>
      </c>
      <c r="B5" s="48" t="s">
        <v>1192</v>
      </c>
      <c r="C5" s="15">
        <v>46</v>
      </c>
      <c r="D5" s="15">
        <v>5</v>
      </c>
      <c r="E5" s="15">
        <v>5</v>
      </c>
      <c r="F5" s="24">
        <v>0</v>
      </c>
    </row>
    <row r="6" spans="1:6" x14ac:dyDescent="0.25">
      <c r="A6" s="173"/>
      <c r="B6" s="48" t="s">
        <v>1193</v>
      </c>
      <c r="C6" s="15">
        <v>8</v>
      </c>
      <c r="D6" s="15">
        <v>1</v>
      </c>
      <c r="E6" s="15">
        <v>1</v>
      </c>
      <c r="F6" s="24">
        <v>0</v>
      </c>
    </row>
    <row r="7" spans="1:6" x14ac:dyDescent="0.25">
      <c r="A7" s="13" t="s">
        <v>1194</v>
      </c>
      <c r="B7" s="48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71" t="s">
        <v>1196</v>
      </c>
      <c r="B8" s="48" t="s">
        <v>1197</v>
      </c>
      <c r="C8" s="15">
        <v>8</v>
      </c>
      <c r="D8" s="15">
        <v>0</v>
      </c>
      <c r="E8" s="15">
        <v>1</v>
      </c>
      <c r="F8" s="24">
        <v>0</v>
      </c>
    </row>
    <row r="9" spans="1:6" x14ac:dyDescent="0.25">
      <c r="A9" s="172"/>
      <c r="B9" s="48" t="s">
        <v>1198</v>
      </c>
      <c r="C9" s="15">
        <v>6</v>
      </c>
      <c r="D9" s="15">
        <v>0</v>
      </c>
      <c r="E9" s="15">
        <v>0</v>
      </c>
      <c r="F9" s="24">
        <v>0</v>
      </c>
    </row>
    <row r="10" spans="1:6" ht="22.5" x14ac:dyDescent="0.25">
      <c r="A10" s="173"/>
      <c r="B10" s="48" t="s">
        <v>1199</v>
      </c>
      <c r="C10" s="15">
        <v>12</v>
      </c>
      <c r="D10" s="15">
        <v>0</v>
      </c>
      <c r="E10" s="15">
        <v>1</v>
      </c>
      <c r="F10" s="24">
        <v>0</v>
      </c>
    </row>
    <row r="11" spans="1:6" ht="22.5" x14ac:dyDescent="0.25">
      <c r="A11" s="171" t="s">
        <v>1200</v>
      </c>
      <c r="B11" s="48" t="s">
        <v>1201</v>
      </c>
      <c r="C11" s="15">
        <v>4</v>
      </c>
      <c r="D11" s="15">
        <v>0</v>
      </c>
      <c r="E11" s="15">
        <v>0</v>
      </c>
      <c r="F11" s="24">
        <v>0</v>
      </c>
    </row>
    <row r="12" spans="1:6" ht="22.5" x14ac:dyDescent="0.25">
      <c r="A12" s="173"/>
      <c r="B12" s="48" t="s">
        <v>1202</v>
      </c>
      <c r="C12" s="15">
        <v>18</v>
      </c>
      <c r="D12" s="15">
        <v>1</v>
      </c>
      <c r="E12" s="15">
        <v>0</v>
      </c>
      <c r="F12" s="24">
        <v>1</v>
      </c>
    </row>
    <row r="13" spans="1:6" ht="22.5" x14ac:dyDescent="0.25">
      <c r="A13" s="13" t="s">
        <v>1203</v>
      </c>
      <c r="B13" s="48" t="s">
        <v>1204</v>
      </c>
      <c r="C13" s="15">
        <v>7</v>
      </c>
      <c r="D13" s="15">
        <v>1</v>
      </c>
      <c r="E13" s="15">
        <v>0</v>
      </c>
      <c r="F13" s="24">
        <v>0</v>
      </c>
    </row>
    <row r="14" spans="1:6" x14ac:dyDescent="0.25">
      <c r="A14" s="171" t="s">
        <v>1205</v>
      </c>
      <c r="B14" s="48" t="s">
        <v>1206</v>
      </c>
      <c r="C14" s="15">
        <v>435</v>
      </c>
      <c r="D14" s="15">
        <v>32</v>
      </c>
      <c r="E14" s="15">
        <v>46</v>
      </c>
      <c r="F14" s="24">
        <v>2</v>
      </c>
    </row>
    <row r="15" spans="1:6" x14ac:dyDescent="0.25">
      <c r="A15" s="172"/>
      <c r="B15" s="48" t="s">
        <v>1207</v>
      </c>
      <c r="C15" s="15">
        <v>1</v>
      </c>
      <c r="D15" s="15">
        <v>0</v>
      </c>
      <c r="E15" s="15">
        <v>0</v>
      </c>
      <c r="F15" s="24">
        <v>0</v>
      </c>
    </row>
    <row r="16" spans="1:6" ht="22.5" x14ac:dyDescent="0.25">
      <c r="A16" s="172"/>
      <c r="B16" s="48" t="s">
        <v>1208</v>
      </c>
      <c r="C16" s="15">
        <v>11</v>
      </c>
      <c r="D16" s="15">
        <v>9</v>
      </c>
      <c r="E16" s="15">
        <v>4</v>
      </c>
      <c r="F16" s="24">
        <v>0</v>
      </c>
    </row>
    <row r="17" spans="1:6" x14ac:dyDescent="0.25">
      <c r="A17" s="172"/>
      <c r="B17" s="48" t="s">
        <v>1209</v>
      </c>
      <c r="C17" s="15">
        <v>2</v>
      </c>
      <c r="D17" s="15">
        <v>0</v>
      </c>
      <c r="E17" s="15">
        <v>0</v>
      </c>
      <c r="F17" s="24">
        <v>0</v>
      </c>
    </row>
    <row r="18" spans="1:6" ht="22.5" x14ac:dyDescent="0.25">
      <c r="A18" s="173"/>
      <c r="B18" s="48" t="s">
        <v>1210</v>
      </c>
      <c r="C18" s="15">
        <v>12</v>
      </c>
      <c r="D18" s="15">
        <v>10</v>
      </c>
      <c r="E18" s="15">
        <v>5</v>
      </c>
      <c r="F18" s="24">
        <v>0</v>
      </c>
    </row>
    <row r="19" spans="1:6" x14ac:dyDescent="0.25">
      <c r="A19" s="13" t="s">
        <v>1211</v>
      </c>
      <c r="B19" s="48" t="s">
        <v>1212</v>
      </c>
      <c r="C19" s="15">
        <v>1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8" t="s">
        <v>1214</v>
      </c>
      <c r="C20" s="15">
        <v>1</v>
      </c>
      <c r="D20" s="15">
        <v>0</v>
      </c>
      <c r="E20" s="15">
        <v>0</v>
      </c>
      <c r="F20" s="24">
        <v>0</v>
      </c>
    </row>
    <row r="21" spans="1:6" x14ac:dyDescent="0.25">
      <c r="A21" s="191" t="s">
        <v>947</v>
      </c>
      <c r="B21" s="192"/>
      <c r="C21" s="33">
        <v>572</v>
      </c>
      <c r="D21" s="33">
        <v>59</v>
      </c>
      <c r="E21" s="33">
        <v>63</v>
      </c>
      <c r="F21" s="33">
        <v>3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3</v>
      </c>
    </row>
    <row r="25" spans="1:6" x14ac:dyDescent="0.25">
      <c r="A25" s="23" t="s">
        <v>111</v>
      </c>
      <c r="B25" s="18"/>
      <c r="C25" s="24">
        <v>0</v>
      </c>
    </row>
    <row r="26" spans="1:6" x14ac:dyDescent="0.25">
      <c r="A26" s="23" t="s">
        <v>1050</v>
      </c>
      <c r="B26" s="18"/>
      <c r="C26" s="24">
        <v>3</v>
      </c>
    </row>
    <row r="27" spans="1:6" x14ac:dyDescent="0.25">
      <c r="A27" s="191" t="s">
        <v>947</v>
      </c>
      <c r="B27" s="192"/>
      <c r="C27" s="33">
        <v>6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31</v>
      </c>
    </row>
    <row r="32" spans="1:6" x14ac:dyDescent="0.25">
      <c r="A32" s="23" t="s">
        <v>1217</v>
      </c>
      <c r="B32" s="18"/>
      <c r="C32" s="24">
        <v>29</v>
      </c>
    </row>
    <row r="33" spans="1:3" x14ac:dyDescent="0.25">
      <c r="A33" s="23" t="s">
        <v>79</v>
      </c>
      <c r="B33" s="18"/>
      <c r="C33" s="24">
        <v>5</v>
      </c>
    </row>
    <row r="34" spans="1:3" x14ac:dyDescent="0.25">
      <c r="A34" s="191" t="s">
        <v>947</v>
      </c>
      <c r="B34" s="192"/>
      <c r="C34" s="33">
        <v>65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63</v>
      </c>
    </row>
    <row r="39" spans="1:3" x14ac:dyDescent="0.25">
      <c r="A39" s="23" t="s">
        <v>1220</v>
      </c>
      <c r="B39" s="18"/>
      <c r="C39" s="24">
        <v>63</v>
      </c>
    </row>
    <row r="40" spans="1:3" x14ac:dyDescent="0.25">
      <c r="A40" s="191" t="s">
        <v>947</v>
      </c>
      <c r="B40" s="192"/>
      <c r="C40" s="33">
        <v>126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vBcPfCT1mkHg8H5qvLDma2Wa8urwRYCHLjcjsDTy4DNjLtxmdI/YeENJfujx4jKLOh8wTWaYkSMpKcK8eDlH5Q==" saltValue="XYaqot1KWtEQhHFguIwhZ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C405-A6E5-4913-AF87-8858D4BE97A0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5" t="s">
        <v>1343</v>
      </c>
      <c r="D1" s="195"/>
      <c r="E1" s="195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3"/>
      <c r="AA2" s="193"/>
      <c r="AB2" s="193"/>
      <c r="AC2" s="193"/>
      <c r="AH2" s="193"/>
      <c r="AI2" s="193"/>
      <c r="AJ2" s="193"/>
      <c r="AK2" s="193"/>
      <c r="AV2" s="194"/>
      <c r="AW2" s="194"/>
      <c r="AX2" s="194"/>
      <c r="AY2" s="194"/>
      <c r="AZ2" s="194"/>
      <c r="BA2" s="194"/>
      <c r="BK2" s="194" t="s">
        <v>1344</v>
      </c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CL2" s="100"/>
    </row>
    <row r="3" spans="1:93" s="99" customFormat="1" ht="11.25" x14ac:dyDescent="0.25">
      <c r="Z3" s="193" t="s">
        <v>1345</v>
      </c>
      <c r="AA3" s="193"/>
      <c r="AB3" s="193"/>
      <c r="AC3" s="193"/>
      <c r="AH3" s="193" t="s">
        <v>1346</v>
      </c>
      <c r="AI3" s="193"/>
      <c r="AJ3" s="193"/>
      <c r="AK3" s="193"/>
      <c r="AV3" s="194" t="s">
        <v>1049</v>
      </c>
      <c r="AW3" s="194"/>
      <c r="AX3" s="194"/>
      <c r="AY3" s="194"/>
      <c r="AZ3" s="194"/>
      <c r="BA3" s="194"/>
      <c r="CL3" s="100"/>
    </row>
    <row r="4" spans="1:93" s="101" customFormat="1" ht="21.75" customHeight="1" x14ac:dyDescent="0.25">
      <c r="C4" s="193" t="s">
        <v>13</v>
      </c>
      <c r="D4" s="193"/>
      <c r="E4" s="193"/>
      <c r="I4" s="193" t="s">
        <v>37</v>
      </c>
      <c r="J4" s="193"/>
      <c r="K4" s="193"/>
      <c r="L4" s="193"/>
      <c r="M4" s="193"/>
      <c r="Q4" s="193" t="s">
        <v>1347</v>
      </c>
      <c r="R4" s="193"/>
      <c r="S4" s="193"/>
      <c r="T4" s="193"/>
      <c r="U4" s="193"/>
      <c r="V4" s="193"/>
      <c r="AP4" s="193" t="s">
        <v>1348</v>
      </c>
      <c r="AQ4" s="193"/>
      <c r="AR4" s="193"/>
      <c r="BE4" s="193" t="s">
        <v>1049</v>
      </c>
      <c r="BF4" s="193"/>
      <c r="BG4" s="193"/>
      <c r="BK4" s="197" t="s">
        <v>1349</v>
      </c>
      <c r="BL4" s="196" t="s">
        <v>1350</v>
      </c>
      <c r="BM4" s="196" t="s">
        <v>1351</v>
      </c>
      <c r="BN4" s="196" t="s">
        <v>152</v>
      </c>
      <c r="BO4" s="196" t="s">
        <v>1352</v>
      </c>
      <c r="BP4" s="196" t="s">
        <v>1353</v>
      </c>
      <c r="BQ4" s="196" t="s">
        <v>1354</v>
      </c>
      <c r="BR4" s="196" t="s">
        <v>187</v>
      </c>
      <c r="BS4" s="198" t="s">
        <v>1355</v>
      </c>
      <c r="BT4" s="198" t="s">
        <v>1356</v>
      </c>
      <c r="BU4" s="198" t="s">
        <v>267</v>
      </c>
      <c r="BV4" s="198" t="s">
        <v>1357</v>
      </c>
      <c r="BY4" s="193" t="s">
        <v>138</v>
      </c>
      <c r="BZ4" s="193"/>
      <c r="CA4" s="193"/>
      <c r="CF4" s="193" t="s">
        <v>1358</v>
      </c>
      <c r="CG4" s="193"/>
      <c r="CL4" s="193" t="s">
        <v>45</v>
      </c>
      <c r="CM4" s="193"/>
      <c r="CN4" s="193"/>
      <c r="CO4" s="193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7" t="s">
        <v>1361</v>
      </c>
      <c r="AW5" s="196" t="s">
        <v>1362</v>
      </c>
      <c r="AX5" s="196" t="s">
        <v>1363</v>
      </c>
      <c r="AY5" s="196" t="s">
        <v>106</v>
      </c>
      <c r="AZ5" s="196" t="s">
        <v>107</v>
      </c>
      <c r="BA5" s="198" t="s">
        <v>108</v>
      </c>
      <c r="BK5" s="197"/>
      <c r="BL5" s="196"/>
      <c r="BM5" s="196"/>
      <c r="BN5" s="196"/>
      <c r="BO5" s="196"/>
      <c r="BP5" s="196"/>
      <c r="BQ5" s="196"/>
      <c r="BR5" s="196"/>
      <c r="BS5" s="198"/>
      <c r="BT5" s="198"/>
      <c r="BU5" s="198"/>
      <c r="BV5" s="198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7"/>
      <c r="AW6" s="196"/>
      <c r="AX6" s="196"/>
      <c r="AY6" s="196"/>
      <c r="AZ6" s="196"/>
      <c r="BA6" s="198"/>
      <c r="BE6" s="107" t="s">
        <v>110</v>
      </c>
      <c r="BF6" s="106" t="s">
        <v>111</v>
      </c>
      <c r="BG6" s="108" t="s">
        <v>1377</v>
      </c>
      <c r="BK6" s="197"/>
      <c r="BL6" s="196"/>
      <c r="BM6" s="196"/>
      <c r="BN6" s="196"/>
      <c r="BO6" s="196"/>
      <c r="BP6" s="196"/>
      <c r="BQ6" s="196"/>
      <c r="BR6" s="196"/>
      <c r="BS6" s="198"/>
      <c r="BT6" s="198"/>
      <c r="BU6" s="198"/>
      <c r="BV6" s="198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19278</v>
      </c>
      <c r="D7" s="115">
        <f>SUM(DatosGenerales!C15:C19)</f>
        <v>2898</v>
      </c>
      <c r="E7" s="114">
        <f>SUM(DatosGenerales!C12:C14)</f>
        <v>16154</v>
      </c>
      <c r="I7" s="116">
        <f>DatosGenerales!C28</f>
        <v>1596</v>
      </c>
      <c r="J7" s="115">
        <f>DatosGenerales!C29</f>
        <v>156</v>
      </c>
      <c r="K7" s="114">
        <f>SUM(DatosGenerales!C30:C31)</f>
        <v>32</v>
      </c>
      <c r="L7" s="115">
        <f>DatosGenerales!C33</f>
        <v>1192</v>
      </c>
      <c r="M7" s="114">
        <f>DatosGenerales!C89</f>
        <v>1154</v>
      </c>
      <c r="N7" s="117">
        <f>L7-M7</f>
        <v>38</v>
      </c>
      <c r="O7" s="117"/>
      <c r="Q7" s="116">
        <f>DatosGenerales!C33</f>
        <v>1192</v>
      </c>
      <c r="R7" s="115">
        <f>DatosGenerales!C46</f>
        <v>1347</v>
      </c>
      <c r="S7" s="115">
        <f>DatosGenerales!C47</f>
        <v>67</v>
      </c>
      <c r="T7" s="115">
        <f>DatosGenerales!C59</f>
        <v>13</v>
      </c>
      <c r="U7" s="115">
        <f>DatosGenerales!C72</f>
        <v>1</v>
      </c>
      <c r="V7" s="118">
        <f>SUM(Q7:U7)</f>
        <v>2620</v>
      </c>
      <c r="Z7" s="116">
        <f>SUM(DatosGenerales!C100,DatosGenerales!C101,DatosGenerales!C103)</f>
        <v>555</v>
      </c>
      <c r="AA7" s="115">
        <f>SUM(DatosGenerales!C102,DatosGenerales!C104)</f>
        <v>508</v>
      </c>
      <c r="AB7" s="115">
        <f>DatosGenerales!C100</f>
        <v>367</v>
      </c>
      <c r="AC7" s="118">
        <f>DatosGenerales!C101</f>
        <v>167</v>
      </c>
      <c r="AH7" s="116">
        <f>SUM(DatosGenerales!C109,DatosGenerales!C110,DatosGenerales!C112)</f>
        <v>67</v>
      </c>
      <c r="AI7" s="115">
        <f>SUM(DatosGenerales!C111,DatosGenerales!C113)</f>
        <v>5</v>
      </c>
      <c r="AJ7" s="115">
        <f>DatosGenerales!C109</f>
        <v>40</v>
      </c>
      <c r="AK7" s="118">
        <f>DatosGenerales!C110</f>
        <v>27</v>
      </c>
      <c r="AP7" s="116">
        <f>SUM(DatosGenerales!C129:C130)</f>
        <v>151</v>
      </c>
      <c r="AQ7" s="115">
        <f>SUM(DatosGenerales!C131:C132)</f>
        <v>17</v>
      </c>
      <c r="AR7" s="118">
        <f>SUM(DatosGenerales!C133:C134)</f>
        <v>197</v>
      </c>
      <c r="AV7" s="116">
        <f>DatosGenerales!C139</f>
        <v>13</v>
      </c>
      <c r="AW7" s="115">
        <f>DatosGenerales!C140</f>
        <v>294</v>
      </c>
      <c r="AX7" s="115">
        <f>DatosGenerales!C141</f>
        <v>21</v>
      </c>
      <c r="AY7" s="115">
        <f>DatosGenerales!C142</f>
        <v>4</v>
      </c>
      <c r="AZ7" s="115">
        <f>DatosGenerales!C143</f>
        <v>37</v>
      </c>
      <c r="BA7" s="118">
        <f>DatosGenerales!C144</f>
        <v>1</v>
      </c>
      <c r="BE7" s="116">
        <f>DatosGenerales!C145</f>
        <v>96</v>
      </c>
      <c r="BF7" s="115">
        <f>DatosGenerales!C146</f>
        <v>296</v>
      </c>
      <c r="BG7" s="118">
        <f>DatosGenerales!C148</f>
        <v>19</v>
      </c>
      <c r="BK7" s="116">
        <f>SUM(DatosGenerales!C258:C272)</f>
        <v>2468</v>
      </c>
      <c r="BL7" s="115">
        <f>SUM(DatosGenerales!C255:C257)</f>
        <v>20</v>
      </c>
      <c r="BM7" s="115">
        <f>SUM(DatosGenerales!C273:C305)</f>
        <v>198</v>
      </c>
      <c r="BN7" s="115">
        <f>SUM(DatosGenerales!C250)</f>
        <v>11</v>
      </c>
      <c r="BO7" s="115">
        <f>SUM(DatosGenerales!C317:C325)</f>
        <v>59</v>
      </c>
      <c r="BP7" s="115">
        <f>SUM(DatosGenerales!C247:C249)</f>
        <v>0</v>
      </c>
      <c r="BQ7" s="115">
        <f>SUM(DatosGenerales!C306:C316)</f>
        <v>9</v>
      </c>
      <c r="BR7" s="115">
        <f>SUM(DatosGenerales!C251:C253)</f>
        <v>23</v>
      </c>
      <c r="BS7" s="118">
        <f>SUM(DatosGenerales!C244:C246)</f>
        <v>372</v>
      </c>
      <c r="BT7" s="118">
        <f>SUM(DatosGenerales!C254)</f>
        <v>0</v>
      </c>
      <c r="BU7" s="118">
        <f>SUM(DatosGenerales!C326:C338)</f>
        <v>157</v>
      </c>
      <c r="BV7" s="118">
        <f>SUM(DatosGenerales!C339:C360)</f>
        <v>2021</v>
      </c>
      <c r="BY7" s="116">
        <f>DatosGenerales!C197</f>
        <v>1094</v>
      </c>
      <c r="BZ7" s="115">
        <f>DatosGenerales!C198</f>
        <v>162</v>
      </c>
      <c r="CA7" s="118">
        <f>DatosGenerales!C199</f>
        <v>665</v>
      </c>
      <c r="CF7" s="116">
        <f>DatosGenerales!C206</f>
        <v>59</v>
      </c>
      <c r="CG7" s="118">
        <f>DatosGenerales!C209</f>
        <v>204</v>
      </c>
      <c r="CM7" s="116">
        <f>DatosGenerales!C37</f>
        <v>2909</v>
      </c>
      <c r="CN7" s="118">
        <f>DatosGenerales!C38</f>
        <v>1558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575</v>
      </c>
      <c r="BL53" s="126">
        <f>SUM(DatosGenerales!C272,DatosGenerales!C261,DatosGenerales!C270)</f>
        <v>702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37</v>
      </c>
      <c r="BL66" s="126">
        <f>SUM(DatosGenerales!C260:C261)</f>
        <v>674</v>
      </c>
      <c r="BM66" s="126">
        <f>SUM(DatosGenerales!C269:C270)</f>
        <v>566</v>
      </c>
      <c r="BN66" s="126"/>
      <c r="BO66" s="113"/>
      <c r="BP66" s="113"/>
      <c r="BQ66" s="113"/>
      <c r="BR66" s="113"/>
      <c r="BS66" s="113"/>
    </row>
  </sheetData>
  <sheetProtection algorithmName="SHA-512" hashValue="o2/+dy0xPJ27uB0hsunIQNv1l+zYwaT7a/Qz5AJIW5HECDeQ33k9/aGDXuEvR6Qs1POdc2d7PSvJEBt0OhLFPw==" saltValue="SaGltG5QYZQ3y6C8q3IYR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035D-7CBB-4700-AD2C-13EE637DEAF0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w5sgzNz/pl5SufC/hxA8FZMkmLB54msmDknhyXzDRoTPU8E6riQNUCJ2NWIOsgfWzsERsqYFVg+HnS4wi5y0Jw==" saltValue="xe94s20mUsX7YdDQluas8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FF0C0-286F-43E1-9AE6-B09D4E4FF50B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0" t="s">
        <v>1406</v>
      </c>
      <c r="D1" s="200"/>
      <c r="E1" s="200"/>
      <c r="F1" s="200"/>
      <c r="G1" s="200"/>
      <c r="H1" s="20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3" t="s">
        <v>993</v>
      </c>
      <c r="D4" s="193"/>
      <c r="E4" s="193"/>
      <c r="F4" s="193"/>
      <c r="G4" s="193"/>
      <c r="H4" s="193"/>
      <c r="I4" s="97"/>
      <c r="L4" s="193" t="s">
        <v>1215</v>
      </c>
      <c r="M4" s="193"/>
      <c r="N4" s="193"/>
      <c r="O4" s="193"/>
      <c r="P4" s="193"/>
      <c r="T4" s="193" t="s">
        <v>969</v>
      </c>
      <c r="U4" s="193"/>
      <c r="V4" s="193"/>
      <c r="W4" s="193"/>
      <c r="X4" s="193"/>
      <c r="Y4" s="193"/>
      <c r="Z4" s="193"/>
      <c r="AA4" s="193"/>
      <c r="AE4" s="193" t="s">
        <v>1407</v>
      </c>
      <c r="AF4" s="193"/>
      <c r="AG4" s="193"/>
      <c r="AH4" s="193"/>
      <c r="AI4" s="193"/>
      <c r="AJ4" s="193"/>
      <c r="AK4" s="193"/>
      <c r="AL4" s="193"/>
      <c r="AP4" s="193" t="s">
        <v>1269</v>
      </c>
      <c r="AQ4" s="193"/>
      <c r="AR4" s="193"/>
      <c r="AS4" s="193"/>
      <c r="AT4" s="193"/>
      <c r="AU4" s="19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1" t="s">
        <v>79</v>
      </c>
      <c r="M6" s="202" t="s">
        <v>1408</v>
      </c>
      <c r="N6" s="202" t="s">
        <v>1409</v>
      </c>
      <c r="O6" s="203" t="s">
        <v>990</v>
      </c>
      <c r="P6" s="203"/>
      <c r="AC6" s="99"/>
      <c r="AN6" s="99"/>
    </row>
    <row r="7" spans="1:50" s="101" customFormat="1" ht="20.85" customHeight="1" x14ac:dyDescent="0.25">
      <c r="C7" s="199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1"/>
      <c r="M7" s="202"/>
      <c r="N7" s="202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58</v>
      </c>
    </row>
    <row r="8" spans="1:50" s="113" customFormat="1" ht="14.85" customHeight="1" x14ac:dyDescent="0.25">
      <c r="C8" s="199"/>
      <c r="D8" s="115">
        <f>DatosMenores!C56</f>
        <v>600</v>
      </c>
      <c r="E8" s="115">
        <f>DatosMenores!C57</f>
        <v>89</v>
      </c>
      <c r="F8" s="115">
        <f>DatosMenores!C58</f>
        <v>13</v>
      </c>
      <c r="G8" s="115">
        <f>DatosMenores!C59</f>
        <v>205</v>
      </c>
      <c r="H8" s="114">
        <f>DatosMenores!C60</f>
        <v>14</v>
      </c>
      <c r="I8" s="97"/>
      <c r="L8" s="114">
        <f>DatosMenores!C48</f>
        <v>4</v>
      </c>
      <c r="M8" s="115">
        <f>DatosMenores!C49</f>
        <v>32</v>
      </c>
      <c r="N8" s="115">
        <f>DatosMenores!C50</f>
        <v>95</v>
      </c>
      <c r="O8" s="115">
        <f>DatosMenores!C51</f>
        <v>0</v>
      </c>
      <c r="P8" s="114">
        <f>DatosMenores!C52</f>
        <v>0</v>
      </c>
      <c r="S8" s="114">
        <f>DatosMenores!C28</f>
        <v>135</v>
      </c>
      <c r="T8" s="115">
        <f>SUM(DatosMenores!C29:C32)</f>
        <v>17</v>
      </c>
      <c r="U8" s="115">
        <f>DatosMenores!C33</f>
        <v>6</v>
      </c>
      <c r="V8" s="115">
        <f>DatosMenores!C34</f>
        <v>111</v>
      </c>
      <c r="W8" s="115">
        <f>DatosMenores!C35</f>
        <v>29</v>
      </c>
      <c r="X8" s="115">
        <f>DatosMenores!C36</f>
        <v>0</v>
      </c>
      <c r="Y8" s="115">
        <f>DatosMenores!C38</f>
        <v>11</v>
      </c>
      <c r="Z8" s="115">
        <f>DatosMenores!C37</f>
        <v>0</v>
      </c>
      <c r="AA8" s="114">
        <f>DatosMenores!C39</f>
        <v>30</v>
      </c>
      <c r="AC8" s="99"/>
      <c r="AE8" s="116">
        <f>DatosMenores!C5</f>
        <v>0</v>
      </c>
      <c r="AF8" s="115">
        <f>DatosMenores!C6</f>
        <v>56</v>
      </c>
      <c r="AG8" s="115">
        <f>DatosMenores!C7</f>
        <v>4</v>
      </c>
      <c r="AH8" s="115">
        <f>DatosMenores!C8</f>
        <v>20</v>
      </c>
      <c r="AI8" s="115">
        <f>DatosMenores!C9</f>
        <v>49</v>
      </c>
      <c r="AJ8" s="114">
        <f>DatosMenores!C10</f>
        <v>16</v>
      </c>
      <c r="AK8" s="115">
        <f>DatosMenores!C11</f>
        <v>25</v>
      </c>
      <c r="AL8" s="115">
        <f>DatosMenores!C12</f>
        <v>32</v>
      </c>
      <c r="AM8" s="114">
        <f>DatosMenores!C13</f>
        <v>11</v>
      </c>
      <c r="AN8" s="99"/>
      <c r="AP8" s="116">
        <f>DatosMenores!C69</f>
        <v>58</v>
      </c>
      <c r="AQ8" s="116">
        <f>DatosMenores!C70</f>
        <v>4</v>
      </c>
      <c r="AR8" s="115">
        <f>DatosMenores!C71</f>
        <v>168</v>
      </c>
      <c r="AS8" s="115">
        <f>DatosMenores!C74</f>
        <v>0</v>
      </c>
      <c r="AT8" s="115">
        <f>DatosMenores!C75</f>
        <v>15</v>
      </c>
      <c r="AU8" s="114">
        <f>DatosMenores!C76</f>
        <v>0</v>
      </c>
      <c r="AW8" s="137" t="s">
        <v>1271</v>
      </c>
      <c r="AX8" s="138">
        <f>DatosMenores!C70</f>
        <v>4</v>
      </c>
    </row>
    <row r="9" spans="1:50" ht="14.85" customHeight="1" x14ac:dyDescent="0.25">
      <c r="B9" s="119"/>
      <c r="C9" s="199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168</v>
      </c>
    </row>
    <row r="10" spans="1:50" ht="29.85" customHeight="1" x14ac:dyDescent="0.25">
      <c r="C10" s="199"/>
      <c r="D10" s="114">
        <f>DatosMenores!C61</f>
        <v>279</v>
      </c>
      <c r="E10" s="115">
        <f>DatosMenores!C62</f>
        <v>58</v>
      </c>
      <c r="F10" s="118">
        <f>DatosMenores!C63</f>
        <v>10</v>
      </c>
      <c r="G10" s="118">
        <f>DatosMenores!C64</f>
        <v>172</v>
      </c>
      <c r="H10" s="118">
        <f>DatosMenores!C65</f>
        <v>122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0</v>
      </c>
      <c r="AF11" s="115">
        <f>DatosMenores!C15</f>
        <v>12</v>
      </c>
      <c r="AG11" s="115">
        <f>DatosMenores!C16</f>
        <v>17</v>
      </c>
      <c r="AH11" s="115">
        <f>DatosMenores!C17</f>
        <v>46</v>
      </c>
      <c r="AI11" s="115">
        <f>DatosMenores!C18</f>
        <v>3</v>
      </c>
      <c r="AJ11" s="115">
        <f>DatosMenores!C20</f>
        <v>9</v>
      </c>
      <c r="AK11" s="115">
        <f>DatosMenores!C21</f>
        <v>1</v>
      </c>
      <c r="AL11" s="114">
        <f>DatosMenores!C19</f>
        <v>87</v>
      </c>
      <c r="AP11" s="116">
        <f>DatosMenores!C78</f>
        <v>0</v>
      </c>
      <c r="AQ11" s="115">
        <f>DatosMenores!C77</f>
        <v>1</v>
      </c>
      <c r="AR11" s="115">
        <f>DatosMenores!C79</f>
        <v>0</v>
      </c>
      <c r="AS11" s="116">
        <f>DatosMenores!C72</f>
        <v>0</v>
      </c>
      <c r="AT11" s="114">
        <f>DatosMenores!C73</f>
        <v>15</v>
      </c>
      <c r="AW11" s="137" t="s">
        <v>1414</v>
      </c>
      <c r="AX11" s="138">
        <f>DatosMenores!C73</f>
        <v>15</v>
      </c>
    </row>
    <row r="12" spans="1:50" ht="12.75" customHeight="1" x14ac:dyDescent="0.25">
      <c r="AW12" s="137" t="s">
        <v>1273</v>
      </c>
      <c r="AX12" s="138">
        <f>DatosMenores!C74</f>
        <v>0</v>
      </c>
    </row>
    <row r="13" spans="1:50" ht="12.75" customHeight="1" x14ac:dyDescent="0.25">
      <c r="AW13" s="137" t="s">
        <v>1011</v>
      </c>
      <c r="AX13" s="138">
        <f>DatosMenores!C75</f>
        <v>15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1</v>
      </c>
    </row>
    <row r="16" spans="1:50" ht="12.75" customHeight="1" x14ac:dyDescent="0.25">
      <c r="AW16" s="137" t="s">
        <v>243</v>
      </c>
      <c r="AX16" s="138">
        <f>DatosMenores!C78</f>
        <v>0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U53mkF676Mf4V6KxrjHfGIUUVo9QyMNT40zJ2X2QuqSJxafJwIgfaw+aPmIxtdVkaoYyQeS2eBCsCm4q6scYFA==" saltValue="zUuz/0NOLXQgBQwP8d7mU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55412-5CDA-4697-8B04-390236E508FF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1415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64</v>
      </c>
      <c r="F4" s="151" t="s">
        <v>1422</v>
      </c>
      <c r="G4" s="153">
        <f>DatosViolenciaDoméstica!E67</f>
        <v>15</v>
      </c>
      <c r="H4" s="154"/>
    </row>
    <row r="5" spans="1:30" x14ac:dyDescent="0.2">
      <c r="C5" s="151" t="s">
        <v>13</v>
      </c>
      <c r="D5" s="152">
        <f>DatosViolenciaDoméstica!C6</f>
        <v>212</v>
      </c>
      <c r="F5" s="151" t="s">
        <v>1423</v>
      </c>
      <c r="G5" s="155">
        <f>DatosViolenciaDoméstica!F67</f>
        <v>58</v>
      </c>
      <c r="H5" s="154"/>
    </row>
    <row r="6" spans="1:30" x14ac:dyDescent="0.2">
      <c r="C6" s="151" t="s">
        <v>1424</v>
      </c>
      <c r="D6" s="152">
        <f>DatosViolenciaDoméstica!C7</f>
        <v>25</v>
      </c>
    </row>
    <row r="7" spans="1:30" x14ac:dyDescent="0.2">
      <c r="C7" s="151" t="s">
        <v>57</v>
      </c>
      <c r="D7" s="152">
        <f>DatosViolenciaDoméstica!C8</f>
        <v>0</v>
      </c>
    </row>
    <row r="8" spans="1:30" x14ac:dyDescent="0.2">
      <c r="C8" s="151" t="s">
        <v>1425</v>
      </c>
      <c r="D8" s="152">
        <f>DatosViolenciaDoméstica!C9</f>
        <v>0</v>
      </c>
    </row>
    <row r="9" spans="1:30" x14ac:dyDescent="0.2">
      <c r="C9" s="151" t="s">
        <v>1426</v>
      </c>
      <c r="D9" s="152">
        <f>SUM(DatosViolenciaDoméstica!C10:C11)</f>
        <v>0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PxHGUb16VT9fzk7HGmtgq6TrVD4qHhL7MEHqnlp2pe03aAEWLqCnKqkhg3/urMvG8hwK+QDDrlgjv/jbvu4pSA==" saltValue="rTR8f+jH76lYM3UK//r0f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1380-A78E-4771-BD9F-8883BF2910CD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1427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927</v>
      </c>
      <c r="F4" s="151" t="s">
        <v>1422</v>
      </c>
      <c r="G4" s="153">
        <f>DatosViolenciaGénero!E82</f>
        <v>42</v>
      </c>
      <c r="H4" s="154"/>
    </row>
    <row r="5" spans="1:30" x14ac:dyDescent="0.2">
      <c r="C5" s="151" t="s">
        <v>37</v>
      </c>
      <c r="D5" s="152">
        <f>DatosViolenciaGénero!C5</f>
        <v>451</v>
      </c>
      <c r="F5" s="151" t="s">
        <v>1423</v>
      </c>
      <c r="G5" s="153">
        <f>DatosViolenciaGénero!F82</f>
        <v>356</v>
      </c>
      <c r="H5" s="154"/>
    </row>
    <row r="6" spans="1:30" x14ac:dyDescent="0.2">
      <c r="C6" s="151" t="s">
        <v>1424</v>
      </c>
      <c r="D6" s="161">
        <f>DatosViolenciaGénero!C8</f>
        <v>195</v>
      </c>
    </row>
    <row r="7" spans="1:30" x14ac:dyDescent="0.2">
      <c r="C7" s="151" t="s">
        <v>57</v>
      </c>
      <c r="D7" s="161">
        <f>DatosViolenciaGénero!C9</f>
        <v>1</v>
      </c>
    </row>
    <row r="8" spans="1:30" x14ac:dyDescent="0.2">
      <c r="C8" s="151" t="s">
        <v>1428</v>
      </c>
      <c r="D8" s="152">
        <f>DatosViolenciaGénero!C11</f>
        <v>0</v>
      </c>
    </row>
    <row r="9" spans="1:30" x14ac:dyDescent="0.2">
      <c r="C9" s="151" t="s">
        <v>1429</v>
      </c>
      <c r="D9" s="152">
        <f>DatosViolenciaGénero!C12</f>
        <v>0</v>
      </c>
    </row>
    <row r="10" spans="1:30" x14ac:dyDescent="0.2">
      <c r="C10" s="151" t="s">
        <v>1421</v>
      </c>
      <c r="D10" s="161">
        <f>DatosViolenciaGénero!C6</f>
        <v>26</v>
      </c>
    </row>
    <row r="11" spans="1:30" x14ac:dyDescent="0.2">
      <c r="C11" s="151" t="s">
        <v>1425</v>
      </c>
      <c r="D11" s="161">
        <f>DatosViolenciaGénero!C10</f>
        <v>1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buVTkDg/2I5GpKA/ERKc5rc+dSbUfnFdy6TXY763HE1tycAQk8hoffkl3D8NXcAuFuBNozQuPdL1m/LaEyxRsw==" saltValue="Qol0NG97Kax0HJpZ9UsS9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20F5-9206-409F-AEC6-2CCEFA4A9DD4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0" t="s">
        <v>1430</v>
      </c>
      <c r="D1" s="200"/>
      <c r="E1" s="20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K244rUbo/0DVwsp5aL/i+2VgpbAcuQHbfSR6/r3Si2GjUrgFCZZ0hGqAigffOapSEuLLfVl8IAlnYiDaZ8JUVQ==" saltValue="b0teYMLb5qhEpyrhxGNQn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15A8C-4A7B-4A00-AC5C-77BC069DD86C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0" t="s">
        <v>1435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pC2jC08WkTCWnZ/m6oLPKRY7YO8tKtQo+4G3ucFbghpj4kybh07oqG6XfZrFidpZtjkR1HBXOn/S8DQqzsGlvw==" saltValue="/fqo8Jdjv4hpakLH8J0UI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75AD7-F4E3-44A9-A1E2-7405F8DC5AEB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0" t="s">
        <v>1439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3" t="s">
        <v>1173</v>
      </c>
      <c r="N5" s="163" t="s">
        <v>1174</v>
      </c>
      <c r="O5" s="163" t="s">
        <v>1175</v>
      </c>
      <c r="P5" s="163" t="s">
        <v>1176</v>
      </c>
      <c r="Q5" s="163" t="s">
        <v>606</v>
      </c>
      <c r="R5" s="163" t="s">
        <v>1177</v>
      </c>
      <c r="S5" s="164"/>
      <c r="U5" s="165" t="s">
        <v>1173</v>
      </c>
      <c r="V5" s="165" t="s">
        <v>1174</v>
      </c>
      <c r="W5" s="165" t="s">
        <v>1175</v>
      </c>
      <c r="X5" s="165" t="s">
        <v>1176</v>
      </c>
      <c r="Y5" s="165" t="s">
        <v>606</v>
      </c>
      <c r="Z5" s="165" t="s">
        <v>1177</v>
      </c>
    </row>
    <row r="6" spans="1:26" x14ac:dyDescent="0.2">
      <c r="M6" s="166">
        <f>DatosMedioAmbiente!C53</f>
        <v>3</v>
      </c>
      <c r="N6" s="166">
        <f>DatosMedioAmbiente!C55</f>
        <v>4</v>
      </c>
      <c r="O6" s="166">
        <f>DatosMedioAmbiente!C57</f>
        <v>0</v>
      </c>
      <c r="P6" s="166">
        <f>DatosMedioAmbiente!C59</f>
        <v>12</v>
      </c>
      <c r="Q6" s="166">
        <f>DatosMedioAmbiente!C61</f>
        <v>1</v>
      </c>
      <c r="R6" s="166">
        <f>DatosMedioAmbiente!C63</f>
        <v>10</v>
      </c>
      <c r="S6" s="164"/>
      <c r="U6" s="167">
        <f>DatosMedioAmbiente!C54</f>
        <v>0</v>
      </c>
      <c r="V6" s="167">
        <f>DatosMedioAmbiente!C56</f>
        <v>1</v>
      </c>
      <c r="W6" s="167">
        <f>DatosMedioAmbiente!C58</f>
        <v>0</v>
      </c>
      <c r="X6" s="167">
        <f>DatosMedioAmbiente!C60</f>
        <v>2</v>
      </c>
      <c r="Y6" s="167">
        <f>DatosMedioAmbiente!C62</f>
        <v>0</v>
      </c>
      <c r="Z6" s="167">
        <f>DatosMedioAmbiente!C64</f>
        <v>2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KxOJA8yG5b6HfH0DdyWjGaSpgHawSgWK7ze8aGy0ptJFLeqajzNtggcthAHQEQiwbiUON5r2puVh2/E82NS4jA==" saltValue="GnqRjJuI705lxEPEhxOCE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1" t="s">
        <v>18</v>
      </c>
      <c r="B7" s="14" t="s">
        <v>19</v>
      </c>
      <c r="C7" s="15">
        <v>8420</v>
      </c>
      <c r="D7" s="15">
        <v>7067</v>
      </c>
      <c r="E7" s="16">
        <v>0.19145323333805001</v>
      </c>
    </row>
    <row r="8" spans="1:5" x14ac:dyDescent="0.25">
      <c r="A8" s="172"/>
      <c r="B8" s="14" t="s">
        <v>20</v>
      </c>
      <c r="C8" s="15">
        <v>19278</v>
      </c>
      <c r="D8" s="15">
        <v>23255</v>
      </c>
      <c r="E8" s="16">
        <v>-0.17101698559449599</v>
      </c>
    </row>
    <row r="9" spans="1:5" x14ac:dyDescent="0.25">
      <c r="A9" s="172"/>
      <c r="B9" s="14" t="s">
        <v>21</v>
      </c>
      <c r="C9" s="15">
        <v>17315</v>
      </c>
      <c r="D9" s="15">
        <v>21251</v>
      </c>
      <c r="E9" s="16">
        <v>-0.18521481342054499</v>
      </c>
    </row>
    <row r="10" spans="1:5" x14ac:dyDescent="0.25">
      <c r="A10" s="172"/>
      <c r="B10" s="14" t="s">
        <v>22</v>
      </c>
      <c r="C10" s="15">
        <v>329</v>
      </c>
      <c r="D10" s="15">
        <v>372</v>
      </c>
      <c r="E10" s="16">
        <v>-0.115591397849462</v>
      </c>
    </row>
    <row r="11" spans="1:5" x14ac:dyDescent="0.25">
      <c r="A11" s="173"/>
      <c r="B11" s="14" t="s">
        <v>23</v>
      </c>
      <c r="C11" s="15">
        <v>8310</v>
      </c>
      <c r="D11" s="15">
        <v>7255</v>
      </c>
      <c r="E11" s="16">
        <v>0.14541695382494799</v>
      </c>
    </row>
    <row r="12" spans="1:5" x14ac:dyDescent="0.25">
      <c r="A12" s="171" t="s">
        <v>24</v>
      </c>
      <c r="B12" s="14" t="s">
        <v>25</v>
      </c>
      <c r="C12" s="15">
        <v>4593</v>
      </c>
      <c r="D12" s="15">
        <v>5506</v>
      </c>
      <c r="E12" s="16">
        <v>-0.16581910642934999</v>
      </c>
    </row>
    <row r="13" spans="1:5" x14ac:dyDescent="0.25">
      <c r="A13" s="172"/>
      <c r="B13" s="14" t="s">
        <v>26</v>
      </c>
      <c r="C13" s="15">
        <v>2259</v>
      </c>
      <c r="D13" s="15">
        <v>2912</v>
      </c>
      <c r="E13" s="16">
        <v>-0.224244505494505</v>
      </c>
    </row>
    <row r="14" spans="1:5" x14ac:dyDescent="0.25">
      <c r="A14" s="173"/>
      <c r="B14" s="14" t="s">
        <v>27</v>
      </c>
      <c r="C14" s="15">
        <v>9302</v>
      </c>
      <c r="D14" s="15">
        <v>11007</v>
      </c>
      <c r="E14" s="16">
        <v>-0.15490142636504001</v>
      </c>
    </row>
    <row r="15" spans="1:5" x14ac:dyDescent="0.25">
      <c r="A15" s="171" t="s">
        <v>28</v>
      </c>
      <c r="B15" s="14" t="s">
        <v>29</v>
      </c>
      <c r="C15" s="15">
        <v>821</v>
      </c>
      <c r="D15" s="15">
        <v>1054</v>
      </c>
      <c r="E15" s="16">
        <v>-0.22106261859582499</v>
      </c>
    </row>
    <row r="16" spans="1:5" x14ac:dyDescent="0.25">
      <c r="A16" s="172"/>
      <c r="B16" s="14" t="s">
        <v>30</v>
      </c>
      <c r="C16" s="15">
        <v>1748</v>
      </c>
      <c r="D16" s="15">
        <v>2134</v>
      </c>
      <c r="E16" s="16">
        <v>-0.18088097469540801</v>
      </c>
    </row>
    <row r="17" spans="1:5" x14ac:dyDescent="0.25">
      <c r="A17" s="172"/>
      <c r="B17" s="14" t="s">
        <v>31</v>
      </c>
      <c r="C17" s="15">
        <v>19</v>
      </c>
      <c r="D17" s="15">
        <v>14</v>
      </c>
      <c r="E17" s="16">
        <v>0.35714285714285698</v>
      </c>
    </row>
    <row r="18" spans="1:5" x14ac:dyDescent="0.25">
      <c r="A18" s="172"/>
      <c r="B18" s="14" t="s">
        <v>32</v>
      </c>
      <c r="C18" s="15">
        <v>0</v>
      </c>
      <c r="D18" s="15">
        <v>1</v>
      </c>
      <c r="E18" s="16">
        <v>-1</v>
      </c>
    </row>
    <row r="19" spans="1:5" x14ac:dyDescent="0.25">
      <c r="A19" s="173"/>
      <c r="B19" s="14" t="s">
        <v>33</v>
      </c>
      <c r="C19" s="15">
        <v>310</v>
      </c>
      <c r="D19" s="15">
        <v>226</v>
      </c>
      <c r="E19" s="16">
        <v>0.37168141592920401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282</v>
      </c>
      <c r="D23" s="15">
        <v>608</v>
      </c>
      <c r="E23" s="16">
        <v>-0.53618421052631604</v>
      </c>
    </row>
    <row r="24" spans="1:5" x14ac:dyDescent="0.25">
      <c r="A24" s="13" t="s">
        <v>36</v>
      </c>
      <c r="B24" s="18"/>
      <c r="C24" s="15">
        <v>171</v>
      </c>
      <c r="D24" s="15">
        <v>296</v>
      </c>
      <c r="E24" s="16">
        <v>-0.42229729729729698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1596</v>
      </c>
      <c r="D28" s="15">
        <v>1710</v>
      </c>
      <c r="E28" s="16">
        <v>-6.6666666666666693E-2</v>
      </c>
    </row>
    <row r="29" spans="1:5" x14ac:dyDescent="0.25">
      <c r="A29" s="171" t="s">
        <v>39</v>
      </c>
      <c r="B29" s="14" t="s">
        <v>40</v>
      </c>
      <c r="C29" s="15">
        <v>156</v>
      </c>
      <c r="D29" s="15">
        <v>128</v>
      </c>
      <c r="E29" s="16">
        <v>0.21875</v>
      </c>
    </row>
    <row r="30" spans="1:5" x14ac:dyDescent="0.25">
      <c r="A30" s="172"/>
      <c r="B30" s="14" t="s">
        <v>41</v>
      </c>
      <c r="C30" s="15">
        <v>25</v>
      </c>
      <c r="D30" s="15">
        <v>63</v>
      </c>
      <c r="E30" s="16">
        <v>-0.60317460317460303</v>
      </c>
    </row>
    <row r="31" spans="1:5" x14ac:dyDescent="0.25">
      <c r="A31" s="172"/>
      <c r="B31" s="14" t="s">
        <v>42</v>
      </c>
      <c r="C31" s="15">
        <v>7</v>
      </c>
      <c r="D31" s="15">
        <v>31</v>
      </c>
      <c r="E31" s="16">
        <v>-0.77419354838709697</v>
      </c>
    </row>
    <row r="32" spans="1:5" x14ac:dyDescent="0.25">
      <c r="A32" s="172"/>
      <c r="B32" s="14" t="s">
        <v>43</v>
      </c>
      <c r="C32" s="15">
        <v>14</v>
      </c>
      <c r="D32" s="15">
        <v>22</v>
      </c>
      <c r="E32" s="16">
        <v>-0.36363636363636398</v>
      </c>
    </row>
    <row r="33" spans="1:5" x14ac:dyDescent="0.25">
      <c r="A33" s="173"/>
      <c r="B33" s="14" t="s">
        <v>44</v>
      </c>
      <c r="C33" s="15">
        <v>1192</v>
      </c>
      <c r="D33" s="15">
        <v>1332</v>
      </c>
      <c r="E33" s="16">
        <v>-0.105105105105105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2909</v>
      </c>
      <c r="D37" s="15">
        <v>3373</v>
      </c>
      <c r="E37" s="16">
        <v>-0.137563000296472</v>
      </c>
    </row>
    <row r="38" spans="1:5" x14ac:dyDescent="0.25">
      <c r="A38" s="13" t="s">
        <v>47</v>
      </c>
      <c r="B38" s="18"/>
      <c r="C38" s="15">
        <v>1558</v>
      </c>
      <c r="D38" s="15">
        <v>2132</v>
      </c>
      <c r="E38" s="16">
        <v>-0.269230769230769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1" t="s">
        <v>49</v>
      </c>
      <c r="B42" s="14" t="s">
        <v>19</v>
      </c>
      <c r="C42" s="15">
        <v>1362</v>
      </c>
      <c r="D42" s="15">
        <v>1199</v>
      </c>
      <c r="E42" s="16">
        <v>0.13594662218515399</v>
      </c>
    </row>
    <row r="43" spans="1:5" x14ac:dyDescent="0.25">
      <c r="A43" s="172"/>
      <c r="B43" s="14" t="s">
        <v>50</v>
      </c>
      <c r="C43" s="15">
        <v>51</v>
      </c>
      <c r="D43" s="15">
        <v>81</v>
      </c>
      <c r="E43" s="16">
        <v>-0.37037037037037002</v>
      </c>
    </row>
    <row r="44" spans="1:5" x14ac:dyDescent="0.25">
      <c r="A44" s="172"/>
      <c r="B44" s="14" t="s">
        <v>51</v>
      </c>
      <c r="C44" s="15">
        <v>1748</v>
      </c>
      <c r="D44" s="15">
        <v>2134</v>
      </c>
      <c r="E44" s="16">
        <v>-0.18088097469540801</v>
      </c>
    </row>
    <row r="45" spans="1:5" x14ac:dyDescent="0.25">
      <c r="A45" s="173"/>
      <c r="B45" s="14" t="s">
        <v>23</v>
      </c>
      <c r="C45" s="15">
        <v>841</v>
      </c>
      <c r="D45" s="15">
        <v>839</v>
      </c>
      <c r="E45" s="16">
        <v>2.3837902264600701E-3</v>
      </c>
    </row>
    <row r="46" spans="1:5" x14ac:dyDescent="0.25">
      <c r="A46" s="171" t="s">
        <v>52</v>
      </c>
      <c r="B46" s="14" t="s">
        <v>53</v>
      </c>
      <c r="C46" s="15">
        <v>1347</v>
      </c>
      <c r="D46" s="15">
        <v>1679</v>
      </c>
      <c r="E46" s="16">
        <v>-0.19773674806432401</v>
      </c>
    </row>
    <row r="47" spans="1:5" x14ac:dyDescent="0.25">
      <c r="A47" s="172"/>
      <c r="B47" s="14" t="s">
        <v>54</v>
      </c>
      <c r="C47" s="15">
        <v>67</v>
      </c>
      <c r="D47" s="15">
        <v>66</v>
      </c>
      <c r="E47" s="16">
        <v>1.5151515151515201E-2</v>
      </c>
    </row>
    <row r="48" spans="1:5" x14ac:dyDescent="0.25">
      <c r="A48" s="172"/>
      <c r="B48" s="14" t="s">
        <v>55</v>
      </c>
      <c r="C48" s="15">
        <v>180</v>
      </c>
      <c r="D48" s="15">
        <v>170</v>
      </c>
      <c r="E48" s="16">
        <v>5.8823529411764698E-2</v>
      </c>
    </row>
    <row r="49" spans="1:5" x14ac:dyDescent="0.25">
      <c r="A49" s="173"/>
      <c r="B49" s="14" t="s">
        <v>56</v>
      </c>
      <c r="C49" s="15">
        <v>32</v>
      </c>
      <c r="D49" s="15">
        <v>40</v>
      </c>
      <c r="E49" s="16">
        <v>-0.2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1" t="s">
        <v>58</v>
      </c>
      <c r="B53" s="14" t="s">
        <v>51</v>
      </c>
      <c r="C53" s="15">
        <v>27</v>
      </c>
      <c r="D53" s="15">
        <v>20</v>
      </c>
      <c r="E53" s="16">
        <v>0.35</v>
      </c>
    </row>
    <row r="54" spans="1:5" x14ac:dyDescent="0.25">
      <c r="A54" s="172"/>
      <c r="B54" s="14" t="s">
        <v>50</v>
      </c>
      <c r="C54" s="15">
        <v>1</v>
      </c>
      <c r="D54" s="15">
        <v>0</v>
      </c>
      <c r="E54" s="16">
        <v>0</v>
      </c>
    </row>
    <row r="55" spans="1:5" x14ac:dyDescent="0.25">
      <c r="A55" s="172"/>
      <c r="B55" s="14" t="s">
        <v>19</v>
      </c>
      <c r="C55" s="15">
        <v>21</v>
      </c>
      <c r="D55" s="15">
        <v>24</v>
      </c>
      <c r="E55" s="16">
        <v>-0.125</v>
      </c>
    </row>
    <row r="56" spans="1:5" x14ac:dyDescent="0.25">
      <c r="A56" s="172"/>
      <c r="B56" s="14" t="s">
        <v>23</v>
      </c>
      <c r="C56" s="15">
        <v>29</v>
      </c>
      <c r="D56" s="15">
        <v>22</v>
      </c>
      <c r="E56" s="16">
        <v>0.31818181818181801</v>
      </c>
    </row>
    <row r="57" spans="1:5" x14ac:dyDescent="0.25">
      <c r="A57" s="172"/>
      <c r="B57" s="14" t="s">
        <v>59</v>
      </c>
      <c r="C57" s="15">
        <v>14</v>
      </c>
      <c r="D57" s="15">
        <v>12</v>
      </c>
      <c r="E57" s="16">
        <v>0.16666666666666699</v>
      </c>
    </row>
    <row r="58" spans="1:5" x14ac:dyDescent="0.25">
      <c r="A58" s="173"/>
      <c r="B58" s="14" t="s">
        <v>60</v>
      </c>
      <c r="C58" s="15">
        <v>1</v>
      </c>
      <c r="D58" s="15">
        <v>3</v>
      </c>
      <c r="E58" s="16">
        <v>-0.66666666666666696</v>
      </c>
    </row>
    <row r="59" spans="1:5" x14ac:dyDescent="0.25">
      <c r="A59" s="171" t="s">
        <v>61</v>
      </c>
      <c r="B59" s="14" t="s">
        <v>62</v>
      </c>
      <c r="C59" s="15">
        <v>13</v>
      </c>
      <c r="D59" s="15">
        <v>20</v>
      </c>
      <c r="E59" s="16">
        <v>-0.35</v>
      </c>
    </row>
    <row r="60" spans="1:5" x14ac:dyDescent="0.25">
      <c r="A60" s="172"/>
      <c r="B60" s="14" t="s">
        <v>55</v>
      </c>
      <c r="C60" s="15">
        <v>4</v>
      </c>
      <c r="D60" s="15">
        <v>1</v>
      </c>
      <c r="E60" s="16">
        <v>3</v>
      </c>
    </row>
    <row r="61" spans="1:5" x14ac:dyDescent="0.25">
      <c r="A61" s="173"/>
      <c r="B61" s="14" t="s">
        <v>63</v>
      </c>
      <c r="C61" s="15">
        <v>1</v>
      </c>
      <c r="D61" s="15">
        <v>1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1</v>
      </c>
      <c r="D65" s="15">
        <v>2</v>
      </c>
      <c r="E65" s="16">
        <v>-0.5</v>
      </c>
    </row>
    <row r="66" spans="1:5" x14ac:dyDescent="0.25">
      <c r="A66" s="13" t="s">
        <v>36</v>
      </c>
      <c r="B66" s="18"/>
      <c r="C66" s="15">
        <v>1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4" t="s">
        <v>1</v>
      </c>
      <c r="B70" s="14" t="s">
        <v>46</v>
      </c>
      <c r="C70" s="15">
        <v>5</v>
      </c>
      <c r="D70" s="15">
        <v>4</v>
      </c>
      <c r="E70" s="16">
        <v>0.25</v>
      </c>
    </row>
    <row r="71" spans="1:5" x14ac:dyDescent="0.25">
      <c r="A71" s="175"/>
      <c r="B71" s="14" t="s">
        <v>55</v>
      </c>
      <c r="C71" s="15">
        <v>2</v>
      </c>
      <c r="D71" s="15">
        <v>0</v>
      </c>
      <c r="E71" s="16">
        <v>0</v>
      </c>
    </row>
    <row r="72" spans="1:5" x14ac:dyDescent="0.25">
      <c r="A72" s="175"/>
      <c r="B72" s="14" t="s">
        <v>62</v>
      </c>
      <c r="C72" s="15">
        <v>1</v>
      </c>
      <c r="D72" s="15">
        <v>1</v>
      </c>
      <c r="E72" s="16">
        <v>0</v>
      </c>
    </row>
    <row r="73" spans="1:5" x14ac:dyDescent="0.25">
      <c r="A73" s="175"/>
      <c r="B73" s="14" t="s">
        <v>66</v>
      </c>
      <c r="C73" s="15">
        <v>3</v>
      </c>
      <c r="D73" s="15">
        <v>3</v>
      </c>
      <c r="E73" s="16">
        <v>0</v>
      </c>
    </row>
    <row r="74" spans="1:5" x14ac:dyDescent="0.25">
      <c r="A74" s="176"/>
      <c r="B74" s="14" t="s">
        <v>67</v>
      </c>
      <c r="C74" s="15">
        <v>1</v>
      </c>
      <c r="D74" s="15">
        <v>1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1" t="s">
        <v>69</v>
      </c>
      <c r="B78" s="14" t="s">
        <v>70</v>
      </c>
      <c r="C78" s="15">
        <v>1558</v>
      </c>
      <c r="D78" s="15">
        <v>2132</v>
      </c>
      <c r="E78" s="16">
        <v>-0.269230769230769</v>
      </c>
    </row>
    <row r="79" spans="1:5" x14ac:dyDescent="0.25">
      <c r="A79" s="173"/>
      <c r="B79" s="14" t="s">
        <v>71</v>
      </c>
      <c r="C79" s="15">
        <v>945</v>
      </c>
      <c r="D79" s="15">
        <v>802</v>
      </c>
      <c r="E79" s="16">
        <v>0.17830423940149601</v>
      </c>
    </row>
    <row r="80" spans="1:5" x14ac:dyDescent="0.25">
      <c r="A80" s="171" t="s">
        <v>72</v>
      </c>
      <c r="B80" s="14" t="s">
        <v>70</v>
      </c>
      <c r="C80" s="15">
        <v>1037</v>
      </c>
      <c r="D80" s="15">
        <v>1536</v>
      </c>
      <c r="E80" s="16">
        <v>-0.32486979166666702</v>
      </c>
    </row>
    <row r="81" spans="1:5" x14ac:dyDescent="0.25">
      <c r="A81" s="173"/>
      <c r="B81" s="14" t="s">
        <v>71</v>
      </c>
      <c r="C81" s="15">
        <v>922</v>
      </c>
      <c r="D81" s="15">
        <v>733</v>
      </c>
      <c r="E81" s="16">
        <v>0.25784447476125499</v>
      </c>
    </row>
    <row r="82" spans="1:5" x14ac:dyDescent="0.25">
      <c r="A82" s="171" t="s">
        <v>73</v>
      </c>
      <c r="B82" s="14" t="s">
        <v>70</v>
      </c>
      <c r="C82" s="15">
        <v>67</v>
      </c>
      <c r="D82" s="15">
        <v>95</v>
      </c>
      <c r="E82" s="16">
        <v>-0.29473684210526302</v>
      </c>
    </row>
    <row r="83" spans="1:5" x14ac:dyDescent="0.25">
      <c r="A83" s="173"/>
      <c r="B83" s="14" t="s">
        <v>71</v>
      </c>
      <c r="C83" s="15">
        <v>55</v>
      </c>
      <c r="D83" s="15">
        <v>50</v>
      </c>
      <c r="E83" s="16">
        <v>0.1</v>
      </c>
    </row>
    <row r="84" spans="1:5" x14ac:dyDescent="0.25">
      <c r="A84" s="171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3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1154</v>
      </c>
      <c r="D89" s="15">
        <v>1235</v>
      </c>
      <c r="E89" s="16">
        <v>-6.5587044534412997E-2</v>
      </c>
    </row>
    <row r="90" spans="1:5" x14ac:dyDescent="0.25">
      <c r="A90" s="13" t="s">
        <v>76</v>
      </c>
      <c r="B90" s="18"/>
      <c r="C90" s="20"/>
      <c r="D90" s="20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847</v>
      </c>
      <c r="D94" s="15">
        <v>1120</v>
      </c>
      <c r="E94" s="16">
        <v>-0.24374999999999999</v>
      </c>
    </row>
    <row r="95" spans="1:5" x14ac:dyDescent="0.25">
      <c r="A95" s="13" t="s">
        <v>79</v>
      </c>
      <c r="B95" s="18"/>
      <c r="C95" s="15">
        <v>664</v>
      </c>
      <c r="D95" s="15">
        <v>846</v>
      </c>
      <c r="E95" s="16">
        <v>-0.215130023640662</v>
      </c>
    </row>
    <row r="96" spans="1:5" x14ac:dyDescent="0.25">
      <c r="A96" s="13" t="s">
        <v>76</v>
      </c>
      <c r="B96" s="18"/>
      <c r="C96" s="15">
        <v>7</v>
      </c>
      <c r="D96" s="15">
        <v>25</v>
      </c>
      <c r="E96" s="16">
        <v>-0.72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1" t="s">
        <v>78</v>
      </c>
      <c r="B100" s="14" t="s">
        <v>81</v>
      </c>
      <c r="C100" s="15">
        <v>367</v>
      </c>
      <c r="D100" s="15">
        <v>577</v>
      </c>
      <c r="E100" s="16">
        <v>-0.363951473136915</v>
      </c>
    </row>
    <row r="101" spans="1:5" x14ac:dyDescent="0.25">
      <c r="A101" s="172"/>
      <c r="B101" s="14" t="s">
        <v>82</v>
      </c>
      <c r="C101" s="15">
        <v>167</v>
      </c>
      <c r="D101" s="15">
        <v>43</v>
      </c>
      <c r="E101" s="16">
        <v>2.8837209302325602</v>
      </c>
    </row>
    <row r="102" spans="1:5" x14ac:dyDescent="0.25">
      <c r="A102" s="173"/>
      <c r="B102" s="14" t="s">
        <v>83</v>
      </c>
      <c r="C102" s="15">
        <v>409</v>
      </c>
      <c r="D102" s="15">
        <v>695</v>
      </c>
      <c r="E102" s="16">
        <v>-0.41151079136690599</v>
      </c>
    </row>
    <row r="103" spans="1:5" x14ac:dyDescent="0.25">
      <c r="A103" s="171" t="s">
        <v>79</v>
      </c>
      <c r="B103" s="14" t="s">
        <v>84</v>
      </c>
      <c r="C103" s="15">
        <v>21</v>
      </c>
      <c r="D103" s="15">
        <v>19</v>
      </c>
      <c r="E103" s="16">
        <v>0.105263157894737</v>
      </c>
    </row>
    <row r="104" spans="1:5" x14ac:dyDescent="0.25">
      <c r="A104" s="173"/>
      <c r="B104" s="14" t="s">
        <v>83</v>
      </c>
      <c r="C104" s="15">
        <v>99</v>
      </c>
      <c r="D104" s="15">
        <v>177</v>
      </c>
      <c r="E104" s="16">
        <v>-0.44067796610169502</v>
      </c>
    </row>
    <row r="105" spans="1:5" x14ac:dyDescent="0.25">
      <c r="A105" s="13" t="s">
        <v>76</v>
      </c>
      <c r="B105" s="18"/>
      <c r="C105" s="15">
        <v>7</v>
      </c>
      <c r="D105" s="15">
        <v>9</v>
      </c>
      <c r="E105" s="16">
        <v>-0.22222222222222199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1" t="s">
        <v>78</v>
      </c>
      <c r="B109" s="14" t="s">
        <v>81</v>
      </c>
      <c r="C109" s="15">
        <v>40</v>
      </c>
      <c r="D109" s="15">
        <v>38</v>
      </c>
      <c r="E109" s="16">
        <v>5.2631578947368397E-2</v>
      </c>
    </row>
    <row r="110" spans="1:5" x14ac:dyDescent="0.25">
      <c r="A110" s="172"/>
      <c r="B110" s="14" t="s">
        <v>82</v>
      </c>
      <c r="C110" s="15">
        <v>27</v>
      </c>
      <c r="D110" s="15">
        <v>13</v>
      </c>
      <c r="E110" s="16">
        <v>1.07692307692308</v>
      </c>
    </row>
    <row r="111" spans="1:5" x14ac:dyDescent="0.25">
      <c r="A111" s="173"/>
      <c r="B111" s="14" t="s">
        <v>83</v>
      </c>
      <c r="C111" s="15">
        <v>2</v>
      </c>
      <c r="D111" s="15">
        <v>34</v>
      </c>
      <c r="E111" s="16">
        <v>-0.94117647058823495</v>
      </c>
    </row>
    <row r="112" spans="1:5" x14ac:dyDescent="0.25">
      <c r="A112" s="171" t="s">
        <v>79</v>
      </c>
      <c r="B112" s="14" t="s">
        <v>84</v>
      </c>
      <c r="C112" s="15">
        <v>0</v>
      </c>
      <c r="D112" s="15">
        <v>5</v>
      </c>
      <c r="E112" s="16">
        <v>-1</v>
      </c>
    </row>
    <row r="113" spans="1:5" x14ac:dyDescent="0.25">
      <c r="A113" s="173"/>
      <c r="B113" s="14" t="s">
        <v>83</v>
      </c>
      <c r="C113" s="15">
        <v>3</v>
      </c>
      <c r="D113" s="15">
        <v>7</v>
      </c>
      <c r="E113" s="16">
        <v>-0.57142857142857095</v>
      </c>
    </row>
    <row r="114" spans="1:5" x14ac:dyDescent="0.25">
      <c r="A114" s="13" t="s">
        <v>76</v>
      </c>
      <c r="B114" s="18"/>
      <c r="C114" s="15">
        <v>1</v>
      </c>
      <c r="D114" s="15">
        <v>1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1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3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1" t="s">
        <v>90</v>
      </c>
      <c r="B120" s="14" t="s">
        <v>88</v>
      </c>
      <c r="C120" s="15">
        <v>686</v>
      </c>
      <c r="D120" s="15">
        <v>366</v>
      </c>
      <c r="E120" s="16">
        <v>0.87431693989071002</v>
      </c>
    </row>
    <row r="121" spans="1:5" x14ac:dyDescent="0.25">
      <c r="A121" s="173"/>
      <c r="B121" s="14" t="s">
        <v>89</v>
      </c>
      <c r="C121" s="15">
        <v>1732</v>
      </c>
      <c r="D121" s="15">
        <v>1068</v>
      </c>
      <c r="E121" s="16">
        <v>0.62172284644194797</v>
      </c>
    </row>
    <row r="122" spans="1:5" x14ac:dyDescent="0.25">
      <c r="A122" s="171" t="s">
        <v>91</v>
      </c>
      <c r="B122" s="14" t="s">
        <v>88</v>
      </c>
      <c r="C122" s="15">
        <v>5958</v>
      </c>
      <c r="D122" s="15">
        <v>4543</v>
      </c>
      <c r="E122" s="16">
        <v>0.31146819282412502</v>
      </c>
    </row>
    <row r="123" spans="1:5" x14ac:dyDescent="0.25">
      <c r="A123" s="173"/>
      <c r="B123" s="14" t="s">
        <v>89</v>
      </c>
      <c r="C123" s="15">
        <v>12728</v>
      </c>
      <c r="D123" s="15">
        <v>9466</v>
      </c>
      <c r="E123" s="16">
        <v>0.34460173251637399</v>
      </c>
    </row>
    <row r="124" spans="1:5" x14ac:dyDescent="0.25">
      <c r="A124" s="171" t="s">
        <v>92</v>
      </c>
      <c r="B124" s="14" t="s">
        <v>88</v>
      </c>
      <c r="C124" s="15">
        <v>1732</v>
      </c>
      <c r="D124" s="15">
        <v>1154</v>
      </c>
      <c r="E124" s="16">
        <v>0.50086655112651601</v>
      </c>
    </row>
    <row r="125" spans="1:5" x14ac:dyDescent="0.25">
      <c r="A125" s="173"/>
      <c r="B125" s="14" t="s">
        <v>89</v>
      </c>
      <c r="C125" s="15">
        <v>3990</v>
      </c>
      <c r="D125" s="15">
        <v>2360</v>
      </c>
      <c r="E125" s="16">
        <v>0.69067796610169496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1" t="s">
        <v>94</v>
      </c>
      <c r="B129" s="14" t="s">
        <v>95</v>
      </c>
      <c r="C129" s="15">
        <v>133</v>
      </c>
      <c r="D129" s="15">
        <v>119</v>
      </c>
      <c r="E129" s="16">
        <v>0.11764705882352899</v>
      </c>
    </row>
    <row r="130" spans="1:5" x14ac:dyDescent="0.25">
      <c r="A130" s="173"/>
      <c r="B130" s="14" t="s">
        <v>96</v>
      </c>
      <c r="C130" s="15">
        <v>18</v>
      </c>
      <c r="D130" s="15">
        <v>1</v>
      </c>
      <c r="E130" s="16">
        <v>17</v>
      </c>
    </row>
    <row r="131" spans="1:5" x14ac:dyDescent="0.25">
      <c r="A131" s="171" t="s">
        <v>97</v>
      </c>
      <c r="B131" s="14" t="s">
        <v>95</v>
      </c>
      <c r="C131" s="15">
        <v>14</v>
      </c>
      <c r="D131" s="15">
        <v>12</v>
      </c>
      <c r="E131" s="16">
        <v>0.16666666666666699</v>
      </c>
    </row>
    <row r="132" spans="1:5" x14ac:dyDescent="0.25">
      <c r="A132" s="173"/>
      <c r="B132" s="14" t="s">
        <v>96</v>
      </c>
      <c r="C132" s="15">
        <v>3</v>
      </c>
      <c r="D132" s="15">
        <v>2</v>
      </c>
      <c r="E132" s="16">
        <v>0.5</v>
      </c>
    </row>
    <row r="133" spans="1:5" x14ac:dyDescent="0.25">
      <c r="A133" s="171" t="s">
        <v>98</v>
      </c>
      <c r="B133" s="14" t="s">
        <v>95</v>
      </c>
      <c r="C133" s="15">
        <v>99</v>
      </c>
      <c r="D133" s="15">
        <v>3</v>
      </c>
      <c r="E133" s="16">
        <v>32</v>
      </c>
    </row>
    <row r="134" spans="1:5" x14ac:dyDescent="0.25">
      <c r="A134" s="173"/>
      <c r="B134" s="14" t="s">
        <v>99</v>
      </c>
      <c r="C134" s="15">
        <v>98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370</v>
      </c>
      <c r="D138" s="15">
        <v>291</v>
      </c>
      <c r="E138" s="16">
        <v>0.27147766323023997</v>
      </c>
    </row>
    <row r="139" spans="1:5" x14ac:dyDescent="0.25">
      <c r="A139" s="171" t="s">
        <v>102</v>
      </c>
      <c r="B139" s="14" t="s">
        <v>103</v>
      </c>
      <c r="C139" s="15">
        <v>13</v>
      </c>
      <c r="D139" s="15">
        <v>21</v>
      </c>
      <c r="E139" s="16">
        <v>-0.38095238095238099</v>
      </c>
    </row>
    <row r="140" spans="1:5" x14ac:dyDescent="0.25">
      <c r="A140" s="172"/>
      <c r="B140" s="14" t="s">
        <v>104</v>
      </c>
      <c r="C140" s="15">
        <v>294</v>
      </c>
      <c r="D140" s="15">
        <v>180</v>
      </c>
      <c r="E140" s="16">
        <v>0.63333333333333297</v>
      </c>
    </row>
    <row r="141" spans="1:5" x14ac:dyDescent="0.25">
      <c r="A141" s="172"/>
      <c r="B141" s="14" t="s">
        <v>105</v>
      </c>
      <c r="C141" s="15">
        <v>21</v>
      </c>
      <c r="D141" s="15">
        <v>16</v>
      </c>
      <c r="E141" s="16">
        <v>0.3125</v>
      </c>
    </row>
    <row r="142" spans="1:5" x14ac:dyDescent="0.25">
      <c r="A142" s="172"/>
      <c r="B142" s="14" t="s">
        <v>106</v>
      </c>
      <c r="C142" s="15">
        <v>4</v>
      </c>
      <c r="D142" s="15">
        <v>2</v>
      </c>
      <c r="E142" s="16">
        <v>1</v>
      </c>
    </row>
    <row r="143" spans="1:5" x14ac:dyDescent="0.25">
      <c r="A143" s="172"/>
      <c r="B143" s="14" t="s">
        <v>107</v>
      </c>
      <c r="C143" s="15">
        <v>37</v>
      </c>
      <c r="D143" s="15">
        <v>66</v>
      </c>
      <c r="E143" s="16">
        <v>-0.439393939393939</v>
      </c>
    </row>
    <row r="144" spans="1:5" x14ac:dyDescent="0.25">
      <c r="A144" s="173"/>
      <c r="B144" s="14" t="s">
        <v>108</v>
      </c>
      <c r="C144" s="15">
        <v>1</v>
      </c>
      <c r="D144" s="15">
        <v>6</v>
      </c>
      <c r="E144" s="16">
        <v>-0.83333333333333304</v>
      </c>
    </row>
    <row r="145" spans="1:5" x14ac:dyDescent="0.25">
      <c r="A145" s="171" t="s">
        <v>109</v>
      </c>
      <c r="B145" s="14" t="s">
        <v>110</v>
      </c>
      <c r="C145" s="15">
        <v>96</v>
      </c>
      <c r="D145" s="15">
        <v>116</v>
      </c>
      <c r="E145" s="16">
        <v>-0.17241379310344801</v>
      </c>
    </row>
    <row r="146" spans="1:5" x14ac:dyDescent="0.25">
      <c r="A146" s="173"/>
      <c r="B146" s="14" t="s">
        <v>111</v>
      </c>
      <c r="C146" s="15">
        <v>296</v>
      </c>
      <c r="D146" s="15">
        <v>162</v>
      </c>
      <c r="E146" s="16">
        <v>0.82716049382715995</v>
      </c>
    </row>
    <row r="147" spans="1:5" x14ac:dyDescent="0.25">
      <c r="A147" s="171" t="s">
        <v>112</v>
      </c>
      <c r="B147" s="14" t="s">
        <v>19</v>
      </c>
      <c r="C147" s="15">
        <v>27</v>
      </c>
      <c r="D147" s="15">
        <v>17</v>
      </c>
      <c r="E147" s="16">
        <v>0.58823529411764697</v>
      </c>
    </row>
    <row r="148" spans="1:5" x14ac:dyDescent="0.25">
      <c r="A148" s="173"/>
      <c r="B148" s="14" t="s">
        <v>23</v>
      </c>
      <c r="C148" s="15">
        <v>19</v>
      </c>
      <c r="D148" s="15">
        <v>20</v>
      </c>
      <c r="E148" s="16">
        <v>-0.05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1" t="s">
        <v>115</v>
      </c>
      <c r="B153" s="14" t="s">
        <v>116</v>
      </c>
      <c r="C153" s="15">
        <v>1385</v>
      </c>
      <c r="D153" s="15">
        <v>1532</v>
      </c>
      <c r="E153" s="16">
        <v>-9.5953002610966107E-2</v>
      </c>
    </row>
    <row r="154" spans="1:5" x14ac:dyDescent="0.25">
      <c r="A154" s="172"/>
      <c r="B154" s="14" t="s">
        <v>117</v>
      </c>
      <c r="C154" s="15">
        <v>1208</v>
      </c>
      <c r="D154" s="15">
        <v>294</v>
      </c>
      <c r="E154" s="16">
        <v>3.1088435374149701</v>
      </c>
    </row>
    <row r="155" spans="1:5" x14ac:dyDescent="0.25">
      <c r="A155" s="172"/>
      <c r="B155" s="14" t="s">
        <v>118</v>
      </c>
      <c r="C155" s="15">
        <v>188</v>
      </c>
      <c r="D155" s="15">
        <v>173</v>
      </c>
      <c r="E155" s="16">
        <v>8.6705202312138699E-2</v>
      </c>
    </row>
    <row r="156" spans="1:5" x14ac:dyDescent="0.25">
      <c r="A156" s="172"/>
      <c r="B156" s="14" t="s">
        <v>119</v>
      </c>
      <c r="C156" s="15">
        <v>207</v>
      </c>
      <c r="D156" s="15">
        <v>262</v>
      </c>
      <c r="E156" s="16">
        <v>-0.209923664122137</v>
      </c>
    </row>
    <row r="157" spans="1:5" x14ac:dyDescent="0.25">
      <c r="A157" s="172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2"/>
      <c r="B158" s="14" t="s">
        <v>121</v>
      </c>
      <c r="C158" s="15">
        <v>21</v>
      </c>
      <c r="D158" s="15">
        <v>24</v>
      </c>
      <c r="E158" s="16">
        <v>-0.125</v>
      </c>
    </row>
    <row r="159" spans="1:5" x14ac:dyDescent="0.25">
      <c r="A159" s="172"/>
      <c r="B159" s="14" t="s">
        <v>122</v>
      </c>
      <c r="C159" s="15">
        <v>714</v>
      </c>
      <c r="D159" s="15">
        <v>1051</v>
      </c>
      <c r="E159" s="16">
        <v>-0.32064700285442399</v>
      </c>
    </row>
    <row r="160" spans="1:5" x14ac:dyDescent="0.25">
      <c r="A160" s="172"/>
      <c r="B160" s="14" t="s">
        <v>123</v>
      </c>
      <c r="C160" s="15">
        <v>2</v>
      </c>
      <c r="D160" s="15">
        <v>3</v>
      </c>
      <c r="E160" s="16">
        <v>-0.33333333333333298</v>
      </c>
    </row>
    <row r="161" spans="1:5" x14ac:dyDescent="0.25">
      <c r="A161" s="172"/>
      <c r="B161" s="14" t="s">
        <v>124</v>
      </c>
      <c r="C161" s="15">
        <v>246</v>
      </c>
      <c r="D161" s="15">
        <v>182</v>
      </c>
      <c r="E161" s="16">
        <v>0.35164835164835201</v>
      </c>
    </row>
    <row r="162" spans="1:5" x14ac:dyDescent="0.25">
      <c r="A162" s="172"/>
      <c r="B162" s="14" t="s">
        <v>125</v>
      </c>
      <c r="C162" s="15">
        <v>285</v>
      </c>
      <c r="D162" s="15">
        <v>351</v>
      </c>
      <c r="E162" s="16">
        <v>-0.188034188034188</v>
      </c>
    </row>
    <row r="163" spans="1:5" x14ac:dyDescent="0.25">
      <c r="A163" s="172"/>
      <c r="B163" s="14" t="s">
        <v>126</v>
      </c>
      <c r="C163" s="15">
        <v>5</v>
      </c>
      <c r="D163" s="15">
        <v>1</v>
      </c>
      <c r="E163" s="16">
        <v>4</v>
      </c>
    </row>
    <row r="164" spans="1:5" x14ac:dyDescent="0.25">
      <c r="A164" s="172"/>
      <c r="B164" s="14" t="s">
        <v>127</v>
      </c>
      <c r="C164" s="15">
        <v>186</v>
      </c>
      <c r="D164" s="15">
        <v>143</v>
      </c>
      <c r="E164" s="16">
        <v>0.30069930069930101</v>
      </c>
    </row>
    <row r="165" spans="1:5" x14ac:dyDescent="0.25">
      <c r="A165" s="172"/>
      <c r="B165" s="14" t="s">
        <v>128</v>
      </c>
      <c r="C165" s="15">
        <v>1</v>
      </c>
      <c r="D165" s="15">
        <v>2</v>
      </c>
      <c r="E165" s="16">
        <v>-0.5</v>
      </c>
    </row>
    <row r="166" spans="1:5" x14ac:dyDescent="0.25">
      <c r="A166" s="172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2"/>
      <c r="B167" s="14" t="s">
        <v>130</v>
      </c>
      <c r="C167" s="15">
        <v>6</v>
      </c>
      <c r="D167" s="15">
        <v>4</v>
      </c>
      <c r="E167" s="16">
        <v>0.5</v>
      </c>
    </row>
    <row r="168" spans="1:5" x14ac:dyDescent="0.25">
      <c r="A168" s="172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2"/>
      <c r="B169" s="14" t="s">
        <v>132</v>
      </c>
      <c r="C169" s="15">
        <v>4</v>
      </c>
      <c r="D169" s="15">
        <v>4</v>
      </c>
      <c r="E169" s="16">
        <v>0</v>
      </c>
    </row>
    <row r="170" spans="1:5" x14ac:dyDescent="0.25">
      <c r="A170" s="172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2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73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71" t="s">
        <v>136</v>
      </c>
      <c r="B173" s="14" t="s">
        <v>116</v>
      </c>
      <c r="C173" s="15">
        <v>2823</v>
      </c>
      <c r="D173" s="15">
        <v>3447</v>
      </c>
      <c r="E173" s="16">
        <v>-0.18102697998259301</v>
      </c>
    </row>
    <row r="174" spans="1:5" x14ac:dyDescent="0.25">
      <c r="A174" s="172"/>
      <c r="B174" s="14" t="s">
        <v>117</v>
      </c>
      <c r="C174" s="15">
        <v>430</v>
      </c>
      <c r="D174" s="15">
        <v>720</v>
      </c>
      <c r="E174" s="16">
        <v>-0.40277777777777801</v>
      </c>
    </row>
    <row r="175" spans="1:5" x14ac:dyDescent="0.25">
      <c r="A175" s="172"/>
      <c r="B175" s="14" t="s">
        <v>118</v>
      </c>
      <c r="C175" s="15">
        <v>374</v>
      </c>
      <c r="D175" s="15">
        <v>367</v>
      </c>
      <c r="E175" s="16">
        <v>1.9073569482288801E-2</v>
      </c>
    </row>
    <row r="176" spans="1:5" x14ac:dyDescent="0.25">
      <c r="A176" s="172"/>
      <c r="B176" s="14" t="s">
        <v>119</v>
      </c>
      <c r="C176" s="15">
        <v>533</v>
      </c>
      <c r="D176" s="15">
        <v>667</v>
      </c>
      <c r="E176" s="16">
        <v>-0.20089955022488701</v>
      </c>
    </row>
    <row r="177" spans="1:5" x14ac:dyDescent="0.25">
      <c r="A177" s="172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2"/>
      <c r="B178" s="14" t="s">
        <v>121</v>
      </c>
      <c r="C178" s="15">
        <v>54</v>
      </c>
      <c r="D178" s="15">
        <v>109</v>
      </c>
      <c r="E178" s="16">
        <v>-0.50458715596330295</v>
      </c>
    </row>
    <row r="179" spans="1:5" x14ac:dyDescent="0.25">
      <c r="A179" s="172"/>
      <c r="B179" s="14" t="s">
        <v>122</v>
      </c>
      <c r="C179" s="15">
        <v>1654</v>
      </c>
      <c r="D179" s="15">
        <v>2841</v>
      </c>
      <c r="E179" s="16">
        <v>-0.41781063005983798</v>
      </c>
    </row>
    <row r="180" spans="1:5" x14ac:dyDescent="0.25">
      <c r="A180" s="172"/>
      <c r="B180" s="14" t="s">
        <v>123</v>
      </c>
      <c r="C180" s="15">
        <v>3</v>
      </c>
      <c r="D180" s="15">
        <v>6</v>
      </c>
      <c r="E180" s="16">
        <v>-0.5</v>
      </c>
    </row>
    <row r="181" spans="1:5" x14ac:dyDescent="0.25">
      <c r="A181" s="172"/>
      <c r="B181" s="14" t="s">
        <v>124</v>
      </c>
      <c r="C181" s="15">
        <v>476</v>
      </c>
      <c r="D181" s="15">
        <v>354</v>
      </c>
      <c r="E181" s="16">
        <v>0.34463276836158202</v>
      </c>
    </row>
    <row r="182" spans="1:5" x14ac:dyDescent="0.25">
      <c r="A182" s="172"/>
      <c r="B182" s="14" t="s">
        <v>125</v>
      </c>
      <c r="C182" s="15">
        <v>814</v>
      </c>
      <c r="D182" s="15">
        <v>732</v>
      </c>
      <c r="E182" s="16">
        <v>0.112021857923497</v>
      </c>
    </row>
    <row r="183" spans="1:5" x14ac:dyDescent="0.25">
      <c r="A183" s="172"/>
      <c r="B183" s="14" t="s">
        <v>126</v>
      </c>
      <c r="C183" s="15">
        <v>2</v>
      </c>
      <c r="D183" s="15">
        <v>1</v>
      </c>
      <c r="E183" s="16">
        <v>1</v>
      </c>
    </row>
    <row r="184" spans="1:5" x14ac:dyDescent="0.25">
      <c r="A184" s="172"/>
      <c r="B184" s="14" t="s">
        <v>127</v>
      </c>
      <c r="C184" s="15">
        <v>219</v>
      </c>
      <c r="D184" s="15">
        <v>168</v>
      </c>
      <c r="E184" s="16">
        <v>0.30357142857142799</v>
      </c>
    </row>
    <row r="185" spans="1:5" x14ac:dyDescent="0.25">
      <c r="A185" s="172"/>
      <c r="B185" s="14" t="s">
        <v>128</v>
      </c>
      <c r="C185" s="15">
        <v>1</v>
      </c>
      <c r="D185" s="15">
        <v>2</v>
      </c>
      <c r="E185" s="16">
        <v>-0.5</v>
      </c>
    </row>
    <row r="186" spans="1:5" x14ac:dyDescent="0.25">
      <c r="A186" s="172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72"/>
      <c r="B187" s="14" t="s">
        <v>130</v>
      </c>
      <c r="C187" s="15">
        <v>16</v>
      </c>
      <c r="D187" s="15">
        <v>7</v>
      </c>
      <c r="E187" s="16">
        <v>1.28571428571429</v>
      </c>
    </row>
    <row r="188" spans="1:5" x14ac:dyDescent="0.25">
      <c r="A188" s="172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2"/>
      <c r="B189" s="14" t="s">
        <v>132</v>
      </c>
      <c r="C189" s="15">
        <v>4</v>
      </c>
      <c r="D189" s="15">
        <v>4</v>
      </c>
      <c r="E189" s="16">
        <v>0</v>
      </c>
    </row>
    <row r="190" spans="1:5" x14ac:dyDescent="0.25">
      <c r="A190" s="172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2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2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73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1094</v>
      </c>
      <c r="D197" s="15">
        <v>1488</v>
      </c>
      <c r="E197" s="16">
        <v>-0.26478494623655902</v>
      </c>
    </row>
    <row r="198" spans="1:5" x14ac:dyDescent="0.25">
      <c r="A198" s="13" t="s">
        <v>140</v>
      </c>
      <c r="B198" s="18"/>
      <c r="C198" s="15">
        <v>162</v>
      </c>
      <c r="D198" s="15">
        <v>132</v>
      </c>
      <c r="E198" s="16">
        <v>0.22727272727272699</v>
      </c>
    </row>
    <row r="199" spans="1:5" x14ac:dyDescent="0.25">
      <c r="A199" s="13" t="s">
        <v>141</v>
      </c>
      <c r="B199" s="18"/>
      <c r="C199" s="15">
        <v>665</v>
      </c>
      <c r="D199" s="15">
        <v>635</v>
      </c>
      <c r="E199" s="16">
        <v>4.7244094488188997E-2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1" t="s">
        <v>143</v>
      </c>
      <c r="B203" s="14" t="s">
        <v>144</v>
      </c>
      <c r="C203" s="15">
        <v>120</v>
      </c>
      <c r="D203" s="15">
        <v>146</v>
      </c>
      <c r="E203" s="16">
        <v>-0.17808219178082199</v>
      </c>
    </row>
    <row r="204" spans="1:5" x14ac:dyDescent="0.25">
      <c r="A204" s="172"/>
      <c r="B204" s="14" t="s">
        <v>19</v>
      </c>
      <c r="C204" s="15">
        <v>149</v>
      </c>
      <c r="D204" s="15">
        <v>76</v>
      </c>
      <c r="E204" s="16">
        <v>0.96052631578947401</v>
      </c>
    </row>
    <row r="205" spans="1:5" x14ac:dyDescent="0.25">
      <c r="A205" s="173"/>
      <c r="B205" s="14" t="s">
        <v>23</v>
      </c>
      <c r="C205" s="15">
        <v>169</v>
      </c>
      <c r="D205" s="15">
        <v>32</v>
      </c>
      <c r="E205" s="16">
        <v>4.28125</v>
      </c>
    </row>
    <row r="206" spans="1:5" x14ac:dyDescent="0.25">
      <c r="A206" s="171" t="s">
        <v>145</v>
      </c>
      <c r="B206" s="14" t="s">
        <v>146</v>
      </c>
      <c r="C206" s="15">
        <v>59</v>
      </c>
      <c r="D206" s="15">
        <v>61</v>
      </c>
      <c r="E206" s="16">
        <v>-3.2786885245901599E-2</v>
      </c>
    </row>
    <row r="207" spans="1:5" x14ac:dyDescent="0.25">
      <c r="A207" s="172"/>
      <c r="B207" s="14" t="s">
        <v>147</v>
      </c>
      <c r="C207" s="15">
        <v>40</v>
      </c>
      <c r="D207" s="15">
        <v>68</v>
      </c>
      <c r="E207" s="16">
        <v>-0.41176470588235298</v>
      </c>
    </row>
    <row r="208" spans="1:5" x14ac:dyDescent="0.25">
      <c r="A208" s="173"/>
      <c r="B208" s="14" t="s">
        <v>148</v>
      </c>
      <c r="C208" s="15">
        <v>2</v>
      </c>
      <c r="D208" s="15">
        <v>3</v>
      </c>
      <c r="E208" s="16">
        <v>-0.33333333333333298</v>
      </c>
    </row>
    <row r="209" spans="1:5" x14ac:dyDescent="0.25">
      <c r="A209" s="13" t="s">
        <v>149</v>
      </c>
      <c r="B209" s="18"/>
      <c r="C209" s="15">
        <v>204</v>
      </c>
      <c r="D209" s="15">
        <v>239</v>
      </c>
      <c r="E209" s="16">
        <v>-0.14644351464435101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140</v>
      </c>
      <c r="D213" s="15">
        <v>55</v>
      </c>
      <c r="E213" s="16">
        <v>1.5454545454545501</v>
      </c>
    </row>
    <row r="214" spans="1:5" x14ac:dyDescent="0.25">
      <c r="A214" s="171" t="s">
        <v>152</v>
      </c>
      <c r="B214" s="14" t="s">
        <v>153</v>
      </c>
      <c r="C214" s="15">
        <v>6</v>
      </c>
      <c r="D214" s="15">
        <v>9</v>
      </c>
      <c r="E214" s="16">
        <v>-0.33333333333333298</v>
      </c>
    </row>
    <row r="215" spans="1:5" x14ac:dyDescent="0.25">
      <c r="A215" s="172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3"/>
      <c r="B216" s="14" t="s">
        <v>155</v>
      </c>
      <c r="C216" s="15">
        <v>1</v>
      </c>
      <c r="D216" s="15">
        <v>6</v>
      </c>
      <c r="E216" s="16">
        <v>-0.83333333333333304</v>
      </c>
    </row>
    <row r="217" spans="1:5" x14ac:dyDescent="0.25">
      <c r="A217" s="13" t="s">
        <v>156</v>
      </c>
      <c r="B217" s="18"/>
      <c r="C217" s="15">
        <v>0</v>
      </c>
      <c r="D217" s="15">
        <v>1</v>
      </c>
      <c r="E217" s="16">
        <v>-1</v>
      </c>
    </row>
    <row r="218" spans="1:5" x14ac:dyDescent="0.25">
      <c r="A218" s="13" t="s">
        <v>157</v>
      </c>
      <c r="B218" s="18"/>
      <c r="C218" s="15">
        <v>30</v>
      </c>
      <c r="D218" s="15">
        <v>269</v>
      </c>
      <c r="E218" s="16">
        <v>-0.88847583643122696</v>
      </c>
    </row>
    <row r="219" spans="1:5" x14ac:dyDescent="0.25">
      <c r="A219" s="13" t="s">
        <v>108</v>
      </c>
      <c r="B219" s="18"/>
      <c r="C219" s="15">
        <v>275</v>
      </c>
      <c r="D219" s="15">
        <v>88</v>
      </c>
      <c r="E219" s="16">
        <v>2.125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3</v>
      </c>
      <c r="D223" s="15">
        <v>31</v>
      </c>
      <c r="E223" s="16">
        <v>-0.90322580645161299</v>
      </c>
    </row>
    <row r="224" spans="1:5" x14ac:dyDescent="0.25">
      <c r="A224" s="171" t="s">
        <v>66</v>
      </c>
      <c r="B224" s="14" t="s">
        <v>160</v>
      </c>
      <c r="C224" s="15">
        <v>39</v>
      </c>
      <c r="D224" s="15">
        <v>119</v>
      </c>
      <c r="E224" s="16">
        <v>-0.67226890756302504</v>
      </c>
    </row>
    <row r="225" spans="1:5" x14ac:dyDescent="0.25">
      <c r="A225" s="173"/>
      <c r="B225" s="14" t="s">
        <v>108</v>
      </c>
      <c r="C225" s="15">
        <v>1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4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1" t="s">
        <v>165</v>
      </c>
      <c r="B232" s="14" t="s">
        <v>166</v>
      </c>
      <c r="C232" s="15">
        <v>4</v>
      </c>
      <c r="D232" s="15">
        <v>3</v>
      </c>
      <c r="E232" s="16">
        <v>0.33333333333333298</v>
      </c>
    </row>
    <row r="233" spans="1:5" x14ac:dyDescent="0.25">
      <c r="A233" s="173"/>
      <c r="B233" s="14" t="s">
        <v>167</v>
      </c>
      <c r="C233" s="15">
        <v>55</v>
      </c>
      <c r="D233" s="15">
        <v>80</v>
      </c>
      <c r="E233" s="16">
        <v>-0.3125</v>
      </c>
    </row>
    <row r="234" spans="1:5" x14ac:dyDescent="0.25">
      <c r="A234" s="13" t="s">
        <v>168</v>
      </c>
      <c r="B234" s="18"/>
      <c r="C234" s="15">
        <v>13</v>
      </c>
      <c r="D234" s="15">
        <v>11</v>
      </c>
      <c r="E234" s="16">
        <v>0.18181818181818199</v>
      </c>
    </row>
    <row r="235" spans="1:5" x14ac:dyDescent="0.25">
      <c r="A235" s="13" t="s">
        <v>169</v>
      </c>
      <c r="B235" s="18"/>
      <c r="C235" s="15">
        <v>2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8" t="s">
        <v>176</v>
      </c>
      <c r="B244" s="14" t="s">
        <v>177</v>
      </c>
      <c r="C244" s="15">
        <v>1</v>
      </c>
      <c r="D244" s="15">
        <v>3</v>
      </c>
      <c r="E244" s="24">
        <v>0</v>
      </c>
    </row>
    <row r="245" spans="1:5" x14ac:dyDescent="0.25">
      <c r="A245" s="169"/>
      <c r="B245" s="14" t="s">
        <v>178</v>
      </c>
      <c r="C245" s="15">
        <v>362</v>
      </c>
      <c r="D245" s="15">
        <v>380</v>
      </c>
      <c r="E245" s="24">
        <v>0</v>
      </c>
    </row>
    <row r="246" spans="1:5" x14ac:dyDescent="0.25">
      <c r="A246" s="170"/>
      <c r="B246" s="14" t="s">
        <v>179</v>
      </c>
      <c r="C246" s="15">
        <v>9</v>
      </c>
      <c r="D246" s="15">
        <v>13</v>
      </c>
      <c r="E246" s="24">
        <v>0</v>
      </c>
    </row>
    <row r="247" spans="1:5" x14ac:dyDescent="0.25">
      <c r="A247" s="168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69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0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11</v>
      </c>
      <c r="D250" s="15">
        <v>14</v>
      </c>
      <c r="E250" s="24">
        <v>11</v>
      </c>
    </row>
    <row r="251" spans="1:5" x14ac:dyDescent="0.25">
      <c r="A251" s="168" t="s">
        <v>186</v>
      </c>
      <c r="B251" s="14" t="s">
        <v>187</v>
      </c>
      <c r="C251" s="15">
        <v>19</v>
      </c>
      <c r="D251" s="15">
        <v>33</v>
      </c>
      <c r="E251" s="24">
        <v>6</v>
      </c>
    </row>
    <row r="252" spans="1:5" x14ac:dyDescent="0.25">
      <c r="A252" s="169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70"/>
      <c r="B253" s="14" t="s">
        <v>189</v>
      </c>
      <c r="C253" s="15">
        <v>4</v>
      </c>
      <c r="D253" s="15">
        <v>6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0</v>
      </c>
      <c r="D254" s="15">
        <v>0</v>
      </c>
      <c r="E254" s="24">
        <v>0</v>
      </c>
    </row>
    <row r="255" spans="1:5" x14ac:dyDescent="0.25">
      <c r="A255" s="168" t="s">
        <v>192</v>
      </c>
      <c r="B255" s="14" t="s">
        <v>183</v>
      </c>
      <c r="C255" s="15">
        <v>1</v>
      </c>
      <c r="D255" s="15">
        <v>0</v>
      </c>
      <c r="E255" s="24">
        <v>0</v>
      </c>
    </row>
    <row r="256" spans="1:5" x14ac:dyDescent="0.25">
      <c r="A256" s="169"/>
      <c r="B256" s="14" t="s">
        <v>193</v>
      </c>
      <c r="C256" s="15">
        <v>18</v>
      </c>
      <c r="D256" s="15">
        <v>28</v>
      </c>
      <c r="E256" s="24">
        <v>10</v>
      </c>
    </row>
    <row r="257" spans="1:5" x14ac:dyDescent="0.25">
      <c r="A257" s="170"/>
      <c r="B257" s="14" t="s">
        <v>194</v>
      </c>
      <c r="C257" s="15">
        <v>1</v>
      </c>
      <c r="D257" s="15">
        <v>2</v>
      </c>
      <c r="E257" s="24">
        <v>4</v>
      </c>
    </row>
    <row r="258" spans="1:5" x14ac:dyDescent="0.25">
      <c r="A258" s="168" t="s">
        <v>195</v>
      </c>
      <c r="B258" s="14" t="s">
        <v>196</v>
      </c>
      <c r="C258" s="15">
        <v>27</v>
      </c>
      <c r="D258" s="15">
        <v>21</v>
      </c>
      <c r="E258" s="24">
        <v>9</v>
      </c>
    </row>
    <row r="259" spans="1:5" x14ac:dyDescent="0.25">
      <c r="A259" s="169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9"/>
      <c r="B260" s="14" t="s">
        <v>198</v>
      </c>
      <c r="C260" s="15">
        <v>291</v>
      </c>
      <c r="D260" s="15">
        <v>490</v>
      </c>
      <c r="E260" s="24">
        <v>245</v>
      </c>
    </row>
    <row r="261" spans="1:5" x14ac:dyDescent="0.25">
      <c r="A261" s="169"/>
      <c r="B261" s="14" t="s">
        <v>199</v>
      </c>
      <c r="C261" s="15">
        <v>383</v>
      </c>
      <c r="D261" s="15">
        <v>454</v>
      </c>
      <c r="E261" s="24">
        <v>0</v>
      </c>
    </row>
    <row r="262" spans="1:5" x14ac:dyDescent="0.25">
      <c r="A262" s="169"/>
      <c r="B262" s="14" t="s">
        <v>200</v>
      </c>
      <c r="C262" s="15">
        <v>372</v>
      </c>
      <c r="D262" s="15">
        <v>293</v>
      </c>
      <c r="E262" s="24">
        <v>33</v>
      </c>
    </row>
    <row r="263" spans="1:5" x14ac:dyDescent="0.25">
      <c r="A263" s="169"/>
      <c r="B263" s="14" t="s">
        <v>201</v>
      </c>
      <c r="C263" s="15">
        <v>275</v>
      </c>
      <c r="D263" s="15">
        <v>481</v>
      </c>
      <c r="E263" s="24">
        <v>172</v>
      </c>
    </row>
    <row r="264" spans="1:5" x14ac:dyDescent="0.25">
      <c r="A264" s="169"/>
      <c r="B264" s="14" t="s">
        <v>202</v>
      </c>
      <c r="C264" s="15">
        <v>77</v>
      </c>
      <c r="D264" s="15">
        <v>80</v>
      </c>
      <c r="E264" s="24">
        <v>0</v>
      </c>
    </row>
    <row r="265" spans="1:5" x14ac:dyDescent="0.25">
      <c r="A265" s="169"/>
      <c r="B265" s="14" t="s">
        <v>203</v>
      </c>
      <c r="C265" s="15">
        <v>65</v>
      </c>
      <c r="D265" s="15">
        <v>50</v>
      </c>
      <c r="E265" s="24">
        <v>1</v>
      </c>
    </row>
    <row r="266" spans="1:5" x14ac:dyDescent="0.25">
      <c r="A266" s="169"/>
      <c r="B266" s="14" t="s">
        <v>204</v>
      </c>
      <c r="C266" s="15">
        <v>375</v>
      </c>
      <c r="D266" s="15">
        <v>162</v>
      </c>
      <c r="E266" s="24">
        <v>127</v>
      </c>
    </row>
    <row r="267" spans="1:5" x14ac:dyDescent="0.25">
      <c r="A267" s="169"/>
      <c r="B267" s="14" t="s">
        <v>205</v>
      </c>
      <c r="C267" s="15">
        <v>0</v>
      </c>
      <c r="D267" s="15">
        <v>0</v>
      </c>
      <c r="E267" s="24">
        <v>0</v>
      </c>
    </row>
    <row r="268" spans="1:5" x14ac:dyDescent="0.25">
      <c r="A268" s="169"/>
      <c r="B268" s="14" t="s">
        <v>206</v>
      </c>
      <c r="C268" s="15">
        <v>0</v>
      </c>
      <c r="D268" s="15">
        <v>0</v>
      </c>
      <c r="E268" s="24">
        <v>0</v>
      </c>
    </row>
    <row r="269" spans="1:5" x14ac:dyDescent="0.25">
      <c r="A269" s="169"/>
      <c r="B269" s="14" t="s">
        <v>207</v>
      </c>
      <c r="C269" s="15">
        <v>272</v>
      </c>
      <c r="D269" s="15">
        <v>330</v>
      </c>
      <c r="E269" s="24">
        <v>112</v>
      </c>
    </row>
    <row r="270" spans="1:5" x14ac:dyDescent="0.25">
      <c r="A270" s="169"/>
      <c r="B270" s="14" t="s">
        <v>208</v>
      </c>
      <c r="C270" s="15">
        <v>294</v>
      </c>
      <c r="D270" s="15">
        <v>305</v>
      </c>
      <c r="E270" s="24">
        <v>0</v>
      </c>
    </row>
    <row r="271" spans="1:5" x14ac:dyDescent="0.25">
      <c r="A271" s="169"/>
      <c r="B271" s="14" t="s">
        <v>209</v>
      </c>
      <c r="C271" s="15">
        <v>12</v>
      </c>
      <c r="D271" s="15">
        <v>19</v>
      </c>
      <c r="E271" s="24">
        <v>4</v>
      </c>
    </row>
    <row r="272" spans="1:5" x14ac:dyDescent="0.25">
      <c r="A272" s="170"/>
      <c r="B272" s="14" t="s">
        <v>210</v>
      </c>
      <c r="C272" s="15">
        <v>25</v>
      </c>
      <c r="D272" s="15">
        <v>24</v>
      </c>
      <c r="E272" s="24">
        <v>0</v>
      </c>
    </row>
    <row r="273" spans="1:5" x14ac:dyDescent="0.25">
      <c r="A273" s="168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9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69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9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9"/>
      <c r="B277" s="14" t="s">
        <v>216</v>
      </c>
      <c r="C277" s="15">
        <v>25</v>
      </c>
      <c r="D277" s="15">
        <v>65</v>
      </c>
      <c r="E277" s="24">
        <v>10</v>
      </c>
    </row>
    <row r="278" spans="1:5" x14ac:dyDescent="0.25">
      <c r="A278" s="169"/>
      <c r="B278" s="14" t="s">
        <v>217</v>
      </c>
      <c r="C278" s="15">
        <v>6</v>
      </c>
      <c r="D278" s="15">
        <v>6</v>
      </c>
      <c r="E278" s="24">
        <v>0</v>
      </c>
    </row>
    <row r="279" spans="1:5" x14ac:dyDescent="0.25">
      <c r="A279" s="169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9"/>
      <c r="B280" s="14" t="s">
        <v>219</v>
      </c>
      <c r="C280" s="15">
        <v>8</v>
      </c>
      <c r="D280" s="15">
        <v>14</v>
      </c>
      <c r="E280" s="24">
        <v>5</v>
      </c>
    </row>
    <row r="281" spans="1:5" x14ac:dyDescent="0.25">
      <c r="A281" s="169"/>
      <c r="B281" s="14" t="s">
        <v>220</v>
      </c>
      <c r="C281" s="15">
        <v>2</v>
      </c>
      <c r="D281" s="15">
        <v>4</v>
      </c>
      <c r="E281" s="24">
        <v>1</v>
      </c>
    </row>
    <row r="282" spans="1:5" x14ac:dyDescent="0.25">
      <c r="A282" s="169"/>
      <c r="B282" s="14" t="s">
        <v>221</v>
      </c>
      <c r="C282" s="15">
        <v>15</v>
      </c>
      <c r="D282" s="15">
        <v>14</v>
      </c>
      <c r="E282" s="24">
        <v>6</v>
      </c>
    </row>
    <row r="283" spans="1:5" x14ac:dyDescent="0.25">
      <c r="A283" s="169"/>
      <c r="B283" s="14" t="s">
        <v>222</v>
      </c>
      <c r="C283" s="15">
        <v>17</v>
      </c>
      <c r="D283" s="15">
        <v>25</v>
      </c>
      <c r="E283" s="24">
        <v>11</v>
      </c>
    </row>
    <row r="284" spans="1:5" x14ac:dyDescent="0.25">
      <c r="A284" s="169"/>
      <c r="B284" s="14" t="s">
        <v>223</v>
      </c>
      <c r="C284" s="15">
        <v>1</v>
      </c>
      <c r="D284" s="15">
        <v>1</v>
      </c>
      <c r="E284" s="24">
        <v>0</v>
      </c>
    </row>
    <row r="285" spans="1:5" x14ac:dyDescent="0.25">
      <c r="A285" s="169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9"/>
      <c r="B286" s="14" t="s">
        <v>225</v>
      </c>
      <c r="C286" s="15">
        <v>3</v>
      </c>
      <c r="D286" s="15">
        <v>1</v>
      </c>
      <c r="E286" s="24">
        <v>1</v>
      </c>
    </row>
    <row r="287" spans="1:5" x14ac:dyDescent="0.25">
      <c r="A287" s="169"/>
      <c r="B287" s="14" t="s">
        <v>226</v>
      </c>
      <c r="C287" s="15">
        <v>5</v>
      </c>
      <c r="D287" s="15">
        <v>5</v>
      </c>
      <c r="E287" s="24">
        <v>0</v>
      </c>
    </row>
    <row r="288" spans="1:5" x14ac:dyDescent="0.25">
      <c r="A288" s="169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69"/>
      <c r="B289" s="14" t="s">
        <v>228</v>
      </c>
      <c r="C289" s="20"/>
      <c r="D289" s="20"/>
      <c r="E289" s="25"/>
    </row>
    <row r="290" spans="1:5" x14ac:dyDescent="0.25">
      <c r="A290" s="169"/>
      <c r="B290" s="14" t="s">
        <v>229</v>
      </c>
      <c r="C290" s="15">
        <v>0</v>
      </c>
      <c r="D290" s="15">
        <v>2</v>
      </c>
      <c r="E290" s="24">
        <v>0</v>
      </c>
    </row>
    <row r="291" spans="1:5" x14ac:dyDescent="0.25">
      <c r="A291" s="169"/>
      <c r="B291" s="14" t="s">
        <v>230</v>
      </c>
      <c r="C291" s="15">
        <v>30</v>
      </c>
      <c r="D291" s="15">
        <v>29</v>
      </c>
      <c r="E291" s="24">
        <v>5</v>
      </c>
    </row>
    <row r="292" spans="1:5" x14ac:dyDescent="0.25">
      <c r="A292" s="169"/>
      <c r="B292" s="14" t="s">
        <v>231</v>
      </c>
      <c r="C292" s="15">
        <v>0</v>
      </c>
      <c r="D292" s="15">
        <v>0</v>
      </c>
      <c r="E292" s="24">
        <v>0</v>
      </c>
    </row>
    <row r="293" spans="1:5" x14ac:dyDescent="0.25">
      <c r="A293" s="169"/>
      <c r="B293" s="14" t="s">
        <v>232</v>
      </c>
      <c r="C293" s="15">
        <v>1</v>
      </c>
      <c r="D293" s="15">
        <v>1</v>
      </c>
      <c r="E293" s="24">
        <v>0</v>
      </c>
    </row>
    <row r="294" spans="1:5" x14ac:dyDescent="0.25">
      <c r="A294" s="169"/>
      <c r="B294" s="14" t="s">
        <v>233</v>
      </c>
      <c r="C294" s="15">
        <v>19</v>
      </c>
      <c r="D294" s="15">
        <v>23</v>
      </c>
      <c r="E294" s="24">
        <v>2</v>
      </c>
    </row>
    <row r="295" spans="1:5" x14ac:dyDescent="0.25">
      <c r="A295" s="169"/>
      <c r="B295" s="14" t="s">
        <v>234</v>
      </c>
      <c r="C295" s="15">
        <v>10</v>
      </c>
      <c r="D295" s="15">
        <v>10</v>
      </c>
      <c r="E295" s="24">
        <v>0</v>
      </c>
    </row>
    <row r="296" spans="1:5" x14ac:dyDescent="0.25">
      <c r="A296" s="169"/>
      <c r="B296" s="14" t="s">
        <v>235</v>
      </c>
      <c r="C296" s="15">
        <v>9</v>
      </c>
      <c r="D296" s="15">
        <v>16</v>
      </c>
      <c r="E296" s="24">
        <v>5</v>
      </c>
    </row>
    <row r="297" spans="1:5" x14ac:dyDescent="0.25">
      <c r="A297" s="169"/>
      <c r="B297" s="14" t="s">
        <v>236</v>
      </c>
      <c r="C297" s="15">
        <v>46</v>
      </c>
      <c r="D297" s="15">
        <v>44</v>
      </c>
      <c r="E297" s="24">
        <v>26</v>
      </c>
    </row>
    <row r="298" spans="1:5" x14ac:dyDescent="0.25">
      <c r="A298" s="169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69"/>
      <c r="B299" s="14" t="s">
        <v>238</v>
      </c>
      <c r="C299" s="15">
        <v>0</v>
      </c>
      <c r="D299" s="15">
        <v>0</v>
      </c>
      <c r="E299" s="24">
        <v>0</v>
      </c>
    </row>
    <row r="300" spans="1:5" x14ac:dyDescent="0.25">
      <c r="A300" s="169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9"/>
      <c r="B301" s="14" t="s">
        <v>240</v>
      </c>
      <c r="C301" s="15">
        <v>1</v>
      </c>
      <c r="D301" s="15">
        <v>2</v>
      </c>
      <c r="E301" s="24">
        <v>0</v>
      </c>
    </row>
    <row r="302" spans="1:5" x14ac:dyDescent="0.25">
      <c r="A302" s="169"/>
      <c r="B302" s="14" t="s">
        <v>241</v>
      </c>
      <c r="C302" s="15">
        <v>0</v>
      </c>
      <c r="D302" s="15">
        <v>0</v>
      </c>
      <c r="E302" s="24">
        <v>0</v>
      </c>
    </row>
    <row r="303" spans="1:5" x14ac:dyDescent="0.25">
      <c r="A303" s="169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69"/>
      <c r="B304" s="14" t="s">
        <v>243</v>
      </c>
      <c r="C304" s="15">
        <v>0</v>
      </c>
      <c r="D304" s="15">
        <v>0</v>
      </c>
      <c r="E304" s="24">
        <v>0</v>
      </c>
    </row>
    <row r="305" spans="1:5" x14ac:dyDescent="0.25">
      <c r="A305" s="170"/>
      <c r="B305" s="14" t="s">
        <v>244</v>
      </c>
      <c r="C305" s="15">
        <v>0</v>
      </c>
      <c r="D305" s="15">
        <v>2</v>
      </c>
      <c r="E305" s="24">
        <v>0</v>
      </c>
    </row>
    <row r="306" spans="1:5" x14ac:dyDescent="0.25">
      <c r="A306" s="168" t="s">
        <v>245</v>
      </c>
      <c r="B306" s="14" t="s">
        <v>246</v>
      </c>
      <c r="C306" s="15">
        <v>1</v>
      </c>
      <c r="D306" s="15">
        <v>1</v>
      </c>
      <c r="E306" s="24">
        <v>0</v>
      </c>
    </row>
    <row r="307" spans="1:5" x14ac:dyDescent="0.25">
      <c r="A307" s="169"/>
      <c r="B307" s="14" t="s">
        <v>247</v>
      </c>
      <c r="C307" s="20"/>
      <c r="D307" s="20"/>
      <c r="E307" s="25"/>
    </row>
    <row r="308" spans="1:5" x14ac:dyDescent="0.25">
      <c r="A308" s="169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69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69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9"/>
      <c r="B311" s="14" t="s">
        <v>251</v>
      </c>
      <c r="C311" s="15">
        <v>1</v>
      </c>
      <c r="D311" s="15">
        <v>2</v>
      </c>
      <c r="E311" s="24">
        <v>0</v>
      </c>
    </row>
    <row r="312" spans="1:5" x14ac:dyDescent="0.25">
      <c r="A312" s="169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69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69"/>
      <c r="B314" s="14" t="s">
        <v>254</v>
      </c>
      <c r="C314" s="15">
        <v>7</v>
      </c>
      <c r="D314" s="15">
        <v>5</v>
      </c>
      <c r="E314" s="24">
        <v>0</v>
      </c>
    </row>
    <row r="315" spans="1:5" x14ac:dyDescent="0.25">
      <c r="A315" s="169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0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8" t="s">
        <v>257</v>
      </c>
      <c r="B317" s="14" t="s">
        <v>258</v>
      </c>
      <c r="C317" s="15">
        <v>57</v>
      </c>
      <c r="D317" s="15">
        <v>86</v>
      </c>
      <c r="E317" s="24">
        <v>17</v>
      </c>
    </row>
    <row r="318" spans="1:5" x14ac:dyDescent="0.25">
      <c r="A318" s="169"/>
      <c r="B318" s="14" t="s">
        <v>259</v>
      </c>
      <c r="C318" s="15">
        <v>0</v>
      </c>
      <c r="D318" s="15">
        <v>1</v>
      </c>
      <c r="E318" s="24">
        <v>0</v>
      </c>
    </row>
    <row r="319" spans="1:5" x14ac:dyDescent="0.25">
      <c r="A319" s="169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9"/>
      <c r="B320" s="14" t="s">
        <v>261</v>
      </c>
      <c r="C320" s="15">
        <v>2</v>
      </c>
      <c r="D320" s="15">
        <v>3</v>
      </c>
      <c r="E320" s="24">
        <v>2</v>
      </c>
    </row>
    <row r="321" spans="1:5" x14ac:dyDescent="0.25">
      <c r="A321" s="169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69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69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9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0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8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69"/>
      <c r="B327" s="14" t="s">
        <v>269</v>
      </c>
      <c r="C327" s="15">
        <v>34</v>
      </c>
      <c r="D327" s="15">
        <v>40</v>
      </c>
      <c r="E327" s="24">
        <v>18</v>
      </c>
    </row>
    <row r="328" spans="1:5" x14ac:dyDescent="0.25">
      <c r="A328" s="169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69"/>
      <c r="B329" s="14" t="s">
        <v>271</v>
      </c>
      <c r="C329" s="15">
        <v>32</v>
      </c>
      <c r="D329" s="15">
        <v>28</v>
      </c>
      <c r="E329" s="24">
        <v>18</v>
      </c>
    </row>
    <row r="330" spans="1:5" x14ac:dyDescent="0.25">
      <c r="A330" s="169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69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69"/>
      <c r="B332" s="14" t="s">
        <v>273</v>
      </c>
      <c r="C332" s="15">
        <v>18</v>
      </c>
      <c r="D332" s="15">
        <v>18</v>
      </c>
      <c r="E332" s="24">
        <v>18</v>
      </c>
    </row>
    <row r="333" spans="1:5" x14ac:dyDescent="0.25">
      <c r="A333" s="169"/>
      <c r="B333" s="14" t="s">
        <v>274</v>
      </c>
      <c r="C333" s="15">
        <v>32</v>
      </c>
      <c r="D333" s="15">
        <v>32</v>
      </c>
      <c r="E333" s="24">
        <v>18</v>
      </c>
    </row>
    <row r="334" spans="1:5" x14ac:dyDescent="0.25">
      <c r="A334" s="169"/>
      <c r="B334" s="14" t="s">
        <v>275</v>
      </c>
      <c r="C334" s="15">
        <v>41</v>
      </c>
      <c r="D334" s="15">
        <v>12</v>
      </c>
      <c r="E334" s="24">
        <v>4</v>
      </c>
    </row>
    <row r="335" spans="1:5" x14ac:dyDescent="0.25">
      <c r="A335" s="169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69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9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0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68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9"/>
      <c r="B340" s="14" t="s">
        <v>282</v>
      </c>
      <c r="C340" s="15">
        <v>1</v>
      </c>
      <c r="D340" s="15">
        <v>4</v>
      </c>
      <c r="E340" s="24">
        <v>1</v>
      </c>
    </row>
    <row r="341" spans="1:5" x14ac:dyDescent="0.25">
      <c r="A341" s="169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69"/>
      <c r="B342" s="14" t="s">
        <v>219</v>
      </c>
      <c r="C342" s="15">
        <v>110</v>
      </c>
      <c r="D342" s="15">
        <v>151</v>
      </c>
      <c r="E342" s="24">
        <v>47</v>
      </c>
    </row>
    <row r="343" spans="1:5" x14ac:dyDescent="0.25">
      <c r="A343" s="169"/>
      <c r="B343" s="14" t="s">
        <v>220</v>
      </c>
      <c r="C343" s="15">
        <v>75</v>
      </c>
      <c r="D343" s="15">
        <v>107</v>
      </c>
      <c r="E343" s="24">
        <v>0</v>
      </c>
    </row>
    <row r="344" spans="1:5" x14ac:dyDescent="0.25">
      <c r="A344" s="169"/>
      <c r="B344" s="14" t="s">
        <v>221</v>
      </c>
      <c r="C344" s="15">
        <v>21</v>
      </c>
      <c r="D344" s="15">
        <v>14</v>
      </c>
      <c r="E344" s="24">
        <v>2</v>
      </c>
    </row>
    <row r="345" spans="1:5" x14ac:dyDescent="0.25">
      <c r="A345" s="169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9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69"/>
      <c r="B347" s="14" t="s">
        <v>285</v>
      </c>
      <c r="C347" s="15">
        <v>26</v>
      </c>
      <c r="D347" s="15">
        <v>24</v>
      </c>
      <c r="E347" s="24">
        <v>15</v>
      </c>
    </row>
    <row r="348" spans="1:5" x14ac:dyDescent="0.25">
      <c r="A348" s="169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9"/>
      <c r="B349" s="14" t="s">
        <v>286</v>
      </c>
      <c r="C349" s="15">
        <v>7</v>
      </c>
      <c r="D349" s="15">
        <v>5</v>
      </c>
      <c r="E349" s="24">
        <v>0</v>
      </c>
    </row>
    <row r="350" spans="1:5" x14ac:dyDescent="0.25">
      <c r="A350" s="169"/>
      <c r="B350" s="14" t="s">
        <v>231</v>
      </c>
      <c r="C350" s="15">
        <v>0</v>
      </c>
      <c r="D350" s="15">
        <v>0</v>
      </c>
      <c r="E350" s="24">
        <v>0</v>
      </c>
    </row>
    <row r="351" spans="1:5" x14ac:dyDescent="0.25">
      <c r="A351" s="169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69"/>
      <c r="B352" s="14" t="s">
        <v>287</v>
      </c>
      <c r="C352" s="15">
        <v>334</v>
      </c>
      <c r="D352" s="15">
        <v>371</v>
      </c>
      <c r="E352" s="24">
        <v>0</v>
      </c>
    </row>
    <row r="353" spans="1:5" x14ac:dyDescent="0.25">
      <c r="A353" s="169"/>
      <c r="B353" s="14" t="s">
        <v>288</v>
      </c>
      <c r="C353" s="15">
        <v>24</v>
      </c>
      <c r="D353" s="15">
        <v>12</v>
      </c>
      <c r="E353" s="24">
        <v>6</v>
      </c>
    </row>
    <row r="354" spans="1:5" x14ac:dyDescent="0.25">
      <c r="A354" s="169"/>
      <c r="B354" s="14" t="s">
        <v>289</v>
      </c>
      <c r="C354" s="15">
        <v>180</v>
      </c>
      <c r="D354" s="15">
        <v>334</v>
      </c>
      <c r="E354" s="24">
        <v>153</v>
      </c>
    </row>
    <row r="355" spans="1:5" x14ac:dyDescent="0.25">
      <c r="A355" s="169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69"/>
      <c r="B356" s="14" t="s">
        <v>290</v>
      </c>
      <c r="C356" s="15">
        <v>9</v>
      </c>
      <c r="D356" s="15">
        <v>8</v>
      </c>
      <c r="E356" s="24">
        <v>0</v>
      </c>
    </row>
    <row r="357" spans="1:5" x14ac:dyDescent="0.25">
      <c r="A357" s="169"/>
      <c r="B357" s="14" t="s">
        <v>291</v>
      </c>
      <c r="C357" s="15">
        <v>4</v>
      </c>
      <c r="D357" s="15">
        <v>3</v>
      </c>
      <c r="E357" s="24">
        <v>0</v>
      </c>
    </row>
    <row r="358" spans="1:5" x14ac:dyDescent="0.25">
      <c r="A358" s="169"/>
      <c r="B358" s="14" t="s">
        <v>292</v>
      </c>
      <c r="C358" s="15">
        <v>14</v>
      </c>
      <c r="D358" s="15">
        <v>25</v>
      </c>
      <c r="E358" s="24">
        <v>6</v>
      </c>
    </row>
    <row r="359" spans="1:5" x14ac:dyDescent="0.25">
      <c r="A359" s="169"/>
      <c r="B359" s="14" t="s">
        <v>241</v>
      </c>
      <c r="C359" s="15">
        <v>78</v>
      </c>
      <c r="D359" s="15">
        <v>94</v>
      </c>
      <c r="E359" s="24">
        <v>0</v>
      </c>
    </row>
    <row r="360" spans="1:5" x14ac:dyDescent="0.25">
      <c r="A360" s="170"/>
      <c r="B360" s="14" t="s">
        <v>293</v>
      </c>
      <c r="C360" s="15">
        <v>1138</v>
      </c>
      <c r="D360" s="15">
        <v>909</v>
      </c>
      <c r="E360" s="24">
        <v>46</v>
      </c>
    </row>
  </sheetData>
  <sheetProtection algorithmName="SHA-512" hashValue="wj29/qsmJ2gaTnN8x8nGwXQjDfEWGtVwJDA1gTwHmmBy+D5PUGsJ4cz2UTLyMex6Rbkw4UPjFoDr3AV2q/UcPA==" saltValue="4Gr0dO6WO7bbwkoh6VKVGQ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8032-2AF0-4E53-9A1E-F2A51FFA07C5}">
  <dimension ref="A1:BI16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966</v>
      </c>
      <c r="G2" s="81" t="s">
        <v>1233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1232</v>
      </c>
      <c r="N2" s="81" t="s">
        <v>1249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1120</v>
      </c>
      <c r="AC2" s="81" t="s">
        <v>1127</v>
      </c>
      <c r="AD2" s="81" t="s">
        <v>638</v>
      </c>
      <c r="AE2" s="81" t="s">
        <v>1173</v>
      </c>
      <c r="AF2" s="81" t="s">
        <v>1077</v>
      </c>
      <c r="AI2" s="81" t="s">
        <v>196</v>
      </c>
      <c r="AL2" s="81" t="s">
        <v>638</v>
      </c>
      <c r="AM2" s="81" t="s">
        <v>638</v>
      </c>
      <c r="AN2" s="81" t="s">
        <v>638</v>
      </c>
      <c r="AO2" s="81" t="s">
        <v>640</v>
      </c>
      <c r="AT2" s="81" t="s">
        <v>648</v>
      </c>
      <c r="AV2" s="81" t="s">
        <v>638</v>
      </c>
      <c r="AW2" s="81" t="s">
        <v>1173</v>
      </c>
      <c r="AX2" s="81" t="s">
        <v>1174</v>
      </c>
      <c r="AY2" s="81" t="s">
        <v>20</v>
      </c>
      <c r="AZ2" s="81" t="s">
        <v>999</v>
      </c>
      <c r="BA2" s="81" t="s">
        <v>79</v>
      </c>
      <c r="BC2" s="81" t="s">
        <v>970</v>
      </c>
      <c r="BD2" s="81" t="s">
        <v>325</v>
      </c>
      <c r="BE2" s="81" t="s">
        <v>1270</v>
      </c>
      <c r="BF2" s="81" t="s">
        <v>101</v>
      </c>
      <c r="BG2" s="81" t="s">
        <v>101</v>
      </c>
      <c r="BH2" s="81" t="s">
        <v>1132</v>
      </c>
      <c r="BI2" s="81" t="s">
        <v>1137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1263</v>
      </c>
      <c r="G3" s="81" t="s">
        <v>1234</v>
      </c>
      <c r="H3" s="81" t="s">
        <v>1233</v>
      </c>
      <c r="I3" s="81" t="s">
        <v>1233</v>
      </c>
      <c r="J3" s="81" t="s">
        <v>1233</v>
      </c>
      <c r="K3" s="81" t="s">
        <v>1233</v>
      </c>
      <c r="L3" s="81" t="s">
        <v>1233</v>
      </c>
      <c r="M3" s="81" t="s">
        <v>1249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B3" s="81" t="s">
        <v>1121</v>
      </c>
      <c r="AC3" s="81" t="s">
        <v>1128</v>
      </c>
      <c r="AD3" s="81" t="s">
        <v>640</v>
      </c>
      <c r="AE3" s="81" t="s">
        <v>1174</v>
      </c>
      <c r="AF3" s="81" t="s">
        <v>1183</v>
      </c>
      <c r="AI3" s="81" t="s">
        <v>198</v>
      </c>
      <c r="AL3" s="81" t="s">
        <v>640</v>
      </c>
      <c r="AM3" s="81" t="s">
        <v>640</v>
      </c>
      <c r="AN3" s="81" t="s">
        <v>640</v>
      </c>
      <c r="AO3" s="81" t="s">
        <v>642</v>
      </c>
      <c r="AV3" s="81" t="s">
        <v>640</v>
      </c>
      <c r="AW3" s="81" t="s">
        <v>1174</v>
      </c>
      <c r="AX3" s="81" t="s">
        <v>1176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952</v>
      </c>
      <c r="BE3" s="81" t="s">
        <v>1271</v>
      </c>
      <c r="BF3" s="81" t="s">
        <v>111</v>
      </c>
      <c r="BG3" s="81" t="s">
        <v>1050</v>
      </c>
      <c r="BH3" s="81" t="s">
        <v>1133</v>
      </c>
      <c r="BI3" s="81" t="s">
        <v>1138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1234</v>
      </c>
      <c r="F4" s="81" t="s">
        <v>1242</v>
      </c>
      <c r="G4" s="81" t="s">
        <v>966</v>
      </c>
      <c r="H4" s="81" t="s">
        <v>1234</v>
      </c>
      <c r="I4" s="81" t="s">
        <v>1234</v>
      </c>
      <c r="J4" s="81" t="s">
        <v>1234</v>
      </c>
      <c r="K4" s="81" t="s">
        <v>1236</v>
      </c>
      <c r="L4" s="81" t="s">
        <v>1234</v>
      </c>
      <c r="O4" s="81" t="s">
        <v>1234</v>
      </c>
      <c r="P4" s="81" t="s">
        <v>1280</v>
      </c>
      <c r="Q4" s="81" t="s">
        <v>1281</v>
      </c>
      <c r="R4" s="81" t="s">
        <v>1032</v>
      </c>
      <c r="S4" s="81" t="s">
        <v>1280</v>
      </c>
      <c r="T4" s="81" t="s">
        <v>1281</v>
      </c>
      <c r="V4" s="81" t="s">
        <v>31</v>
      </c>
      <c r="W4" s="81" t="s">
        <v>1377</v>
      </c>
      <c r="AA4" s="81" t="s">
        <v>1122</v>
      </c>
      <c r="AB4" s="81" t="s">
        <v>1126</v>
      </c>
      <c r="AC4" s="81" t="s">
        <v>1129</v>
      </c>
      <c r="AD4" s="81" t="s">
        <v>642</v>
      </c>
      <c r="AE4" s="81" t="s">
        <v>1176</v>
      </c>
      <c r="AF4" s="81" t="s">
        <v>1116</v>
      </c>
      <c r="AI4" s="81" t="s">
        <v>199</v>
      </c>
      <c r="AL4" s="81" t="s">
        <v>642</v>
      </c>
      <c r="AM4" s="81" t="s">
        <v>642</v>
      </c>
      <c r="AN4" s="81" t="s">
        <v>642</v>
      </c>
      <c r="AO4" s="81" t="s">
        <v>644</v>
      </c>
      <c r="AV4" s="81" t="s">
        <v>642</v>
      </c>
      <c r="AW4" s="81" t="s">
        <v>1176</v>
      </c>
      <c r="AX4" s="81" t="s">
        <v>1177</v>
      </c>
      <c r="AY4" s="81" t="s">
        <v>995</v>
      </c>
      <c r="AZ4" s="81" t="s">
        <v>1001</v>
      </c>
      <c r="BA4" s="81" t="s">
        <v>1409</v>
      </c>
      <c r="BC4" s="81" t="s">
        <v>1410</v>
      </c>
      <c r="BD4" s="81" t="s">
        <v>953</v>
      </c>
      <c r="BE4" s="81" t="s">
        <v>1272</v>
      </c>
    </row>
    <row r="5" spans="1:61" x14ac:dyDescent="0.2">
      <c r="A5" s="81" t="s">
        <v>1021</v>
      </c>
      <c r="B5" s="81" t="s">
        <v>106</v>
      </c>
      <c r="C5" s="81" t="s">
        <v>152</v>
      </c>
      <c r="D5" s="81" t="s">
        <v>1236</v>
      </c>
      <c r="E5" s="81" t="s">
        <v>1236</v>
      </c>
      <c r="F5" s="81" t="s">
        <v>1173</v>
      </c>
      <c r="G5" s="81" t="s">
        <v>1247</v>
      </c>
      <c r="H5" s="81" t="s">
        <v>966</v>
      </c>
      <c r="I5" s="81" t="s">
        <v>1240</v>
      </c>
      <c r="J5" s="81" t="s">
        <v>1240</v>
      </c>
      <c r="K5" s="81" t="s">
        <v>1248</v>
      </c>
      <c r="L5" s="81" t="s">
        <v>1236</v>
      </c>
      <c r="O5" s="81" t="s">
        <v>1236</v>
      </c>
      <c r="P5" s="81" t="s">
        <v>1281</v>
      </c>
      <c r="Q5" s="81" t="s">
        <v>1284</v>
      </c>
      <c r="R5" s="81" t="s">
        <v>1033</v>
      </c>
      <c r="S5" s="81" t="s">
        <v>1281</v>
      </c>
      <c r="T5" s="81" t="s">
        <v>1282</v>
      </c>
      <c r="V5" s="81" t="s">
        <v>33</v>
      </c>
      <c r="AA5" s="81" t="s">
        <v>1124</v>
      </c>
      <c r="AD5" s="81" t="s">
        <v>644</v>
      </c>
      <c r="AE5" s="81" t="s">
        <v>1177</v>
      </c>
      <c r="AF5" s="81" t="s">
        <v>1184</v>
      </c>
      <c r="AI5" s="81" t="s">
        <v>200</v>
      </c>
      <c r="AL5" s="81" t="s">
        <v>644</v>
      </c>
      <c r="AM5" s="81" t="s">
        <v>646</v>
      </c>
      <c r="AN5" s="81" t="s">
        <v>644</v>
      </c>
      <c r="AO5" s="81" t="s">
        <v>646</v>
      </c>
      <c r="AV5" s="81" t="s">
        <v>644</v>
      </c>
      <c r="AW5" s="81" t="s">
        <v>606</v>
      </c>
      <c r="AY5" s="81" t="s">
        <v>996</v>
      </c>
      <c r="AZ5" s="81" t="s">
        <v>1002</v>
      </c>
      <c r="BC5" s="81" t="s">
        <v>976</v>
      </c>
      <c r="BD5" s="81" t="s">
        <v>954</v>
      </c>
      <c r="BE5" s="81" t="s">
        <v>1414</v>
      </c>
    </row>
    <row r="6" spans="1:61" x14ac:dyDescent="0.2">
      <c r="A6" s="81" t="s">
        <v>1371</v>
      </c>
      <c r="B6" s="81" t="s">
        <v>107</v>
      </c>
      <c r="C6" s="81" t="s">
        <v>1352</v>
      </c>
      <c r="D6" s="81" t="s">
        <v>1239</v>
      </c>
      <c r="E6" s="81" t="s">
        <v>966</v>
      </c>
      <c r="F6" s="81" t="s">
        <v>1246</v>
      </c>
      <c r="G6" s="81" t="s">
        <v>1250</v>
      </c>
      <c r="H6" s="81" t="s">
        <v>1245</v>
      </c>
      <c r="I6" s="81" t="s">
        <v>966</v>
      </c>
      <c r="J6" s="81" t="s">
        <v>966</v>
      </c>
      <c r="L6" s="81" t="s">
        <v>1246</v>
      </c>
      <c r="O6" s="81" t="s">
        <v>1240</v>
      </c>
      <c r="P6" s="81" t="s">
        <v>1284</v>
      </c>
      <c r="R6" s="81" t="s">
        <v>1034</v>
      </c>
      <c r="S6" s="81" t="s">
        <v>1282</v>
      </c>
      <c r="T6" s="81" t="s">
        <v>1284</v>
      </c>
      <c r="AD6" s="81" t="s">
        <v>646</v>
      </c>
      <c r="AI6" s="81" t="s">
        <v>201</v>
      </c>
      <c r="AL6" s="81" t="s">
        <v>646</v>
      </c>
      <c r="AM6" s="81" t="s">
        <v>648</v>
      </c>
      <c r="AN6" s="81" t="s">
        <v>646</v>
      </c>
      <c r="AO6" s="81" t="s">
        <v>648</v>
      </c>
      <c r="AV6" s="81" t="s">
        <v>646</v>
      </c>
      <c r="AW6" s="81" t="s">
        <v>1177</v>
      </c>
      <c r="AY6" s="81" t="s">
        <v>997</v>
      </c>
      <c r="AZ6" s="81" t="s">
        <v>997</v>
      </c>
      <c r="BC6" s="81" t="s">
        <v>977</v>
      </c>
      <c r="BD6" s="81" t="s">
        <v>955</v>
      </c>
      <c r="BE6" s="81" t="s">
        <v>1011</v>
      </c>
    </row>
    <row r="7" spans="1:61" x14ac:dyDescent="0.2">
      <c r="B7" s="81" t="s">
        <v>108</v>
      </c>
      <c r="C7" s="81" t="s">
        <v>1354</v>
      </c>
      <c r="D7" s="81" t="s">
        <v>1240</v>
      </c>
      <c r="E7" s="81" t="s">
        <v>1245</v>
      </c>
      <c r="F7" s="81" t="s">
        <v>1247</v>
      </c>
      <c r="G7" s="81" t="s">
        <v>108</v>
      </c>
      <c r="H7" s="81" t="s">
        <v>1246</v>
      </c>
      <c r="I7" s="81" t="s">
        <v>1245</v>
      </c>
      <c r="J7" s="81" t="s">
        <v>1246</v>
      </c>
      <c r="L7" s="81" t="s">
        <v>1252</v>
      </c>
      <c r="O7" s="81" t="s">
        <v>966</v>
      </c>
      <c r="R7" s="81" t="s">
        <v>1035</v>
      </c>
      <c r="S7" s="81" t="s">
        <v>1284</v>
      </c>
      <c r="AD7" s="81" t="s">
        <v>648</v>
      </c>
      <c r="AI7" s="81" t="s">
        <v>202</v>
      </c>
      <c r="AL7" s="81" t="s">
        <v>648</v>
      </c>
      <c r="AM7" s="81" t="s">
        <v>650</v>
      </c>
      <c r="AN7" s="81" t="s">
        <v>648</v>
      </c>
      <c r="AV7" s="81" t="s">
        <v>648</v>
      </c>
      <c r="BC7" s="81" t="s">
        <v>1411</v>
      </c>
      <c r="BD7" s="81" t="s">
        <v>956</v>
      </c>
      <c r="BE7" s="81" t="s">
        <v>1275</v>
      </c>
    </row>
    <row r="8" spans="1:61" x14ac:dyDescent="0.2">
      <c r="C8" s="81" t="s">
        <v>187</v>
      </c>
      <c r="D8" s="81" t="s">
        <v>966</v>
      </c>
      <c r="E8" s="81" t="s">
        <v>1246</v>
      </c>
      <c r="F8" s="81" t="s">
        <v>1249</v>
      </c>
      <c r="H8" s="81" t="s">
        <v>1247</v>
      </c>
      <c r="I8" s="81" t="s">
        <v>1247</v>
      </c>
      <c r="J8" s="81" t="s">
        <v>1247</v>
      </c>
      <c r="O8" s="81" t="s">
        <v>1246</v>
      </c>
      <c r="R8" s="81" t="s">
        <v>1036</v>
      </c>
      <c r="AD8" s="81" t="s">
        <v>650</v>
      </c>
      <c r="AI8" s="81" t="s">
        <v>203</v>
      </c>
      <c r="AL8" s="81" t="s">
        <v>650</v>
      </c>
      <c r="AN8" s="81" t="s">
        <v>650</v>
      </c>
      <c r="AV8" s="81" t="s">
        <v>650</v>
      </c>
      <c r="BC8" s="81" t="s">
        <v>968</v>
      </c>
      <c r="BD8" s="81" t="s">
        <v>509</v>
      </c>
    </row>
    <row r="9" spans="1:61" x14ac:dyDescent="0.2">
      <c r="C9" s="81" t="s">
        <v>1355</v>
      </c>
      <c r="D9" s="81" t="s">
        <v>1245</v>
      </c>
      <c r="E9" s="81" t="s">
        <v>1250</v>
      </c>
      <c r="F9" s="81" t="s">
        <v>1256</v>
      </c>
      <c r="H9" s="81" t="s">
        <v>1249</v>
      </c>
      <c r="I9" s="81" t="s">
        <v>1250</v>
      </c>
      <c r="J9" s="81" t="s">
        <v>1250</v>
      </c>
      <c r="O9" s="81" t="s">
        <v>1247</v>
      </c>
      <c r="R9" s="81" t="s">
        <v>1037</v>
      </c>
      <c r="AI9" s="81" t="s">
        <v>204</v>
      </c>
      <c r="BD9" s="81" t="s">
        <v>957</v>
      </c>
    </row>
    <row r="10" spans="1:61" x14ac:dyDescent="0.2">
      <c r="C10" s="81" t="s">
        <v>267</v>
      </c>
      <c r="D10" s="81" t="s">
        <v>1246</v>
      </c>
      <c r="E10" s="81" t="s">
        <v>1256</v>
      </c>
      <c r="F10" s="81" t="s">
        <v>108</v>
      </c>
      <c r="H10" s="81" t="s">
        <v>1250</v>
      </c>
      <c r="I10" s="81" t="s">
        <v>1252</v>
      </c>
      <c r="J10" s="81" t="s">
        <v>1252</v>
      </c>
      <c r="O10" s="81" t="s">
        <v>1250</v>
      </c>
      <c r="R10" s="81" t="s">
        <v>1038</v>
      </c>
      <c r="AI10" s="81" t="s">
        <v>207</v>
      </c>
      <c r="BD10" s="81" t="s">
        <v>642</v>
      </c>
    </row>
    <row r="11" spans="1:61" x14ac:dyDescent="0.2">
      <c r="C11" s="81" t="s">
        <v>1357</v>
      </c>
      <c r="D11" s="81" t="s">
        <v>1247</v>
      </c>
      <c r="H11" s="81" t="s">
        <v>1252</v>
      </c>
      <c r="I11" s="81" t="s">
        <v>1256</v>
      </c>
      <c r="J11" s="81" t="s">
        <v>108</v>
      </c>
      <c r="O11" s="81" t="s">
        <v>1252</v>
      </c>
      <c r="R11" s="81" t="s">
        <v>1039</v>
      </c>
      <c r="AI11" s="81" t="s">
        <v>208</v>
      </c>
      <c r="BD11" s="81" t="s">
        <v>959</v>
      </c>
    </row>
    <row r="12" spans="1:61" x14ac:dyDescent="0.2">
      <c r="D12" s="81" t="s">
        <v>1248</v>
      </c>
      <c r="H12" s="81" t="s">
        <v>108</v>
      </c>
      <c r="I12" s="81" t="s">
        <v>108</v>
      </c>
      <c r="O12" s="81" t="s">
        <v>108</v>
      </c>
      <c r="AI12" s="81" t="s">
        <v>210</v>
      </c>
      <c r="BD12" s="81" t="s">
        <v>960</v>
      </c>
    </row>
    <row r="13" spans="1:61" x14ac:dyDescent="0.2">
      <c r="D13" s="81" t="s">
        <v>1250</v>
      </c>
      <c r="AI13" s="81" t="s">
        <v>108</v>
      </c>
      <c r="BD13" s="81" t="s">
        <v>961</v>
      </c>
    </row>
    <row r="14" spans="1:61" x14ac:dyDescent="0.2">
      <c r="D14" s="81" t="s">
        <v>1252</v>
      </c>
      <c r="BD14" s="81" t="s">
        <v>108</v>
      </c>
    </row>
    <row r="15" spans="1:61" x14ac:dyDescent="0.2">
      <c r="D15" s="81" t="s">
        <v>1256</v>
      </c>
      <c r="BD15" s="81" t="s">
        <v>963</v>
      </c>
    </row>
    <row r="16" spans="1:61" x14ac:dyDescent="0.2">
      <c r="D16" s="81" t="s">
        <v>108</v>
      </c>
      <c r="BD16" s="81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D3673-C5E2-4262-917D-80BFBBD6184A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630</v>
      </c>
      <c r="D4" s="89">
        <f>SUM(DatosViolenciaGénero!D63:D69)</f>
        <v>207</v>
      </c>
    </row>
    <row r="5" spans="2:4" x14ac:dyDescent="0.2">
      <c r="B5" s="88" t="s">
        <v>1234</v>
      </c>
      <c r="C5" s="89">
        <f>SUM(DatosViolenciaGénero!C70:C73)</f>
        <v>274</v>
      </c>
      <c r="D5" s="89">
        <f>SUM(DatosViolenciaGénero!D70:D73)</f>
        <v>103</v>
      </c>
    </row>
    <row r="6" spans="2:4" ht="12.75" customHeight="1" x14ac:dyDescent="0.2">
      <c r="B6" s="88" t="s">
        <v>1280</v>
      </c>
      <c r="C6" s="89">
        <f>DatosViolenciaGénero!C74</f>
        <v>3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7</v>
      </c>
      <c r="D7" s="89">
        <f>SUM(DatosViolenciaGénero!D75:D77)</f>
        <v>3</v>
      </c>
    </row>
    <row r="8" spans="2:4" ht="12.75" customHeight="1" x14ac:dyDescent="0.2">
      <c r="B8" s="88" t="s">
        <v>1282</v>
      </c>
      <c r="C8" s="89">
        <f>DatosViolenciaGénero!C81</f>
        <v>1</v>
      </c>
      <c r="D8" s="89">
        <f>DatosViolenciaGénero!D81</f>
        <v>3</v>
      </c>
    </row>
    <row r="9" spans="2:4" ht="12.75" customHeight="1" x14ac:dyDescent="0.2">
      <c r="B9" s="88" t="s">
        <v>1283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88" t="s">
        <v>1284</v>
      </c>
      <c r="C10" s="89">
        <f>SUM(DatosViolenciaGénero!C79:C80)</f>
        <v>244</v>
      </c>
      <c r="D10" s="89">
        <f>SUM(DatosViolenciaGénero!D79:D80)</f>
        <v>134</v>
      </c>
    </row>
    <row r="14" spans="2:4" ht="12.95" customHeight="1" thickTop="1" thickBot="1" x14ac:dyDescent="0.25">
      <c r="B14" s="206" t="s">
        <v>1288</v>
      </c>
      <c r="C14" s="206"/>
    </row>
    <row r="15" spans="2:4" ht="13.5" thickTop="1" x14ac:dyDescent="0.2">
      <c r="B15" s="90" t="s">
        <v>1286</v>
      </c>
      <c r="C15" s="91">
        <f>DatosViolenciaGénero!C38</f>
        <v>64</v>
      </c>
    </row>
    <row r="16" spans="2:4" ht="13.5" thickBot="1" x14ac:dyDescent="0.25">
      <c r="B16" s="92" t="s">
        <v>1287</v>
      </c>
      <c r="C16" s="93">
        <f>DatosViolenciaGénero!C39</f>
        <v>294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8720-D5E1-4312-ACC8-EBECE749AC9A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176</v>
      </c>
      <c r="D4" s="89">
        <f>SUM(DatosViolenciaDoméstica!D48:D54)</f>
        <v>71</v>
      </c>
    </row>
    <row r="5" spans="2:4" x14ac:dyDescent="0.2">
      <c r="B5" s="88" t="s">
        <v>1234</v>
      </c>
      <c r="C5" s="89">
        <f>SUM(DatosViolenciaDoméstica!C55:C58)</f>
        <v>39</v>
      </c>
      <c r="D5" s="89">
        <f>SUM(DatosViolenciaDoméstica!D55:D58)</f>
        <v>9</v>
      </c>
    </row>
    <row r="6" spans="2:4" ht="12.75" customHeight="1" x14ac:dyDescent="0.2">
      <c r="B6" s="88" t="s">
        <v>1280</v>
      </c>
      <c r="C6" s="89">
        <f>DatosViolenciaDoméstica!C59</f>
        <v>1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4</v>
      </c>
      <c r="D7" s="89">
        <f>SUM(DatosViolenciaDoméstica!D60:D62)</f>
        <v>2</v>
      </c>
    </row>
    <row r="8" spans="2:4" ht="12.75" customHeight="1" x14ac:dyDescent="0.2">
      <c r="B8" s="88" t="s">
        <v>1282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39</v>
      </c>
      <c r="D10" s="89">
        <f>SUM(DatosViolenciaDoméstica!D64:D65)</f>
        <v>27</v>
      </c>
    </row>
    <row r="14" spans="2:4" ht="12.95" customHeight="1" thickTop="1" thickBot="1" x14ac:dyDescent="0.25">
      <c r="B14" s="206" t="s">
        <v>1285</v>
      </c>
      <c r="C14" s="206"/>
    </row>
    <row r="15" spans="2:4" ht="13.5" thickTop="1" x14ac:dyDescent="0.2">
      <c r="B15" s="90" t="s">
        <v>1286</v>
      </c>
      <c r="C15" s="91">
        <f>DatosViolenciaDoméstica!C33</f>
        <v>14</v>
      </c>
    </row>
    <row r="16" spans="2:4" ht="13.5" thickBot="1" x14ac:dyDescent="0.25">
      <c r="B16" s="92" t="s">
        <v>1287</v>
      </c>
      <c r="C16" s="93">
        <f>DatosViolenciaDoméstica!C34</f>
        <v>17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3891-4BC9-4FA9-8A35-B92858200C05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7" t="s">
        <v>1269</v>
      </c>
      <c r="C3" s="207"/>
    </row>
    <row r="4" spans="2:3" x14ac:dyDescent="0.2">
      <c r="B4" s="82" t="s">
        <v>1270</v>
      </c>
      <c r="C4" s="83">
        <f>DatosMenores!C69</f>
        <v>58</v>
      </c>
    </row>
    <row r="5" spans="2:3" x14ac:dyDescent="0.2">
      <c r="B5" s="82" t="s">
        <v>1271</v>
      </c>
      <c r="C5" s="84">
        <f>DatosMenores!C70</f>
        <v>4</v>
      </c>
    </row>
    <row r="6" spans="2:3" x14ac:dyDescent="0.2">
      <c r="B6" s="82" t="s">
        <v>1272</v>
      </c>
      <c r="C6" s="84">
        <f>DatosMenores!C71</f>
        <v>168</v>
      </c>
    </row>
    <row r="7" spans="2:3" ht="25.5" x14ac:dyDescent="0.2">
      <c r="B7" s="82" t="s">
        <v>1273</v>
      </c>
      <c r="C7" s="84">
        <f>DatosMenores!C74</f>
        <v>0</v>
      </c>
    </row>
    <row r="8" spans="2:3" ht="25.5" x14ac:dyDescent="0.2">
      <c r="B8" s="82" t="s">
        <v>1011</v>
      </c>
      <c r="C8" s="84">
        <f>DatosMenores!C75</f>
        <v>15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0</v>
      </c>
    </row>
    <row r="11" spans="2:3" x14ac:dyDescent="0.2">
      <c r="B11" s="82" t="s">
        <v>1275</v>
      </c>
      <c r="C11" s="84">
        <f>DatosMenores!C77</f>
        <v>1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15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AB4B9-AC50-4392-80DC-506C0307EEF0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8" t="s">
        <v>1232</v>
      </c>
      <c r="C11" s="208"/>
      <c r="D11" s="66">
        <f>DatosDelitos!C6+DatosDelitos!C14-DatosDelitos!C18</f>
        <v>5502</v>
      </c>
      <c r="E11" s="67">
        <f>DatosDelitos!H6+DatosDelitos!H14-DatosDelitos!H18</f>
        <v>184</v>
      </c>
      <c r="F11" s="67">
        <f>DatosDelitos!I6+DatosDelitos!I14-DatosDelitos!I18</f>
        <v>146</v>
      </c>
      <c r="G11" s="67">
        <f>DatosDelitos!J6+DatosDelitos!J14-DatosDelitos!J18</f>
        <v>5</v>
      </c>
      <c r="H11" s="68">
        <f>DatosDelitos!K6+DatosDelitos!K14-DatosDelitos!K18</f>
        <v>6</v>
      </c>
      <c r="I11" s="68">
        <f>DatosDelitos!L6+DatosDelitos!L14-DatosDelitos!L18</f>
        <v>4</v>
      </c>
      <c r="J11" s="68">
        <f>DatosDelitos!M6+DatosDelitos!M14-DatosDelitos!M18</f>
        <v>0</v>
      </c>
      <c r="K11" s="68">
        <f>DatosDelitos!O6+DatosDelitos!O14-DatosDelitos!O18</f>
        <v>6</v>
      </c>
      <c r="L11" s="69">
        <f>DatosDelitos!P6+DatosDelitos!P14-DatosDelitos!P18</f>
        <v>183</v>
      </c>
    </row>
    <row r="12" spans="2:13" ht="13.15" customHeight="1" x14ac:dyDescent="0.2">
      <c r="B12" s="209" t="s">
        <v>281</v>
      </c>
      <c r="C12" s="209"/>
      <c r="D12" s="70">
        <f>DatosDelitos!C11</f>
        <v>0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1</v>
      </c>
    </row>
    <row r="13" spans="2:13" ht="13.15" customHeight="1" x14ac:dyDescent="0.2">
      <c r="B13" s="209" t="s">
        <v>338</v>
      </c>
      <c r="C13" s="209"/>
      <c r="D13" s="70">
        <f>DatosDelitos!C21</f>
        <v>1</v>
      </c>
      <c r="E13" s="71">
        <f>DatosDelitos!H21</f>
        <v>0</v>
      </c>
      <c r="F13" s="71">
        <f>DatosDelitos!I21</f>
        <v>2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1</v>
      </c>
    </row>
    <row r="14" spans="2:13" ht="13.15" customHeight="1" x14ac:dyDescent="0.2">
      <c r="B14" s="209" t="s">
        <v>343</v>
      </c>
      <c r="C14" s="209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09" t="s">
        <v>1233</v>
      </c>
      <c r="C15" s="209"/>
      <c r="D15" s="70">
        <f>DatosDelitos!C18+DatosDelitos!C45</f>
        <v>1326</v>
      </c>
      <c r="E15" s="71">
        <f>DatosDelitos!H18+DatosDelitos!H45</f>
        <v>249</v>
      </c>
      <c r="F15" s="71">
        <f>DatosDelitos!I17+DatosDelitos!I45</f>
        <v>60</v>
      </c>
      <c r="G15" s="71">
        <f>DatosDelitos!J18+DatosDelitos!J45</f>
        <v>2</v>
      </c>
      <c r="H15" s="71">
        <f>DatosDelitos!K18+DatosDelitos!K45</f>
        <v>4</v>
      </c>
      <c r="I15" s="71">
        <f>DatosDelitos!L18+DatosDelitos!L45</f>
        <v>0</v>
      </c>
      <c r="J15" s="71">
        <f>DatosDelitos!M18+DatosDelitos!M45</f>
        <v>0</v>
      </c>
      <c r="K15" s="71">
        <f>DatosDelitos!O18+DatosDelitos!O45</f>
        <v>4</v>
      </c>
      <c r="L15" s="72">
        <f>DatosDelitos!P18+DatosDelitos!P45</f>
        <v>1310</v>
      </c>
    </row>
    <row r="16" spans="2:13" ht="13.15" customHeight="1" x14ac:dyDescent="0.2">
      <c r="B16" s="209" t="s">
        <v>1234</v>
      </c>
      <c r="C16" s="209"/>
      <c r="D16" s="70">
        <f>DatosDelitos!C31</f>
        <v>716</v>
      </c>
      <c r="E16" s="71">
        <f>DatosDelitos!H31</f>
        <v>85</v>
      </c>
      <c r="F16" s="71">
        <f>DatosDelitos!I31</f>
        <v>114</v>
      </c>
      <c r="G16" s="71">
        <f>DatosDelitos!J31</f>
        <v>0</v>
      </c>
      <c r="H16" s="71">
        <f>DatosDelitos!K31</f>
        <v>3</v>
      </c>
      <c r="I16" s="71">
        <f>DatosDelitos!L31</f>
        <v>0</v>
      </c>
      <c r="J16" s="71">
        <f>DatosDelitos!M31</f>
        <v>0</v>
      </c>
      <c r="K16" s="71">
        <f>DatosDelitos!O31</f>
        <v>1</v>
      </c>
      <c r="L16" s="72">
        <f>DatosDelitos!P31</f>
        <v>178</v>
      </c>
    </row>
    <row r="17" spans="2:12" ht="13.15" customHeight="1" x14ac:dyDescent="0.2">
      <c r="B17" s="210" t="s">
        <v>1235</v>
      </c>
      <c r="C17" s="210"/>
      <c r="D17" s="70">
        <f>DatosDelitos!C43-DatosDelitos!C45</f>
        <v>20</v>
      </c>
      <c r="E17" s="71">
        <f>DatosDelitos!H43-DatosDelitos!H45</f>
        <v>4</v>
      </c>
      <c r="F17" s="71">
        <f>DatosDelitos!I43-DatosDelitos!I45</f>
        <v>1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2</v>
      </c>
    </row>
    <row r="18" spans="2:12" ht="13.15" customHeight="1" x14ac:dyDescent="0.2">
      <c r="B18" s="209" t="s">
        <v>1236</v>
      </c>
      <c r="C18" s="209"/>
      <c r="D18" s="70">
        <f>DatosDelitos!C51</f>
        <v>195</v>
      </c>
      <c r="E18" s="71">
        <f>DatosDelitos!H51</f>
        <v>47</v>
      </c>
      <c r="F18" s="71">
        <f>DatosDelitos!I51</f>
        <v>26</v>
      </c>
      <c r="G18" s="71">
        <f>DatosDelitos!J51</f>
        <v>21</v>
      </c>
      <c r="H18" s="71">
        <f>DatosDelitos!K51</f>
        <v>10</v>
      </c>
      <c r="I18" s="71">
        <f>DatosDelitos!L51</f>
        <v>0</v>
      </c>
      <c r="J18" s="71">
        <f>DatosDelitos!M51</f>
        <v>0</v>
      </c>
      <c r="K18" s="71">
        <f>DatosDelitos!O51</f>
        <v>3</v>
      </c>
      <c r="L18" s="72">
        <f>DatosDelitos!P51</f>
        <v>53</v>
      </c>
    </row>
    <row r="19" spans="2:12" ht="13.15" customHeight="1" x14ac:dyDescent="0.2">
      <c r="B19" s="209" t="s">
        <v>1237</v>
      </c>
      <c r="C19" s="209"/>
      <c r="D19" s="70">
        <f>DatosDelitos!C73</f>
        <v>2</v>
      </c>
      <c r="E19" s="71">
        <f>DatosDelitos!H73</f>
        <v>1</v>
      </c>
      <c r="F19" s="71">
        <f>DatosDelitos!I73</f>
        <v>1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0</v>
      </c>
    </row>
    <row r="20" spans="2:12" ht="27" customHeight="1" x14ac:dyDescent="0.2">
      <c r="B20" s="209" t="s">
        <v>1238</v>
      </c>
      <c r="C20" s="209"/>
      <c r="D20" s="70">
        <f>DatosDelitos!C75</f>
        <v>76</v>
      </c>
      <c r="E20" s="71">
        <f>DatosDelitos!H75</f>
        <v>9</v>
      </c>
      <c r="F20" s="71">
        <f>DatosDelitos!I75</f>
        <v>7</v>
      </c>
      <c r="G20" s="71">
        <f>DatosDelitos!J75</f>
        <v>0</v>
      </c>
      <c r="H20" s="71">
        <f>DatosDelitos!K75</f>
        <v>0</v>
      </c>
      <c r="I20" s="71">
        <f>DatosDelitos!L75</f>
        <v>0</v>
      </c>
      <c r="J20" s="71">
        <f>DatosDelitos!M75</f>
        <v>0</v>
      </c>
      <c r="K20" s="71">
        <f>DatosDelitos!O75</f>
        <v>0</v>
      </c>
      <c r="L20" s="72">
        <f>DatosDelitos!P75</f>
        <v>3</v>
      </c>
    </row>
    <row r="21" spans="2:12" ht="13.15" customHeight="1" x14ac:dyDescent="0.2">
      <c r="B21" s="210" t="s">
        <v>1239</v>
      </c>
      <c r="C21" s="210"/>
      <c r="D21" s="70">
        <f>DatosDelitos!C83</f>
        <v>127</v>
      </c>
      <c r="E21" s="71">
        <f>DatosDelitos!H83</f>
        <v>8</v>
      </c>
      <c r="F21" s="71">
        <f>DatosDelitos!I83</f>
        <v>3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9</v>
      </c>
    </row>
    <row r="22" spans="2:12" ht="13.15" customHeight="1" x14ac:dyDescent="0.2">
      <c r="B22" s="209" t="s">
        <v>1240</v>
      </c>
      <c r="C22" s="209"/>
      <c r="D22" s="70">
        <f>DatosDelitos!C86</f>
        <v>377</v>
      </c>
      <c r="E22" s="71">
        <f>DatosDelitos!H86</f>
        <v>139</v>
      </c>
      <c r="F22" s="71">
        <f>DatosDelitos!I86</f>
        <v>79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60</v>
      </c>
    </row>
    <row r="23" spans="2:12" ht="13.15" customHeight="1" x14ac:dyDescent="0.2">
      <c r="B23" s="209" t="s">
        <v>966</v>
      </c>
      <c r="C23" s="209"/>
      <c r="D23" s="70">
        <f>DatosDelitos!C98</f>
        <v>2722</v>
      </c>
      <c r="E23" s="71">
        <f>DatosDelitos!H98</f>
        <v>591</v>
      </c>
      <c r="F23" s="71">
        <f>DatosDelitos!I98</f>
        <v>375</v>
      </c>
      <c r="G23" s="71">
        <f>DatosDelitos!J98</f>
        <v>0</v>
      </c>
      <c r="H23" s="71">
        <f>DatosDelitos!K98</f>
        <v>0</v>
      </c>
      <c r="I23" s="71">
        <f>DatosDelitos!L98</f>
        <v>0</v>
      </c>
      <c r="J23" s="71">
        <f>DatosDelitos!M98</f>
        <v>0</v>
      </c>
      <c r="K23" s="71">
        <f>DatosDelitos!O98</f>
        <v>16</v>
      </c>
      <c r="L23" s="72">
        <f>DatosDelitos!P98</f>
        <v>403</v>
      </c>
    </row>
    <row r="24" spans="2:12" ht="27" customHeight="1" x14ac:dyDescent="0.2">
      <c r="B24" s="209" t="s">
        <v>1241</v>
      </c>
      <c r="C24" s="209"/>
      <c r="D24" s="70">
        <f>DatosDelitos!C132</f>
        <v>5</v>
      </c>
      <c r="E24" s="71">
        <f>DatosDelitos!H132</f>
        <v>7</v>
      </c>
      <c r="F24" s="71">
        <f>DatosDelitos!I132</f>
        <v>3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4</v>
      </c>
    </row>
    <row r="25" spans="2:12" ht="13.15" customHeight="1" x14ac:dyDescent="0.2">
      <c r="B25" s="209" t="s">
        <v>1242</v>
      </c>
      <c r="C25" s="209"/>
      <c r="D25" s="70">
        <f>DatosDelitos!C138</f>
        <v>31</v>
      </c>
      <c r="E25" s="71">
        <f>DatosDelitos!H138</f>
        <v>2</v>
      </c>
      <c r="F25" s="71">
        <f>DatosDelitos!I138</f>
        <v>2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4</v>
      </c>
    </row>
    <row r="26" spans="2:12" ht="13.15" customHeight="1" x14ac:dyDescent="0.2">
      <c r="B26" s="210" t="s">
        <v>1243</v>
      </c>
      <c r="C26" s="210"/>
      <c r="D26" s="70">
        <f>DatosDelitos!C145</f>
        <v>1</v>
      </c>
      <c r="E26" s="71">
        <f>DatosDelitos!H145</f>
        <v>1</v>
      </c>
      <c r="F26" s="71">
        <f>DatosDelitos!I145</f>
        <v>0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09" t="s">
        <v>1244</v>
      </c>
      <c r="C27" s="209"/>
      <c r="D27" s="70">
        <f>DatosDelitos!C148</f>
        <v>85</v>
      </c>
      <c r="E27" s="71">
        <f>DatosDelitos!H148</f>
        <v>43</v>
      </c>
      <c r="F27" s="71">
        <f>DatosDelitos!I148</f>
        <v>18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15</v>
      </c>
    </row>
    <row r="28" spans="2:12" ht="13.15" customHeight="1" x14ac:dyDescent="0.2">
      <c r="B28" s="209" t="s">
        <v>1245</v>
      </c>
      <c r="C28" s="209"/>
      <c r="D28" s="70">
        <f>DatosDelitos!C157+SUM(DatosDelitos!C168:C173)</f>
        <v>135</v>
      </c>
      <c r="E28" s="71">
        <f>DatosDelitos!H157+SUM(DatosDelitos!H168:H173)</f>
        <v>74</v>
      </c>
      <c r="F28" s="71">
        <f>DatosDelitos!I157+SUM(DatosDelitos!I168:I173)</f>
        <v>10</v>
      </c>
      <c r="G28" s="71">
        <f>DatosDelitos!J157+SUM(DatosDelitos!J168:J173)</f>
        <v>0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3</v>
      </c>
      <c r="L28" s="71">
        <f>DatosDelitos!P157+SUM(DatosDelitos!P168:Q173)</f>
        <v>21</v>
      </c>
    </row>
    <row r="29" spans="2:12" ht="13.15" customHeight="1" x14ac:dyDescent="0.2">
      <c r="B29" s="209" t="s">
        <v>1246</v>
      </c>
      <c r="C29" s="209"/>
      <c r="D29" s="70">
        <f>SUM(DatosDelitos!C174:C178)</f>
        <v>109</v>
      </c>
      <c r="E29" s="71">
        <f>SUM(DatosDelitos!H174:H178)</f>
        <v>50</v>
      </c>
      <c r="F29" s="71">
        <f>SUM(DatosDelitos!I174:I178)</f>
        <v>78</v>
      </c>
      <c r="G29" s="71">
        <f>SUM(DatosDelitos!J174:J178)</f>
        <v>0</v>
      </c>
      <c r="H29" s="71">
        <f>SUM(DatosDelitos!K174:K178)</f>
        <v>1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13</v>
      </c>
      <c r="L29" s="71">
        <f>SUM(DatosDelitos!P174:P178)</f>
        <v>53</v>
      </c>
    </row>
    <row r="30" spans="2:12" ht="13.15" customHeight="1" x14ac:dyDescent="0.2">
      <c r="B30" s="209" t="s">
        <v>1247</v>
      </c>
      <c r="C30" s="209"/>
      <c r="D30" s="70">
        <f>DatosDelitos!C179</f>
        <v>377</v>
      </c>
      <c r="E30" s="71">
        <f>DatosDelitos!H179</f>
        <v>122</v>
      </c>
      <c r="F30" s="71">
        <f>DatosDelitos!I179</f>
        <v>107</v>
      </c>
      <c r="G30" s="71">
        <f>DatosDelitos!J179</f>
        <v>0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0</v>
      </c>
      <c r="L30" s="71">
        <f>DatosDelitos!P179</f>
        <v>828</v>
      </c>
    </row>
    <row r="31" spans="2:12" ht="13.15" customHeight="1" x14ac:dyDescent="0.2">
      <c r="B31" s="209" t="s">
        <v>1248</v>
      </c>
      <c r="C31" s="209"/>
      <c r="D31" s="70">
        <f>DatosDelitos!C187</f>
        <v>174</v>
      </c>
      <c r="E31" s="71">
        <f>DatosDelitos!H187</f>
        <v>23</v>
      </c>
      <c r="F31" s="71">
        <f>DatosDelitos!I187</f>
        <v>19</v>
      </c>
      <c r="G31" s="71">
        <f>DatosDelitos!J187</f>
        <v>1</v>
      </c>
      <c r="H31" s="71">
        <f>DatosDelitos!K187</f>
        <v>0</v>
      </c>
      <c r="I31" s="71">
        <f>DatosDelitos!L187</f>
        <v>0</v>
      </c>
      <c r="J31" s="71">
        <f>DatosDelitos!M187</f>
        <v>0</v>
      </c>
      <c r="K31" s="71">
        <f>DatosDelitos!O187</f>
        <v>0</v>
      </c>
      <c r="L31" s="71">
        <f>DatosDelitos!P187</f>
        <v>20</v>
      </c>
    </row>
    <row r="32" spans="2:12" ht="13.15" customHeight="1" x14ac:dyDescent="0.2">
      <c r="B32" s="209" t="s">
        <v>1249</v>
      </c>
      <c r="C32" s="209"/>
      <c r="D32" s="70">
        <f>DatosDelitos!C202</f>
        <v>57</v>
      </c>
      <c r="E32" s="71">
        <f>DatosDelitos!H202</f>
        <v>19</v>
      </c>
      <c r="F32" s="71">
        <f>DatosDelitos!I202</f>
        <v>17</v>
      </c>
      <c r="G32" s="71">
        <f>DatosDelitos!J202</f>
        <v>0</v>
      </c>
      <c r="H32" s="71">
        <f>DatosDelitos!K202</f>
        <v>0</v>
      </c>
      <c r="I32" s="71">
        <f>DatosDelitos!L202</f>
        <v>1</v>
      </c>
      <c r="J32" s="71">
        <f>DatosDelitos!M202</f>
        <v>1</v>
      </c>
      <c r="K32" s="71">
        <f>DatosDelitos!O202</f>
        <v>0</v>
      </c>
      <c r="L32" s="71">
        <f>DatosDelitos!P202</f>
        <v>27</v>
      </c>
    </row>
    <row r="33" spans="2:13" ht="13.15" customHeight="1" x14ac:dyDescent="0.2">
      <c r="B33" s="209" t="s">
        <v>1250</v>
      </c>
      <c r="C33" s="209"/>
      <c r="D33" s="70">
        <f>DatosDelitos!C224</f>
        <v>427</v>
      </c>
      <c r="E33" s="71">
        <f>DatosDelitos!H224</f>
        <v>176</v>
      </c>
      <c r="F33" s="71">
        <f>DatosDelitos!I224</f>
        <v>122</v>
      </c>
      <c r="G33" s="71">
        <f>DatosDelitos!J224</f>
        <v>0</v>
      </c>
      <c r="H33" s="71">
        <f>DatosDelitos!K224</f>
        <v>0</v>
      </c>
      <c r="I33" s="71">
        <f>DatosDelitos!L224</f>
        <v>0</v>
      </c>
      <c r="J33" s="71">
        <f>DatosDelitos!M224</f>
        <v>0</v>
      </c>
      <c r="K33" s="71">
        <f>DatosDelitos!O224</f>
        <v>6</v>
      </c>
      <c r="L33" s="71">
        <f>DatosDelitos!P224</f>
        <v>260</v>
      </c>
    </row>
    <row r="34" spans="2:13" ht="13.15" customHeight="1" x14ac:dyDescent="0.2">
      <c r="B34" s="209" t="s">
        <v>1251</v>
      </c>
      <c r="C34" s="209"/>
      <c r="D34" s="70">
        <f>DatosDelitos!C245</f>
        <v>1</v>
      </c>
      <c r="E34" s="71">
        <f>DatosDelitos!H245</f>
        <v>1</v>
      </c>
      <c r="F34" s="71">
        <f>DatosDelitos!I245</f>
        <v>0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0</v>
      </c>
    </row>
    <row r="35" spans="2:13" ht="13.15" customHeight="1" x14ac:dyDescent="0.2">
      <c r="B35" s="209" t="s">
        <v>1252</v>
      </c>
      <c r="C35" s="209"/>
      <c r="D35" s="70">
        <f>DatosDelitos!C272</f>
        <v>232</v>
      </c>
      <c r="E35" s="71">
        <f>DatosDelitos!H272</f>
        <v>99</v>
      </c>
      <c r="F35" s="71">
        <f>DatosDelitos!I272</f>
        <v>95</v>
      </c>
      <c r="G35" s="71">
        <f>DatosDelitos!J272</f>
        <v>0</v>
      </c>
      <c r="H35" s="71">
        <f>DatosDelitos!K272</f>
        <v>1</v>
      </c>
      <c r="I35" s="71">
        <f>DatosDelitos!L272</f>
        <v>0</v>
      </c>
      <c r="J35" s="71">
        <f>DatosDelitos!M272</f>
        <v>0</v>
      </c>
      <c r="K35" s="71">
        <f>DatosDelitos!O272</f>
        <v>0</v>
      </c>
      <c r="L35" s="71">
        <f>DatosDelitos!P272</f>
        <v>116</v>
      </c>
    </row>
    <row r="36" spans="2:13" ht="38.25" customHeight="1" x14ac:dyDescent="0.2">
      <c r="B36" s="209" t="s">
        <v>1253</v>
      </c>
      <c r="C36" s="209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1</v>
      </c>
    </row>
    <row r="37" spans="2:13" ht="13.15" customHeight="1" x14ac:dyDescent="0.2">
      <c r="B37" s="209" t="s">
        <v>1254</v>
      </c>
      <c r="C37" s="209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1</v>
      </c>
    </row>
    <row r="38" spans="2:13" ht="13.15" customHeight="1" x14ac:dyDescent="0.2">
      <c r="B38" s="209" t="s">
        <v>1255</v>
      </c>
      <c r="C38" s="209"/>
      <c r="D38" s="70">
        <f>DatosDelitos!C313+DatosDelitos!C319+DatosDelitos!C321</f>
        <v>11</v>
      </c>
      <c r="E38" s="71">
        <f>DatosDelitos!H313+DatosDelitos!H319+DatosDelitos!H321</f>
        <v>4</v>
      </c>
      <c r="F38" s="71">
        <f>DatosDelitos!I313+DatosDelitos!I319+DatosDelitos!I321</f>
        <v>6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2</v>
      </c>
    </row>
    <row r="39" spans="2:13" ht="13.15" customHeight="1" x14ac:dyDescent="0.2">
      <c r="B39" s="209" t="s">
        <v>1256</v>
      </c>
      <c r="C39" s="209"/>
      <c r="D39" s="70">
        <f>DatosDelitos!C324</f>
        <v>6749</v>
      </c>
      <c r="E39" s="71">
        <f>DatosDelitos!H324</f>
        <v>156</v>
      </c>
      <c r="F39" s="71">
        <f>DatosDelitos!I324</f>
        <v>0</v>
      </c>
      <c r="G39" s="71">
        <f>DatosDelitos!J324</f>
        <v>0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7</v>
      </c>
      <c r="L39" s="71">
        <f>DatosDelitos!P324</f>
        <v>0</v>
      </c>
    </row>
    <row r="40" spans="2:13" ht="13.15" customHeight="1" x14ac:dyDescent="0.2">
      <c r="B40" s="209" t="s">
        <v>1257</v>
      </c>
      <c r="C40" s="209"/>
      <c r="D40" s="70">
        <f>DatosDelitos!C326</f>
        <v>0</v>
      </c>
      <c r="E40" s="70">
        <f>DatosDelitos!H326</f>
        <v>0</v>
      </c>
      <c r="F40" s="70">
        <f>DatosDelitos!I326</f>
        <v>0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0</v>
      </c>
    </row>
    <row r="41" spans="2:13" ht="13.15" customHeight="1" x14ac:dyDescent="0.2">
      <c r="B41" s="209" t="s">
        <v>943</v>
      </c>
      <c r="C41" s="209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09" t="s">
        <v>1258</v>
      </c>
      <c r="C42" s="209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2" t="s">
        <v>947</v>
      </c>
      <c r="C43" s="212"/>
      <c r="D43" s="73">
        <f>SUM(D11:D42)</f>
        <v>19458</v>
      </c>
      <c r="E43" s="73">
        <f t="shared" ref="E43:L43" si="0">SUM(E11:E42)</f>
        <v>2094</v>
      </c>
      <c r="F43" s="73">
        <f t="shared" si="0"/>
        <v>1291</v>
      </c>
      <c r="G43" s="73">
        <f t="shared" si="0"/>
        <v>29</v>
      </c>
      <c r="H43" s="73">
        <f t="shared" si="0"/>
        <v>25</v>
      </c>
      <c r="I43" s="73">
        <f t="shared" si="0"/>
        <v>5</v>
      </c>
      <c r="J43" s="73">
        <f t="shared" si="0"/>
        <v>1</v>
      </c>
      <c r="K43" s="73">
        <f t="shared" si="0"/>
        <v>59</v>
      </c>
      <c r="L43" s="73">
        <f t="shared" si="0"/>
        <v>3555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1" t="s">
        <v>1260</v>
      </c>
      <c r="C49" s="211"/>
      <c r="D49" s="76">
        <f>DatosDelitos!F6</f>
        <v>0</v>
      </c>
      <c r="E49" s="76">
        <f>DatosDelitos!G6</f>
        <v>2</v>
      </c>
    </row>
    <row r="50" spans="2:5" ht="13.15" customHeight="1" x14ac:dyDescent="0.25">
      <c r="B50" s="211" t="s">
        <v>1261</v>
      </c>
      <c r="C50" s="211"/>
      <c r="D50" s="76">
        <f>DatosDelitos!F14-DatosDelitos!F18</f>
        <v>12</v>
      </c>
      <c r="E50" s="76">
        <f>DatosDelitos!G14-DatosDelitos!G18</f>
        <v>12</v>
      </c>
    </row>
    <row r="51" spans="2:5" ht="13.15" customHeight="1" x14ac:dyDescent="0.25">
      <c r="B51" s="211" t="s">
        <v>281</v>
      </c>
      <c r="C51" s="211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1" t="s">
        <v>338</v>
      </c>
      <c r="C52" s="211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1" t="s">
        <v>343</v>
      </c>
      <c r="C53" s="211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1" t="s">
        <v>1233</v>
      </c>
      <c r="C54" s="211"/>
      <c r="D54" s="76">
        <f>DatosDelitos!F18+DatosDelitos!F45</f>
        <v>506</v>
      </c>
      <c r="E54" s="76">
        <f>DatosDelitos!G18+DatosDelitos!G45</f>
        <v>416</v>
      </c>
    </row>
    <row r="55" spans="2:5" ht="13.15" customHeight="1" x14ac:dyDescent="0.25">
      <c r="B55" s="211" t="s">
        <v>1234</v>
      </c>
      <c r="C55" s="211"/>
      <c r="D55" s="76">
        <f>DatosDelitos!F31</f>
        <v>99</v>
      </c>
      <c r="E55" s="76">
        <f>DatosDelitos!G31</f>
        <v>53</v>
      </c>
    </row>
    <row r="56" spans="2:5" ht="13.15" customHeight="1" x14ac:dyDescent="0.25">
      <c r="B56" s="211" t="s">
        <v>1235</v>
      </c>
      <c r="C56" s="211"/>
      <c r="D56" s="76">
        <f>DatosDelitos!F43-DatosDelitos!F45</f>
        <v>2</v>
      </c>
      <c r="E56" s="76">
        <f>DatosDelitos!G43-DatosDelitos!G45</f>
        <v>0</v>
      </c>
    </row>
    <row r="57" spans="2:5" ht="13.15" customHeight="1" x14ac:dyDescent="0.25">
      <c r="B57" s="211" t="s">
        <v>1236</v>
      </c>
      <c r="C57" s="211"/>
      <c r="D57" s="76">
        <f>DatosDelitos!F51</f>
        <v>14</v>
      </c>
      <c r="E57" s="76">
        <f>DatosDelitos!G51</f>
        <v>2</v>
      </c>
    </row>
    <row r="58" spans="2:5" ht="13.15" customHeight="1" x14ac:dyDescent="0.25">
      <c r="B58" s="211" t="s">
        <v>1237</v>
      </c>
      <c r="C58" s="211"/>
      <c r="D58" s="76">
        <f>DatosDelitos!F73</f>
        <v>0</v>
      </c>
      <c r="E58" s="76">
        <f>DatosDelitos!G73</f>
        <v>0</v>
      </c>
    </row>
    <row r="59" spans="2:5" ht="27" customHeight="1" x14ac:dyDescent="0.25">
      <c r="B59" s="211" t="s">
        <v>1262</v>
      </c>
      <c r="C59" s="211"/>
      <c r="D59" s="76">
        <f>DatosDelitos!F75</f>
        <v>0</v>
      </c>
      <c r="E59" s="76">
        <f>DatosDelitos!G75</f>
        <v>2</v>
      </c>
    </row>
    <row r="60" spans="2:5" ht="13.15" customHeight="1" x14ac:dyDescent="0.25">
      <c r="B60" s="211" t="s">
        <v>1239</v>
      </c>
      <c r="C60" s="211"/>
      <c r="D60" s="76">
        <f>DatosDelitos!F83</f>
        <v>4</v>
      </c>
      <c r="E60" s="76">
        <f>DatosDelitos!G83</f>
        <v>1</v>
      </c>
    </row>
    <row r="61" spans="2:5" ht="13.15" customHeight="1" x14ac:dyDescent="0.25">
      <c r="B61" s="211" t="s">
        <v>1240</v>
      </c>
      <c r="C61" s="211"/>
      <c r="D61" s="76">
        <f>DatosDelitos!F86</f>
        <v>5</v>
      </c>
      <c r="E61" s="76">
        <f>DatosDelitos!G86</f>
        <v>1</v>
      </c>
    </row>
    <row r="62" spans="2:5" ht="13.15" customHeight="1" x14ac:dyDescent="0.25">
      <c r="B62" s="211" t="s">
        <v>966</v>
      </c>
      <c r="C62" s="211"/>
      <c r="D62" s="76">
        <f>DatosDelitos!F98</f>
        <v>105</v>
      </c>
      <c r="E62" s="76">
        <f>DatosDelitos!G98</f>
        <v>67</v>
      </c>
    </row>
    <row r="63" spans="2:5" ht="27" customHeight="1" x14ac:dyDescent="0.25">
      <c r="B63" s="211" t="s">
        <v>1263</v>
      </c>
      <c r="C63" s="211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1" t="s">
        <v>1242</v>
      </c>
      <c r="C64" s="211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1" t="s">
        <v>1243</v>
      </c>
      <c r="C65" s="211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1" t="s">
        <v>1244</v>
      </c>
      <c r="C66" s="211"/>
      <c r="D66" s="76">
        <f>DatosDelitos!F148</f>
        <v>2</v>
      </c>
      <c r="E66" s="76">
        <f>DatosDelitos!G148</f>
        <v>2</v>
      </c>
    </row>
    <row r="67" spans="2:5" ht="13.15" customHeight="1" x14ac:dyDescent="0.25">
      <c r="B67" s="211" t="s">
        <v>1245</v>
      </c>
      <c r="C67" s="211"/>
      <c r="D67" s="76">
        <f>DatosDelitos!F157+SUM(DatosDelitos!F168:G173)</f>
        <v>5</v>
      </c>
      <c r="E67" s="76">
        <f>DatosDelitos!G157+SUM(DatosDelitos!G168:H173)</f>
        <v>67</v>
      </c>
    </row>
    <row r="68" spans="2:5" ht="13.15" customHeight="1" x14ac:dyDescent="0.25">
      <c r="B68" s="211" t="s">
        <v>1246</v>
      </c>
      <c r="C68" s="211"/>
      <c r="D68" s="76">
        <f>SUM(DatosDelitos!F174:G178)</f>
        <v>9</v>
      </c>
      <c r="E68" s="76">
        <f>SUM(DatosDelitos!G174:H178)</f>
        <v>56</v>
      </c>
    </row>
    <row r="69" spans="2:5" ht="13.15" customHeight="1" x14ac:dyDescent="0.25">
      <c r="B69" s="211" t="s">
        <v>1247</v>
      </c>
      <c r="C69" s="211"/>
      <c r="D69" s="76">
        <f>DatosDelitos!F179</f>
        <v>707</v>
      </c>
      <c r="E69" s="76">
        <f>DatosDelitos!G179</f>
        <v>662</v>
      </c>
    </row>
    <row r="70" spans="2:5" ht="13.15" customHeight="1" x14ac:dyDescent="0.25">
      <c r="B70" s="211" t="s">
        <v>1248</v>
      </c>
      <c r="C70" s="211"/>
      <c r="D70" s="76">
        <f>DatosDelitos!F187</f>
        <v>4</v>
      </c>
      <c r="E70" s="76">
        <f>DatosDelitos!G187</f>
        <v>4</v>
      </c>
    </row>
    <row r="71" spans="2:5" ht="13.15" customHeight="1" x14ac:dyDescent="0.25">
      <c r="B71" s="211" t="s">
        <v>1249</v>
      </c>
      <c r="C71" s="211"/>
      <c r="D71" s="76">
        <f>DatosDelitos!F202</f>
        <v>7</v>
      </c>
      <c r="E71" s="76">
        <f>DatosDelitos!G202</f>
        <v>11</v>
      </c>
    </row>
    <row r="72" spans="2:5" ht="13.15" customHeight="1" x14ac:dyDescent="0.25">
      <c r="B72" s="211" t="s">
        <v>1250</v>
      </c>
      <c r="C72" s="211"/>
      <c r="D72" s="76">
        <f>DatosDelitos!F224</f>
        <v>167</v>
      </c>
      <c r="E72" s="76">
        <f>DatosDelitos!G224</f>
        <v>90</v>
      </c>
    </row>
    <row r="73" spans="2:5" ht="13.15" customHeight="1" x14ac:dyDescent="0.25">
      <c r="B73" s="211" t="s">
        <v>1251</v>
      </c>
      <c r="C73" s="211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11" t="s">
        <v>1252</v>
      </c>
      <c r="C74" s="211"/>
      <c r="D74" s="76">
        <f>DatosDelitos!F272</f>
        <v>49</v>
      </c>
      <c r="E74" s="76">
        <f>DatosDelitos!G272</f>
        <v>33</v>
      </c>
    </row>
    <row r="75" spans="2:5" ht="38.25" customHeight="1" x14ac:dyDescent="0.25">
      <c r="B75" s="211" t="s">
        <v>1253</v>
      </c>
      <c r="C75" s="211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1" t="s">
        <v>1254</v>
      </c>
      <c r="C76" s="211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1" t="s">
        <v>1255</v>
      </c>
      <c r="C77" s="211"/>
      <c r="D77" s="76">
        <f>DatosDelitos!F313+DatosDelitos!F319+DatosDelitos!F321</f>
        <v>1</v>
      </c>
      <c r="E77" s="76">
        <f>DatosDelitos!G313+DatosDelitos!G319+DatosDelitos!G321</f>
        <v>1</v>
      </c>
    </row>
    <row r="78" spans="2:5" ht="13.9" customHeight="1" x14ac:dyDescent="0.25">
      <c r="B78" s="211" t="s">
        <v>1256</v>
      </c>
      <c r="C78" s="211"/>
      <c r="D78" s="76">
        <f>DatosDelitos!F324</f>
        <v>47</v>
      </c>
      <c r="E78" s="76">
        <f>DatosDelitos!G324</f>
        <v>0</v>
      </c>
    </row>
    <row r="79" spans="2:5" ht="15" customHeight="1" x14ac:dyDescent="0.25">
      <c r="B79" s="213" t="s">
        <v>1257</v>
      </c>
      <c r="C79" s="213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3" t="s">
        <v>943</v>
      </c>
      <c r="C80" s="213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3" t="s">
        <v>1258</v>
      </c>
      <c r="C81" s="213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3" t="s">
        <v>1264</v>
      </c>
      <c r="C82" s="213"/>
      <c r="D82" s="76">
        <f>SUM(D49:D81)</f>
        <v>1745</v>
      </c>
      <c r="E82" s="76">
        <f>SUM(E49:E81)</f>
        <v>1482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1" t="s">
        <v>1232</v>
      </c>
      <c r="C87" s="211"/>
      <c r="D87" s="76">
        <f>DatosDelitos!N6+DatosDelitos!N14-DatosDelitos!N18</f>
        <v>7</v>
      </c>
    </row>
    <row r="88" spans="2:13" ht="13.15" customHeight="1" x14ac:dyDescent="0.25">
      <c r="B88" s="211" t="s">
        <v>281</v>
      </c>
      <c r="C88" s="211"/>
      <c r="D88" s="76">
        <f>DatosDelitos!N11</f>
        <v>0</v>
      </c>
    </row>
    <row r="89" spans="2:13" ht="13.15" customHeight="1" x14ac:dyDescent="0.25">
      <c r="B89" s="211" t="s">
        <v>338</v>
      </c>
      <c r="C89" s="211"/>
      <c r="D89" s="76">
        <f>DatosDelitos!N21</f>
        <v>0</v>
      </c>
    </row>
    <row r="90" spans="2:13" ht="13.15" customHeight="1" x14ac:dyDescent="0.25">
      <c r="B90" s="211" t="s">
        <v>343</v>
      </c>
      <c r="C90" s="211"/>
      <c r="D90" s="76">
        <f>DatosDelitos!N24</f>
        <v>0</v>
      </c>
    </row>
    <row r="91" spans="2:13" ht="13.15" customHeight="1" x14ac:dyDescent="0.25">
      <c r="B91" s="211" t="s">
        <v>1266</v>
      </c>
      <c r="C91" s="211"/>
      <c r="D91" s="76">
        <f>SUM(DatosDelitos!N18,DatosDelitos!N45)</f>
        <v>2</v>
      </c>
    </row>
    <row r="92" spans="2:13" ht="13.15" customHeight="1" x14ac:dyDescent="0.25">
      <c r="B92" s="211" t="s">
        <v>1234</v>
      </c>
      <c r="C92" s="211"/>
      <c r="D92" s="76">
        <f>DatosDelitos!N31</f>
        <v>4</v>
      </c>
    </row>
    <row r="93" spans="2:13" ht="13.15" customHeight="1" x14ac:dyDescent="0.25">
      <c r="B93" s="211" t="s">
        <v>1235</v>
      </c>
      <c r="C93" s="211"/>
      <c r="D93" s="76">
        <f>DatosDelitos!N43-DatosDelitos!N45</f>
        <v>3</v>
      </c>
    </row>
    <row r="94" spans="2:13" ht="13.15" customHeight="1" x14ac:dyDescent="0.25">
      <c r="B94" s="211" t="s">
        <v>1236</v>
      </c>
      <c r="C94" s="211"/>
      <c r="D94" s="76">
        <f>DatosDelitos!N51</f>
        <v>5</v>
      </c>
    </row>
    <row r="95" spans="2:13" ht="13.15" customHeight="1" x14ac:dyDescent="0.25">
      <c r="B95" s="211" t="s">
        <v>1237</v>
      </c>
      <c r="C95" s="211"/>
      <c r="D95" s="76">
        <f>DatosDelitos!N73</f>
        <v>1</v>
      </c>
    </row>
    <row r="96" spans="2:13" ht="27" customHeight="1" x14ac:dyDescent="0.25">
      <c r="B96" s="211" t="s">
        <v>1262</v>
      </c>
      <c r="C96" s="211"/>
      <c r="D96" s="76">
        <f>DatosDelitos!N75</f>
        <v>0</v>
      </c>
    </row>
    <row r="97" spans="2:4" ht="13.15" customHeight="1" x14ac:dyDescent="0.25">
      <c r="B97" s="211" t="s">
        <v>1239</v>
      </c>
      <c r="C97" s="211"/>
      <c r="D97" s="76">
        <f>DatosDelitos!N83</f>
        <v>5</v>
      </c>
    </row>
    <row r="98" spans="2:4" ht="13.15" customHeight="1" x14ac:dyDescent="0.25">
      <c r="B98" s="211" t="s">
        <v>1240</v>
      </c>
      <c r="C98" s="211"/>
      <c r="D98" s="76">
        <f>DatosDelitos!N86</f>
        <v>2</v>
      </c>
    </row>
    <row r="99" spans="2:4" ht="13.15" customHeight="1" x14ac:dyDescent="0.25">
      <c r="B99" s="211" t="s">
        <v>966</v>
      </c>
      <c r="C99" s="211"/>
      <c r="D99" s="76">
        <f>DatosDelitos!N98</f>
        <v>11</v>
      </c>
    </row>
    <row r="100" spans="2:4" ht="27" customHeight="1" x14ac:dyDescent="0.25">
      <c r="B100" s="211" t="s">
        <v>1263</v>
      </c>
      <c r="C100" s="211"/>
      <c r="D100" s="76">
        <f>DatosDelitos!N132</f>
        <v>13</v>
      </c>
    </row>
    <row r="101" spans="2:4" ht="13.15" customHeight="1" x14ac:dyDescent="0.25">
      <c r="B101" s="211" t="s">
        <v>1242</v>
      </c>
      <c r="C101" s="211"/>
      <c r="D101" s="76">
        <f>DatosDelitos!N138</f>
        <v>12</v>
      </c>
    </row>
    <row r="102" spans="2:4" ht="13.15" customHeight="1" x14ac:dyDescent="0.25">
      <c r="B102" s="211" t="s">
        <v>1243</v>
      </c>
      <c r="C102" s="211"/>
      <c r="D102" s="76">
        <f>DatosDelitos!N145</f>
        <v>0</v>
      </c>
    </row>
    <row r="103" spans="2:4" ht="13.15" customHeight="1" x14ac:dyDescent="0.25">
      <c r="B103" s="211" t="s">
        <v>1267</v>
      </c>
      <c r="C103" s="211"/>
      <c r="D103" s="76">
        <f>DatosDelitos!N149</f>
        <v>1</v>
      </c>
    </row>
    <row r="104" spans="2:4" ht="13.15" customHeight="1" x14ac:dyDescent="0.25">
      <c r="B104" s="211" t="s">
        <v>1175</v>
      </c>
      <c r="C104" s="211"/>
      <c r="D104" s="76">
        <f>SUM(DatosDelitos!N150,DatosDelitos!N151)</f>
        <v>0</v>
      </c>
    </row>
    <row r="105" spans="2:4" ht="13.15" customHeight="1" x14ac:dyDescent="0.25">
      <c r="B105" s="211" t="s">
        <v>1173</v>
      </c>
      <c r="C105" s="211"/>
      <c r="D105" s="76">
        <f>SUM(DatosDelitos!N152:O156)</f>
        <v>217</v>
      </c>
    </row>
    <row r="106" spans="2:4" ht="13.15" customHeight="1" x14ac:dyDescent="0.25">
      <c r="B106" s="211" t="s">
        <v>1245</v>
      </c>
      <c r="C106" s="211"/>
      <c r="D106" s="76">
        <f>SUM(SUM(DatosDelitos!N158:O161),SUM(DatosDelitos!N168:O173))</f>
        <v>3</v>
      </c>
    </row>
    <row r="107" spans="2:4" ht="13.15" customHeight="1" x14ac:dyDescent="0.25">
      <c r="B107" s="211" t="s">
        <v>1268</v>
      </c>
      <c r="C107" s="211"/>
      <c r="D107" s="76">
        <f>SUM(DatosDelitos!N162:O166)</f>
        <v>0</v>
      </c>
    </row>
    <row r="108" spans="2:4" ht="13.15" customHeight="1" x14ac:dyDescent="0.25">
      <c r="B108" s="211" t="s">
        <v>1246</v>
      </c>
      <c r="C108" s="211"/>
      <c r="D108" s="76">
        <f>SUM(DatosDelitos!N174:O178)</f>
        <v>13</v>
      </c>
    </row>
    <row r="109" spans="2:4" ht="13.15" customHeight="1" x14ac:dyDescent="0.25">
      <c r="B109" s="211" t="s">
        <v>1247</v>
      </c>
      <c r="C109" s="211"/>
      <c r="D109" s="76">
        <f>DatosDelitos!N179</f>
        <v>41</v>
      </c>
    </row>
    <row r="110" spans="2:4" ht="13.15" customHeight="1" x14ac:dyDescent="0.25">
      <c r="B110" s="211" t="s">
        <v>1248</v>
      </c>
      <c r="C110" s="211"/>
      <c r="D110" s="76">
        <f>DatosDelitos!N187</f>
        <v>5</v>
      </c>
    </row>
    <row r="111" spans="2:4" ht="13.15" customHeight="1" x14ac:dyDescent="0.25">
      <c r="B111" s="211" t="s">
        <v>1249</v>
      </c>
      <c r="C111" s="211"/>
      <c r="D111" s="76">
        <f>DatosDelitos!N202</f>
        <v>12</v>
      </c>
    </row>
    <row r="112" spans="2:4" ht="13.15" customHeight="1" x14ac:dyDescent="0.25">
      <c r="B112" s="211" t="s">
        <v>1250</v>
      </c>
      <c r="C112" s="211"/>
      <c r="D112" s="76">
        <f>DatosDelitos!N224</f>
        <v>7</v>
      </c>
    </row>
    <row r="113" spans="2:4" ht="13.15" customHeight="1" x14ac:dyDescent="0.25">
      <c r="B113" s="211" t="s">
        <v>1251</v>
      </c>
      <c r="C113" s="211"/>
      <c r="D113" s="76">
        <f>DatosDelitos!N245</f>
        <v>0</v>
      </c>
    </row>
    <row r="114" spans="2:4" ht="13.15" customHeight="1" x14ac:dyDescent="0.25">
      <c r="B114" s="211" t="s">
        <v>1252</v>
      </c>
      <c r="C114" s="211"/>
      <c r="D114" s="76">
        <f>DatosDelitos!N272</f>
        <v>0</v>
      </c>
    </row>
    <row r="115" spans="2:4" ht="38.25" customHeight="1" x14ac:dyDescent="0.25">
      <c r="B115" s="211" t="s">
        <v>1253</v>
      </c>
      <c r="C115" s="211"/>
      <c r="D115" s="76">
        <f>DatosDelitos!N302</f>
        <v>0</v>
      </c>
    </row>
    <row r="116" spans="2:4" ht="13.15" customHeight="1" x14ac:dyDescent="0.25">
      <c r="B116" s="211" t="s">
        <v>1254</v>
      </c>
      <c r="C116" s="211"/>
      <c r="D116" s="76">
        <f>DatosDelitos!N306</f>
        <v>0</v>
      </c>
    </row>
    <row r="117" spans="2:4" ht="13.15" customHeight="1" x14ac:dyDescent="0.25">
      <c r="B117" s="211" t="s">
        <v>1255</v>
      </c>
      <c r="C117" s="211"/>
      <c r="D117" s="76">
        <f>DatosDelitos!N313+DatosDelitos!N321</f>
        <v>0</v>
      </c>
    </row>
    <row r="118" spans="2:4" ht="13.15" customHeight="1" x14ac:dyDescent="0.25">
      <c r="B118" s="211" t="s">
        <v>909</v>
      </c>
      <c r="C118" s="211"/>
      <c r="D118" s="76">
        <f>DatosDelitos!N319</f>
        <v>0</v>
      </c>
    </row>
    <row r="119" spans="2:4" ht="13.9" customHeight="1" x14ac:dyDescent="0.25">
      <c r="B119" s="211" t="s">
        <v>1256</v>
      </c>
      <c r="C119" s="211"/>
      <c r="D119" s="76">
        <f>DatosDelitos!N324</f>
        <v>19</v>
      </c>
    </row>
    <row r="120" spans="2:4" ht="12.75" customHeight="1" x14ac:dyDescent="0.25">
      <c r="B120" s="213" t="s">
        <v>1257</v>
      </c>
      <c r="C120" s="213"/>
      <c r="D120" s="76">
        <f>DatosDelitos!N326</f>
        <v>0</v>
      </c>
    </row>
    <row r="121" spans="2:4" ht="15" customHeight="1" x14ac:dyDescent="0.25">
      <c r="B121" s="213" t="s">
        <v>943</v>
      </c>
      <c r="C121" s="213"/>
      <c r="D121" s="76">
        <f>DatosDelitos!N338</f>
        <v>0</v>
      </c>
    </row>
    <row r="122" spans="2:4" ht="15" customHeight="1" x14ac:dyDescent="0.25">
      <c r="B122" s="213" t="s">
        <v>1258</v>
      </c>
      <c r="C122" s="213"/>
      <c r="D122" s="76">
        <f>DatosDelitos!N340</f>
        <v>0</v>
      </c>
    </row>
    <row r="123" spans="2:4" ht="15" customHeight="1" x14ac:dyDescent="0.25">
      <c r="B123" s="211" t="s">
        <v>1264</v>
      </c>
      <c r="C123" s="211"/>
      <c r="D123" s="76">
        <f>SUM(D87:D122)</f>
        <v>383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7" t="s">
        <v>310</v>
      </c>
      <c r="B6" s="178"/>
      <c r="C6" s="27">
        <v>46</v>
      </c>
      <c r="D6" s="27">
        <v>17</v>
      </c>
      <c r="E6" s="28">
        <v>1</v>
      </c>
      <c r="F6" s="27">
        <v>0</v>
      </c>
      <c r="G6" s="27">
        <v>2</v>
      </c>
      <c r="H6" s="27">
        <v>18</v>
      </c>
      <c r="I6" s="27">
        <v>7</v>
      </c>
      <c r="J6" s="27">
        <v>4</v>
      </c>
      <c r="K6" s="27">
        <v>3</v>
      </c>
      <c r="L6" s="27">
        <v>4</v>
      </c>
      <c r="M6" s="27">
        <v>0</v>
      </c>
      <c r="N6" s="27">
        <v>3</v>
      </c>
      <c r="O6" s="27">
        <v>2</v>
      </c>
      <c r="P6" s="29">
        <v>10</v>
      </c>
    </row>
    <row r="7" spans="1:16" x14ac:dyDescent="0.25">
      <c r="A7" s="30" t="s">
        <v>311</v>
      </c>
      <c r="B7" s="30" t="s">
        <v>312</v>
      </c>
      <c r="C7" s="15">
        <v>16</v>
      </c>
      <c r="D7" s="15">
        <v>6</v>
      </c>
      <c r="E7" s="31">
        <v>1</v>
      </c>
      <c r="F7" s="15">
        <v>0</v>
      </c>
      <c r="G7" s="15">
        <v>0</v>
      </c>
      <c r="H7" s="15">
        <v>4</v>
      </c>
      <c r="I7" s="15">
        <v>1</v>
      </c>
      <c r="J7" s="15">
        <v>4</v>
      </c>
      <c r="K7" s="15">
        <v>3</v>
      </c>
      <c r="L7" s="15">
        <v>4</v>
      </c>
      <c r="M7" s="15">
        <v>0</v>
      </c>
      <c r="N7" s="15">
        <v>2</v>
      </c>
      <c r="O7" s="15">
        <v>2</v>
      </c>
      <c r="P7" s="24">
        <v>4</v>
      </c>
    </row>
    <row r="8" spans="1:16" x14ac:dyDescent="0.25">
      <c r="A8" s="30" t="s">
        <v>313</v>
      </c>
      <c r="B8" s="30" t="s">
        <v>314</v>
      </c>
      <c r="C8" s="15">
        <v>7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1</v>
      </c>
    </row>
    <row r="9" spans="1:16" x14ac:dyDescent="0.25">
      <c r="A9" s="30" t="s">
        <v>315</v>
      </c>
      <c r="B9" s="30" t="s">
        <v>316</v>
      </c>
      <c r="C9" s="15">
        <v>22</v>
      </c>
      <c r="D9" s="15">
        <v>10</v>
      </c>
      <c r="E9" s="31">
        <v>1</v>
      </c>
      <c r="F9" s="15">
        <v>0</v>
      </c>
      <c r="G9" s="15">
        <v>2</v>
      </c>
      <c r="H9" s="15">
        <v>14</v>
      </c>
      <c r="I9" s="15">
        <v>6</v>
      </c>
      <c r="J9" s="15">
        <v>0</v>
      </c>
      <c r="K9" s="15">
        <v>0</v>
      </c>
      <c r="L9" s="15">
        <v>0</v>
      </c>
      <c r="M9" s="15">
        <v>0</v>
      </c>
      <c r="N9" s="15">
        <v>1</v>
      </c>
      <c r="O9" s="15">
        <v>0</v>
      </c>
      <c r="P9" s="24">
        <v>5</v>
      </c>
    </row>
    <row r="10" spans="1:16" x14ac:dyDescent="0.25">
      <c r="A10" s="30" t="s">
        <v>317</v>
      </c>
      <c r="B10" s="30" t="s">
        <v>318</v>
      </c>
      <c r="C10" s="15">
        <v>1</v>
      </c>
      <c r="D10" s="15">
        <v>1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7" t="s">
        <v>319</v>
      </c>
      <c r="B11" s="178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1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1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7" t="s">
        <v>323</v>
      </c>
      <c r="B14" s="178"/>
      <c r="C14" s="27">
        <v>6505</v>
      </c>
      <c r="D14" s="27">
        <v>8450</v>
      </c>
      <c r="E14" s="28">
        <v>-1</v>
      </c>
      <c r="F14" s="27">
        <v>441</v>
      </c>
      <c r="G14" s="27">
        <v>418</v>
      </c>
      <c r="H14" s="27">
        <v>356</v>
      </c>
      <c r="I14" s="27">
        <v>282</v>
      </c>
      <c r="J14" s="27">
        <v>3</v>
      </c>
      <c r="K14" s="27">
        <v>5</v>
      </c>
      <c r="L14" s="27">
        <v>0</v>
      </c>
      <c r="M14" s="27">
        <v>0</v>
      </c>
      <c r="N14" s="27">
        <v>5</v>
      </c>
      <c r="O14" s="27">
        <v>7</v>
      </c>
      <c r="P14" s="29">
        <v>1460</v>
      </c>
    </row>
    <row r="15" spans="1:16" x14ac:dyDescent="0.25">
      <c r="A15" s="30" t="s">
        <v>324</v>
      </c>
      <c r="B15" s="30" t="s">
        <v>325</v>
      </c>
      <c r="C15" s="15">
        <v>3759</v>
      </c>
      <c r="D15" s="15">
        <v>5506</v>
      </c>
      <c r="E15" s="31">
        <v>-1</v>
      </c>
      <c r="F15" s="15">
        <v>9</v>
      </c>
      <c r="G15" s="15">
        <v>10</v>
      </c>
      <c r="H15" s="15">
        <v>132</v>
      </c>
      <c r="I15" s="15">
        <v>93</v>
      </c>
      <c r="J15" s="15">
        <v>1</v>
      </c>
      <c r="K15" s="15">
        <v>1</v>
      </c>
      <c r="L15" s="15">
        <v>0</v>
      </c>
      <c r="M15" s="15">
        <v>0</v>
      </c>
      <c r="N15" s="15">
        <v>4</v>
      </c>
      <c r="O15" s="15">
        <v>3</v>
      </c>
      <c r="P15" s="24">
        <v>143</v>
      </c>
    </row>
    <row r="16" spans="1:16" x14ac:dyDescent="0.25">
      <c r="A16" s="30" t="s">
        <v>326</v>
      </c>
      <c r="B16" s="30" t="s">
        <v>327</v>
      </c>
      <c r="C16" s="15">
        <v>6</v>
      </c>
      <c r="D16" s="15">
        <v>6</v>
      </c>
      <c r="E16" s="31">
        <v>0</v>
      </c>
      <c r="F16" s="15">
        <v>0</v>
      </c>
      <c r="G16" s="15">
        <v>0</v>
      </c>
      <c r="H16" s="15">
        <v>3</v>
      </c>
      <c r="I16" s="15">
        <v>22</v>
      </c>
      <c r="J16" s="15">
        <v>0</v>
      </c>
      <c r="K16" s="15">
        <v>2</v>
      </c>
      <c r="L16" s="15">
        <v>0</v>
      </c>
      <c r="M16" s="15">
        <v>0</v>
      </c>
      <c r="N16" s="15">
        <v>0</v>
      </c>
      <c r="O16" s="15">
        <v>0</v>
      </c>
      <c r="P16" s="24">
        <v>1</v>
      </c>
    </row>
    <row r="17" spans="1:16" x14ac:dyDescent="0.25">
      <c r="A17" s="30" t="s">
        <v>328</v>
      </c>
      <c r="B17" s="30" t="s">
        <v>329</v>
      </c>
      <c r="C17" s="15">
        <v>1689</v>
      </c>
      <c r="D17" s="15">
        <v>2169</v>
      </c>
      <c r="E17" s="31">
        <v>-1</v>
      </c>
      <c r="F17" s="15">
        <v>3</v>
      </c>
      <c r="G17" s="15">
        <v>2</v>
      </c>
      <c r="H17" s="15">
        <v>31</v>
      </c>
      <c r="I17" s="15">
        <v>24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29</v>
      </c>
    </row>
    <row r="18" spans="1:16" ht="33.75" x14ac:dyDescent="0.25">
      <c r="A18" s="30" t="s">
        <v>330</v>
      </c>
      <c r="B18" s="30" t="s">
        <v>331</v>
      </c>
      <c r="C18" s="15">
        <v>1049</v>
      </c>
      <c r="D18" s="15">
        <v>768</v>
      </c>
      <c r="E18" s="31">
        <v>0</v>
      </c>
      <c r="F18" s="15">
        <v>429</v>
      </c>
      <c r="G18" s="15">
        <v>406</v>
      </c>
      <c r="H18" s="15">
        <v>190</v>
      </c>
      <c r="I18" s="15">
        <v>143</v>
      </c>
      <c r="J18" s="15">
        <v>2</v>
      </c>
      <c r="K18" s="15">
        <v>2</v>
      </c>
      <c r="L18" s="15">
        <v>0</v>
      </c>
      <c r="M18" s="15">
        <v>0</v>
      </c>
      <c r="N18" s="15">
        <v>1</v>
      </c>
      <c r="O18" s="15">
        <v>3</v>
      </c>
      <c r="P18" s="24">
        <v>1287</v>
      </c>
    </row>
    <row r="19" spans="1:16" x14ac:dyDescent="0.25">
      <c r="A19" s="30" t="s">
        <v>332</v>
      </c>
      <c r="B19" s="30" t="s">
        <v>333</v>
      </c>
      <c r="C19" s="15">
        <v>2</v>
      </c>
      <c r="D19" s="15">
        <v>1</v>
      </c>
      <c r="E19" s="31">
        <v>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1</v>
      </c>
      <c r="P19" s="24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7" t="s">
        <v>336</v>
      </c>
      <c r="B21" s="178"/>
      <c r="C21" s="27">
        <v>1</v>
      </c>
      <c r="D21" s="27">
        <v>2</v>
      </c>
      <c r="E21" s="28">
        <v>-1</v>
      </c>
      <c r="F21" s="27">
        <v>0</v>
      </c>
      <c r="G21" s="27">
        <v>0</v>
      </c>
      <c r="H21" s="27">
        <v>0</v>
      </c>
      <c r="I21" s="27">
        <v>2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1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1</v>
      </c>
      <c r="E22" s="31">
        <v>-1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30" t="s">
        <v>339</v>
      </c>
      <c r="B23" s="30" t="s">
        <v>340</v>
      </c>
      <c r="C23" s="15">
        <v>1</v>
      </c>
      <c r="D23" s="15">
        <v>1</v>
      </c>
      <c r="E23" s="31">
        <v>0</v>
      </c>
      <c r="F23" s="15">
        <v>0</v>
      </c>
      <c r="G23" s="15">
        <v>0</v>
      </c>
      <c r="H23" s="15">
        <v>0</v>
      </c>
      <c r="I23" s="15">
        <v>2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1</v>
      </c>
    </row>
    <row r="24" spans="1:16" x14ac:dyDescent="0.25">
      <c r="A24" s="177" t="s">
        <v>341</v>
      </c>
      <c r="B24" s="178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7" t="s">
        <v>354</v>
      </c>
      <c r="B31" s="178"/>
      <c r="C31" s="27">
        <v>716</v>
      </c>
      <c r="D31" s="27">
        <v>828</v>
      </c>
      <c r="E31" s="28">
        <v>-1</v>
      </c>
      <c r="F31" s="27">
        <v>99</v>
      </c>
      <c r="G31" s="27">
        <v>53</v>
      </c>
      <c r="H31" s="27">
        <v>85</v>
      </c>
      <c r="I31" s="27">
        <v>114</v>
      </c>
      <c r="J31" s="27">
        <v>0</v>
      </c>
      <c r="K31" s="27">
        <v>3</v>
      </c>
      <c r="L31" s="27">
        <v>0</v>
      </c>
      <c r="M31" s="27">
        <v>0</v>
      </c>
      <c r="N31" s="27">
        <v>4</v>
      </c>
      <c r="O31" s="27">
        <v>1</v>
      </c>
      <c r="P31" s="29">
        <v>178</v>
      </c>
    </row>
    <row r="32" spans="1:16" x14ac:dyDescent="0.25">
      <c r="A32" s="30" t="s">
        <v>355</v>
      </c>
      <c r="B32" s="30" t="s">
        <v>356</v>
      </c>
      <c r="C32" s="15">
        <v>4</v>
      </c>
      <c r="D32" s="15">
        <v>8</v>
      </c>
      <c r="E32" s="31">
        <v>-1</v>
      </c>
      <c r="F32" s="15">
        <v>0</v>
      </c>
      <c r="G32" s="15">
        <v>0</v>
      </c>
      <c r="H32" s="15">
        <v>3</v>
      </c>
      <c r="I32" s="15">
        <v>3</v>
      </c>
      <c r="J32" s="15">
        <v>0</v>
      </c>
      <c r="K32" s="15">
        <v>1</v>
      </c>
      <c r="L32" s="15">
        <v>0</v>
      </c>
      <c r="M32" s="15">
        <v>0</v>
      </c>
      <c r="N32" s="15">
        <v>0</v>
      </c>
      <c r="O32" s="15">
        <v>0</v>
      </c>
      <c r="P32" s="24">
        <v>2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1</v>
      </c>
      <c r="E33" s="31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30" t="s">
        <v>359</v>
      </c>
      <c r="B34" s="30" t="s">
        <v>360</v>
      </c>
      <c r="C34" s="15">
        <v>455</v>
      </c>
      <c r="D34" s="15">
        <v>520</v>
      </c>
      <c r="E34" s="31">
        <v>-1</v>
      </c>
      <c r="F34" s="15">
        <v>25</v>
      </c>
      <c r="G34" s="15">
        <v>14</v>
      </c>
      <c r="H34" s="15">
        <v>40</v>
      </c>
      <c r="I34" s="15">
        <v>21</v>
      </c>
      <c r="J34" s="15">
        <v>0</v>
      </c>
      <c r="K34" s="15">
        <v>1</v>
      </c>
      <c r="L34" s="15">
        <v>0</v>
      </c>
      <c r="M34" s="15">
        <v>0</v>
      </c>
      <c r="N34" s="15">
        <v>1</v>
      </c>
      <c r="O34" s="15">
        <v>1</v>
      </c>
      <c r="P34" s="24">
        <v>48</v>
      </c>
    </row>
    <row r="35" spans="1:16" x14ac:dyDescent="0.25">
      <c r="A35" s="30" t="s">
        <v>361</v>
      </c>
      <c r="B35" s="30" t="s">
        <v>362</v>
      </c>
      <c r="C35" s="15">
        <v>2</v>
      </c>
      <c r="D35" s="15">
        <v>5</v>
      </c>
      <c r="E35" s="31">
        <v>-1</v>
      </c>
      <c r="F35" s="15">
        <v>0</v>
      </c>
      <c r="G35" s="15">
        <v>0</v>
      </c>
      <c r="H35" s="15">
        <v>1</v>
      </c>
      <c r="I35" s="15">
        <v>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20</v>
      </c>
    </row>
    <row r="36" spans="1:16" x14ac:dyDescent="0.25">
      <c r="A36" s="30" t="s">
        <v>363</v>
      </c>
      <c r="B36" s="30" t="s">
        <v>364</v>
      </c>
      <c r="C36" s="15">
        <v>139</v>
      </c>
      <c r="D36" s="15">
        <v>155</v>
      </c>
      <c r="E36" s="31">
        <v>-1</v>
      </c>
      <c r="F36" s="15">
        <v>5</v>
      </c>
      <c r="G36" s="15">
        <v>9</v>
      </c>
      <c r="H36" s="15">
        <v>6</v>
      </c>
      <c r="I36" s="15">
        <v>11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  <c r="O36" s="15">
        <v>0</v>
      </c>
      <c r="P36" s="24">
        <v>13</v>
      </c>
    </row>
    <row r="37" spans="1:16" ht="22.5" x14ac:dyDescent="0.25">
      <c r="A37" s="30" t="s">
        <v>365</v>
      </c>
      <c r="B37" s="30" t="s">
        <v>366</v>
      </c>
      <c r="C37" s="15">
        <v>63</v>
      </c>
      <c r="D37" s="15">
        <v>68</v>
      </c>
      <c r="E37" s="31">
        <v>-1</v>
      </c>
      <c r="F37" s="15">
        <v>54</v>
      </c>
      <c r="G37" s="15">
        <v>22</v>
      </c>
      <c r="H37" s="15">
        <v>15</v>
      </c>
      <c r="I37" s="15">
        <v>53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0</v>
      </c>
      <c r="P37" s="24">
        <v>64</v>
      </c>
    </row>
    <row r="38" spans="1:16" ht="22.5" x14ac:dyDescent="0.25">
      <c r="A38" s="30" t="s">
        <v>367</v>
      </c>
      <c r="B38" s="30" t="s">
        <v>368</v>
      </c>
      <c r="C38" s="15">
        <v>12</v>
      </c>
      <c r="D38" s="15">
        <v>18</v>
      </c>
      <c r="E38" s="31">
        <v>-1</v>
      </c>
      <c r="F38" s="15">
        <v>10</v>
      </c>
      <c r="G38" s="15">
        <v>4</v>
      </c>
      <c r="H38" s="15">
        <v>7</v>
      </c>
      <c r="I38" s="15">
        <v>11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20</v>
      </c>
    </row>
    <row r="39" spans="1:16" ht="22.5" x14ac:dyDescent="0.25">
      <c r="A39" s="30" t="s">
        <v>369</v>
      </c>
      <c r="B39" s="30" t="s">
        <v>370</v>
      </c>
      <c r="C39" s="15">
        <v>3</v>
      </c>
      <c r="D39" s="15">
        <v>10</v>
      </c>
      <c r="E39" s="31">
        <v>-1</v>
      </c>
      <c r="F39" s="15">
        <v>4</v>
      </c>
      <c r="G39" s="15">
        <v>0</v>
      </c>
      <c r="H39" s="15">
        <v>3</v>
      </c>
      <c r="I39" s="15">
        <v>6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4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30" t="s">
        <v>375</v>
      </c>
      <c r="B42" s="30" t="s">
        <v>376</v>
      </c>
      <c r="C42" s="15">
        <v>38</v>
      </c>
      <c r="D42" s="15">
        <v>43</v>
      </c>
      <c r="E42" s="31">
        <v>-1</v>
      </c>
      <c r="F42" s="15">
        <v>1</v>
      </c>
      <c r="G42" s="15">
        <v>4</v>
      </c>
      <c r="H42" s="15">
        <v>10</v>
      </c>
      <c r="I42" s="15">
        <v>7</v>
      </c>
      <c r="J42" s="15">
        <v>0</v>
      </c>
      <c r="K42" s="15">
        <v>0</v>
      </c>
      <c r="L42" s="15">
        <v>0</v>
      </c>
      <c r="M42" s="15">
        <v>0</v>
      </c>
      <c r="N42" s="15">
        <v>2</v>
      </c>
      <c r="O42" s="15">
        <v>0</v>
      </c>
      <c r="P42" s="24">
        <v>7</v>
      </c>
    </row>
    <row r="43" spans="1:16" x14ac:dyDescent="0.25">
      <c r="A43" s="177" t="s">
        <v>377</v>
      </c>
      <c r="B43" s="178"/>
      <c r="C43" s="27">
        <v>297</v>
      </c>
      <c r="D43" s="27">
        <v>357</v>
      </c>
      <c r="E43" s="28">
        <v>-1</v>
      </c>
      <c r="F43" s="27">
        <v>79</v>
      </c>
      <c r="G43" s="27">
        <v>10</v>
      </c>
      <c r="H43" s="27">
        <v>63</v>
      </c>
      <c r="I43" s="27">
        <v>37</v>
      </c>
      <c r="J43" s="27">
        <v>0</v>
      </c>
      <c r="K43" s="27">
        <v>2</v>
      </c>
      <c r="L43" s="27">
        <v>0</v>
      </c>
      <c r="M43" s="27">
        <v>0</v>
      </c>
      <c r="N43" s="27">
        <v>4</v>
      </c>
      <c r="O43" s="27">
        <v>1</v>
      </c>
      <c r="P43" s="29">
        <v>25</v>
      </c>
    </row>
    <row r="44" spans="1:16" x14ac:dyDescent="0.25">
      <c r="A44" s="30" t="s">
        <v>378</v>
      </c>
      <c r="B44" s="30" t="s">
        <v>379</v>
      </c>
      <c r="C44" s="15">
        <v>14</v>
      </c>
      <c r="D44" s="15">
        <v>10</v>
      </c>
      <c r="E44" s="31">
        <v>0</v>
      </c>
      <c r="F44" s="15">
        <v>2</v>
      </c>
      <c r="G44" s="15">
        <v>0</v>
      </c>
      <c r="H44" s="15">
        <v>4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2</v>
      </c>
      <c r="O44" s="15">
        <v>0</v>
      </c>
      <c r="P44" s="24">
        <v>0</v>
      </c>
    </row>
    <row r="45" spans="1:16" ht="22.5" x14ac:dyDescent="0.25">
      <c r="A45" s="30" t="s">
        <v>380</v>
      </c>
      <c r="B45" s="30" t="s">
        <v>381</v>
      </c>
      <c r="C45" s="15">
        <v>277</v>
      </c>
      <c r="D45" s="15">
        <v>336</v>
      </c>
      <c r="E45" s="31">
        <v>-1</v>
      </c>
      <c r="F45" s="15">
        <v>77</v>
      </c>
      <c r="G45" s="15">
        <v>10</v>
      </c>
      <c r="H45" s="15">
        <v>59</v>
      </c>
      <c r="I45" s="15">
        <v>36</v>
      </c>
      <c r="J45" s="15">
        <v>0</v>
      </c>
      <c r="K45" s="15">
        <v>2</v>
      </c>
      <c r="L45" s="15">
        <v>0</v>
      </c>
      <c r="M45" s="15">
        <v>0</v>
      </c>
      <c r="N45" s="15">
        <v>1</v>
      </c>
      <c r="O45" s="15">
        <v>1</v>
      </c>
      <c r="P45" s="24">
        <v>23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1</v>
      </c>
      <c r="E46" s="31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30" t="s">
        <v>384</v>
      </c>
      <c r="B47" s="30" t="s">
        <v>385</v>
      </c>
      <c r="C47" s="15">
        <v>1</v>
      </c>
      <c r="D47" s="15">
        <v>2</v>
      </c>
      <c r="E47" s="31">
        <v>-1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4">
        <v>1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30" t="s">
        <v>388</v>
      </c>
      <c r="B49" s="30" t="s">
        <v>389</v>
      </c>
      <c r="C49" s="15">
        <v>4</v>
      </c>
      <c r="D49" s="15">
        <v>5</v>
      </c>
      <c r="E49" s="31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1</v>
      </c>
    </row>
    <row r="50" spans="1:16" x14ac:dyDescent="0.25">
      <c r="A50" s="30" t="s">
        <v>390</v>
      </c>
      <c r="B50" s="30" t="s">
        <v>391</v>
      </c>
      <c r="C50" s="15">
        <v>1</v>
      </c>
      <c r="D50" s="15">
        <v>3</v>
      </c>
      <c r="E50" s="31">
        <v>-1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7" t="s">
        <v>392</v>
      </c>
      <c r="B51" s="178"/>
      <c r="C51" s="27">
        <v>195</v>
      </c>
      <c r="D51" s="27">
        <v>226</v>
      </c>
      <c r="E51" s="28">
        <v>-1</v>
      </c>
      <c r="F51" s="27">
        <v>14</v>
      </c>
      <c r="G51" s="27">
        <v>2</v>
      </c>
      <c r="H51" s="27">
        <v>47</v>
      </c>
      <c r="I51" s="27">
        <v>26</v>
      </c>
      <c r="J51" s="27">
        <v>21</v>
      </c>
      <c r="K51" s="27">
        <v>10</v>
      </c>
      <c r="L51" s="27">
        <v>0</v>
      </c>
      <c r="M51" s="27">
        <v>0</v>
      </c>
      <c r="N51" s="27">
        <v>5</v>
      </c>
      <c r="O51" s="27">
        <v>3</v>
      </c>
      <c r="P51" s="29">
        <v>53</v>
      </c>
    </row>
    <row r="52" spans="1:16" x14ac:dyDescent="0.25">
      <c r="A52" s="30" t="s">
        <v>393</v>
      </c>
      <c r="B52" s="30" t="s">
        <v>394</v>
      </c>
      <c r="C52" s="15">
        <v>30</v>
      </c>
      <c r="D52" s="15">
        <v>50</v>
      </c>
      <c r="E52" s="31">
        <v>-1</v>
      </c>
      <c r="F52" s="15">
        <v>0</v>
      </c>
      <c r="G52" s="15">
        <v>0</v>
      </c>
      <c r="H52" s="15">
        <v>5</v>
      </c>
      <c r="I52" s="15">
        <v>2</v>
      </c>
      <c r="J52" s="15">
        <v>9</v>
      </c>
      <c r="K52" s="15">
        <v>4</v>
      </c>
      <c r="L52" s="15">
        <v>0</v>
      </c>
      <c r="M52" s="15">
        <v>0</v>
      </c>
      <c r="N52" s="15">
        <v>1</v>
      </c>
      <c r="O52" s="15">
        <v>0</v>
      </c>
      <c r="P52" s="24">
        <v>13</v>
      </c>
    </row>
    <row r="53" spans="1:16" x14ac:dyDescent="0.25">
      <c r="A53" s="30" t="s">
        <v>395</v>
      </c>
      <c r="B53" s="30" t="s">
        <v>396</v>
      </c>
      <c r="C53" s="15">
        <v>7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2</v>
      </c>
      <c r="J53" s="15">
        <v>0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30" t="s">
        <v>397</v>
      </c>
      <c r="B54" s="30" t="s">
        <v>398</v>
      </c>
      <c r="C54" s="15">
        <v>90</v>
      </c>
      <c r="D54" s="15">
        <v>115</v>
      </c>
      <c r="E54" s="31">
        <v>-1</v>
      </c>
      <c r="F54" s="15">
        <v>2</v>
      </c>
      <c r="G54" s="15">
        <v>2</v>
      </c>
      <c r="H54" s="15">
        <v>15</v>
      </c>
      <c r="I54" s="15">
        <v>6</v>
      </c>
      <c r="J54" s="15">
        <v>5</v>
      </c>
      <c r="K54" s="15">
        <v>0</v>
      </c>
      <c r="L54" s="15">
        <v>0</v>
      </c>
      <c r="M54" s="15">
        <v>0</v>
      </c>
      <c r="N54" s="15">
        <v>1</v>
      </c>
      <c r="O54" s="15">
        <v>2</v>
      </c>
      <c r="P54" s="24">
        <v>14</v>
      </c>
    </row>
    <row r="55" spans="1:16" ht="22.5" x14ac:dyDescent="0.25">
      <c r="A55" s="30" t="s">
        <v>399</v>
      </c>
      <c r="B55" s="30" t="s">
        <v>400</v>
      </c>
      <c r="C55" s="15">
        <v>1</v>
      </c>
      <c r="D55" s="15">
        <v>2</v>
      </c>
      <c r="E55" s="31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30" t="s">
        <v>401</v>
      </c>
      <c r="B56" s="30" t="s">
        <v>402</v>
      </c>
      <c r="C56" s="15">
        <v>1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30" t="s">
        <v>403</v>
      </c>
      <c r="B57" s="30" t="s">
        <v>404</v>
      </c>
      <c r="C57" s="15">
        <v>6</v>
      </c>
      <c r="D57" s="15">
        <v>16</v>
      </c>
      <c r="E57" s="31">
        <v>-1</v>
      </c>
      <c r="F57" s="15">
        <v>1</v>
      </c>
      <c r="G57" s="15">
        <v>0</v>
      </c>
      <c r="H57" s="15">
        <v>2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1</v>
      </c>
      <c r="O57" s="15">
        <v>0</v>
      </c>
      <c r="P57" s="24">
        <v>2</v>
      </c>
    </row>
    <row r="58" spans="1:16" ht="22.5" x14ac:dyDescent="0.25">
      <c r="A58" s="30" t="s">
        <v>405</v>
      </c>
      <c r="B58" s="30" t="s">
        <v>406</v>
      </c>
      <c r="C58" s="15">
        <v>6</v>
      </c>
      <c r="D58" s="15">
        <v>8</v>
      </c>
      <c r="E58" s="31">
        <v>-1</v>
      </c>
      <c r="F58" s="15">
        <v>0</v>
      </c>
      <c r="G58" s="15">
        <v>0</v>
      </c>
      <c r="H58" s="15">
        <v>2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0</v>
      </c>
    </row>
    <row r="59" spans="1:16" ht="22.5" x14ac:dyDescent="0.25">
      <c r="A59" s="30" t="s">
        <v>407</v>
      </c>
      <c r="B59" s="30" t="s">
        <v>408</v>
      </c>
      <c r="C59" s="15">
        <v>0</v>
      </c>
      <c r="D59" s="15">
        <v>1</v>
      </c>
      <c r="E59" s="31">
        <v>-1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30" t="s">
        <v>409</v>
      </c>
      <c r="B60" s="30" t="s">
        <v>410</v>
      </c>
      <c r="C60" s="15">
        <v>1</v>
      </c>
      <c r="D60" s="15">
        <v>1</v>
      </c>
      <c r="E60" s="31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30" t="s">
        <v>411</v>
      </c>
      <c r="B61" s="30" t="s">
        <v>412</v>
      </c>
      <c r="C61" s="15">
        <v>3</v>
      </c>
      <c r="D61" s="15">
        <v>1</v>
      </c>
      <c r="E61" s="31">
        <v>2</v>
      </c>
      <c r="F61" s="15">
        <v>0</v>
      </c>
      <c r="G61" s="15">
        <v>0</v>
      </c>
      <c r="H61" s="15">
        <v>2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30" t="s">
        <v>413</v>
      </c>
      <c r="B62" s="30" t="s">
        <v>414</v>
      </c>
      <c r="C62" s="15">
        <v>1</v>
      </c>
      <c r="D62" s="15">
        <v>4</v>
      </c>
      <c r="E62" s="31">
        <v>-1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1</v>
      </c>
    </row>
    <row r="63" spans="1:16" x14ac:dyDescent="0.25">
      <c r="A63" s="30" t="s">
        <v>415</v>
      </c>
      <c r="B63" s="30" t="s">
        <v>416</v>
      </c>
      <c r="C63" s="15">
        <v>8</v>
      </c>
      <c r="D63" s="15">
        <v>5</v>
      </c>
      <c r="E63" s="31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1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30" t="s">
        <v>417</v>
      </c>
      <c r="B64" s="30" t="s">
        <v>418</v>
      </c>
      <c r="C64" s="15">
        <v>29</v>
      </c>
      <c r="D64" s="15">
        <v>14</v>
      </c>
      <c r="E64" s="31">
        <v>1</v>
      </c>
      <c r="F64" s="15">
        <v>2</v>
      </c>
      <c r="G64" s="15">
        <v>0</v>
      </c>
      <c r="H64" s="15">
        <v>14</v>
      </c>
      <c r="I64" s="15">
        <v>10</v>
      </c>
      <c r="J64" s="15">
        <v>4</v>
      </c>
      <c r="K64" s="15">
        <v>3</v>
      </c>
      <c r="L64" s="15">
        <v>0</v>
      </c>
      <c r="M64" s="15">
        <v>0</v>
      </c>
      <c r="N64" s="15">
        <v>2</v>
      </c>
      <c r="O64" s="15">
        <v>1</v>
      </c>
      <c r="P64" s="24">
        <v>16</v>
      </c>
    </row>
    <row r="65" spans="1:16" ht="22.5" x14ac:dyDescent="0.25">
      <c r="A65" s="30" t="s">
        <v>419</v>
      </c>
      <c r="B65" s="30" t="s">
        <v>420</v>
      </c>
      <c r="C65" s="15">
        <v>1</v>
      </c>
      <c r="D65" s="15">
        <v>7</v>
      </c>
      <c r="E65" s="31">
        <v>-1</v>
      </c>
      <c r="F65" s="15">
        <v>1</v>
      </c>
      <c r="G65" s="15">
        <v>0</v>
      </c>
      <c r="H65" s="15">
        <v>5</v>
      </c>
      <c r="I65" s="15">
        <v>3</v>
      </c>
      <c r="J65" s="15">
        <v>2</v>
      </c>
      <c r="K65" s="15">
        <v>1</v>
      </c>
      <c r="L65" s="15">
        <v>0</v>
      </c>
      <c r="M65" s="15">
        <v>0</v>
      </c>
      <c r="N65" s="15">
        <v>0</v>
      </c>
      <c r="O65" s="15">
        <v>0</v>
      </c>
      <c r="P65" s="24">
        <v>3</v>
      </c>
    </row>
    <row r="66" spans="1:16" ht="33.75" x14ac:dyDescent="0.25">
      <c r="A66" s="30" t="s">
        <v>421</v>
      </c>
      <c r="B66" s="30" t="s">
        <v>422</v>
      </c>
      <c r="C66" s="15">
        <v>2</v>
      </c>
      <c r="D66" s="15">
        <v>1</v>
      </c>
      <c r="E66" s="31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1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1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30" t="s">
        <v>429</v>
      </c>
      <c r="B70" s="30" t="s">
        <v>430</v>
      </c>
      <c r="C70" s="15">
        <v>9</v>
      </c>
      <c r="D70" s="15">
        <v>1</v>
      </c>
      <c r="E70" s="31">
        <v>8</v>
      </c>
      <c r="F70" s="15">
        <v>8</v>
      </c>
      <c r="G70" s="15">
        <v>0</v>
      </c>
      <c r="H70" s="15">
        <v>2</v>
      </c>
      <c r="I70" s="15">
        <v>2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2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7" t="s">
        <v>435</v>
      </c>
      <c r="B73" s="178"/>
      <c r="C73" s="27">
        <v>2</v>
      </c>
      <c r="D73" s="27">
        <v>0</v>
      </c>
      <c r="E73" s="28">
        <v>0</v>
      </c>
      <c r="F73" s="27">
        <v>0</v>
      </c>
      <c r="G73" s="27">
        <v>0</v>
      </c>
      <c r="H73" s="27">
        <v>1</v>
      </c>
      <c r="I73" s="27">
        <v>1</v>
      </c>
      <c r="J73" s="27">
        <v>0</v>
      </c>
      <c r="K73" s="27">
        <v>0</v>
      </c>
      <c r="L73" s="27">
        <v>0</v>
      </c>
      <c r="M73" s="27">
        <v>0</v>
      </c>
      <c r="N73" s="27">
        <v>1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2</v>
      </c>
      <c r="D74" s="15">
        <v>0</v>
      </c>
      <c r="E74" s="31">
        <v>0</v>
      </c>
      <c r="F74" s="15">
        <v>0</v>
      </c>
      <c r="G74" s="15">
        <v>0</v>
      </c>
      <c r="H74" s="15">
        <v>1</v>
      </c>
      <c r="I74" s="15">
        <v>1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0</v>
      </c>
      <c r="P74" s="24">
        <v>0</v>
      </c>
    </row>
    <row r="75" spans="1:16" x14ac:dyDescent="0.25">
      <c r="A75" s="177" t="s">
        <v>438</v>
      </c>
      <c r="B75" s="178"/>
      <c r="C75" s="27">
        <v>76</v>
      </c>
      <c r="D75" s="27">
        <v>60</v>
      </c>
      <c r="E75" s="28">
        <v>0</v>
      </c>
      <c r="F75" s="27">
        <v>0</v>
      </c>
      <c r="G75" s="27">
        <v>2</v>
      </c>
      <c r="H75" s="27">
        <v>9</v>
      </c>
      <c r="I75" s="27">
        <v>7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9">
        <v>3</v>
      </c>
    </row>
    <row r="76" spans="1:16" x14ac:dyDescent="0.25">
      <c r="A76" s="30" t="s">
        <v>439</v>
      </c>
      <c r="B76" s="30" t="s">
        <v>440</v>
      </c>
      <c r="C76" s="15">
        <v>36</v>
      </c>
      <c r="D76" s="15">
        <v>36</v>
      </c>
      <c r="E76" s="31">
        <v>0</v>
      </c>
      <c r="F76" s="15">
        <v>0</v>
      </c>
      <c r="G76" s="15">
        <v>0</v>
      </c>
      <c r="H76" s="15">
        <v>3</v>
      </c>
      <c r="I76" s="15">
        <v>3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0</v>
      </c>
    </row>
    <row r="77" spans="1:16" ht="33.75" x14ac:dyDescent="0.25">
      <c r="A77" s="30" t="s">
        <v>441</v>
      </c>
      <c r="B77" s="30" t="s">
        <v>442</v>
      </c>
      <c r="C77" s="15">
        <v>0</v>
      </c>
      <c r="D77" s="15">
        <v>1</v>
      </c>
      <c r="E77" s="31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30" t="s">
        <v>443</v>
      </c>
      <c r="B78" s="30" t="s">
        <v>444</v>
      </c>
      <c r="C78" s="15">
        <v>23</v>
      </c>
      <c r="D78" s="15">
        <v>12</v>
      </c>
      <c r="E78" s="31">
        <v>0</v>
      </c>
      <c r="F78" s="15">
        <v>0</v>
      </c>
      <c r="G78" s="15">
        <v>0</v>
      </c>
      <c r="H78" s="15">
        <v>1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0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30" t="s">
        <v>447</v>
      </c>
      <c r="B80" s="30" t="s">
        <v>448</v>
      </c>
      <c r="C80" s="15">
        <v>12</v>
      </c>
      <c r="D80" s="15">
        <v>9</v>
      </c>
      <c r="E80" s="31">
        <v>0</v>
      </c>
      <c r="F80" s="15">
        <v>0</v>
      </c>
      <c r="G80" s="15">
        <v>0</v>
      </c>
      <c r="H80" s="15">
        <v>5</v>
      </c>
      <c r="I80" s="15">
        <v>1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1</v>
      </c>
    </row>
    <row r="81" spans="1:16" ht="33.75" x14ac:dyDescent="0.25">
      <c r="A81" s="30" t="s">
        <v>449</v>
      </c>
      <c r="B81" s="30" t="s">
        <v>450</v>
      </c>
      <c r="C81" s="15">
        <v>3</v>
      </c>
      <c r="D81" s="15">
        <v>1</v>
      </c>
      <c r="E81" s="31">
        <v>2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30" t="s">
        <v>451</v>
      </c>
      <c r="B82" s="30" t="s">
        <v>452</v>
      </c>
      <c r="C82" s="15">
        <v>2</v>
      </c>
      <c r="D82" s="15">
        <v>1</v>
      </c>
      <c r="E82" s="31">
        <v>1</v>
      </c>
      <c r="F82" s="15">
        <v>0</v>
      </c>
      <c r="G82" s="15">
        <v>2</v>
      </c>
      <c r="H82" s="15">
        <v>0</v>
      </c>
      <c r="I82" s="15">
        <v>3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2</v>
      </c>
    </row>
    <row r="83" spans="1:16" x14ac:dyDescent="0.25">
      <c r="A83" s="177" t="s">
        <v>453</v>
      </c>
      <c r="B83" s="178"/>
      <c r="C83" s="27">
        <v>127</v>
      </c>
      <c r="D83" s="27">
        <v>140</v>
      </c>
      <c r="E83" s="28">
        <v>-1</v>
      </c>
      <c r="F83" s="27">
        <v>4</v>
      </c>
      <c r="G83" s="27">
        <v>1</v>
      </c>
      <c r="H83" s="27">
        <v>8</v>
      </c>
      <c r="I83" s="27">
        <v>3</v>
      </c>
      <c r="J83" s="27">
        <v>0</v>
      </c>
      <c r="K83" s="27">
        <v>0</v>
      </c>
      <c r="L83" s="27">
        <v>0</v>
      </c>
      <c r="M83" s="27">
        <v>0</v>
      </c>
      <c r="N83" s="27">
        <v>5</v>
      </c>
      <c r="O83" s="27">
        <v>0</v>
      </c>
      <c r="P83" s="29">
        <v>9</v>
      </c>
    </row>
    <row r="84" spans="1:16" x14ac:dyDescent="0.25">
      <c r="A84" s="30" t="s">
        <v>454</v>
      </c>
      <c r="B84" s="30" t="s">
        <v>455</v>
      </c>
      <c r="C84" s="15">
        <v>22</v>
      </c>
      <c r="D84" s="15">
        <v>50</v>
      </c>
      <c r="E84" s="31">
        <v>-1</v>
      </c>
      <c r="F84" s="15">
        <v>0</v>
      </c>
      <c r="G84" s="15">
        <v>0</v>
      </c>
      <c r="H84" s="15">
        <v>8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2</v>
      </c>
      <c r="O84" s="15">
        <v>0</v>
      </c>
      <c r="P84" s="24">
        <v>0</v>
      </c>
    </row>
    <row r="85" spans="1:16" x14ac:dyDescent="0.25">
      <c r="A85" s="30" t="s">
        <v>456</v>
      </c>
      <c r="B85" s="30" t="s">
        <v>457</v>
      </c>
      <c r="C85" s="15">
        <v>105</v>
      </c>
      <c r="D85" s="15">
        <v>90</v>
      </c>
      <c r="E85" s="31">
        <v>0</v>
      </c>
      <c r="F85" s="15">
        <v>4</v>
      </c>
      <c r="G85" s="15">
        <v>1</v>
      </c>
      <c r="H85" s="15">
        <v>0</v>
      </c>
      <c r="I85" s="15">
        <v>2</v>
      </c>
      <c r="J85" s="15">
        <v>0</v>
      </c>
      <c r="K85" s="15">
        <v>0</v>
      </c>
      <c r="L85" s="15">
        <v>0</v>
      </c>
      <c r="M85" s="15">
        <v>0</v>
      </c>
      <c r="N85" s="15">
        <v>3</v>
      </c>
      <c r="O85" s="15">
        <v>0</v>
      </c>
      <c r="P85" s="24">
        <v>9</v>
      </c>
    </row>
    <row r="86" spans="1:16" x14ac:dyDescent="0.25">
      <c r="A86" s="177" t="s">
        <v>458</v>
      </c>
      <c r="B86" s="178"/>
      <c r="C86" s="27">
        <v>377</v>
      </c>
      <c r="D86" s="27">
        <v>518</v>
      </c>
      <c r="E86" s="28">
        <v>-1</v>
      </c>
      <c r="F86" s="27">
        <v>5</v>
      </c>
      <c r="G86" s="27">
        <v>1</v>
      </c>
      <c r="H86" s="27">
        <v>139</v>
      </c>
      <c r="I86" s="27">
        <v>79</v>
      </c>
      <c r="J86" s="27">
        <v>0</v>
      </c>
      <c r="K86" s="27">
        <v>0</v>
      </c>
      <c r="L86" s="27">
        <v>0</v>
      </c>
      <c r="M86" s="27">
        <v>0</v>
      </c>
      <c r="N86" s="27">
        <v>2</v>
      </c>
      <c r="O86" s="27">
        <v>0</v>
      </c>
      <c r="P86" s="29">
        <v>60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1</v>
      </c>
      <c r="E87" s="31">
        <v>-1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30" t="s">
        <v>465</v>
      </c>
      <c r="B90" s="30" t="s">
        <v>466</v>
      </c>
      <c r="C90" s="15">
        <v>51</v>
      </c>
      <c r="D90" s="15">
        <v>124</v>
      </c>
      <c r="E90" s="31">
        <v>-1</v>
      </c>
      <c r="F90" s="15">
        <v>3</v>
      </c>
      <c r="G90" s="15">
        <v>0</v>
      </c>
      <c r="H90" s="15">
        <v>1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1</v>
      </c>
    </row>
    <row r="91" spans="1:16" ht="22.5" x14ac:dyDescent="0.25">
      <c r="A91" s="30" t="s">
        <v>467</v>
      </c>
      <c r="B91" s="30" t="s">
        <v>468</v>
      </c>
      <c r="C91" s="15">
        <v>1</v>
      </c>
      <c r="D91" s="15">
        <v>0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30" t="s">
        <v>469</v>
      </c>
      <c r="B92" s="30" t="s">
        <v>470</v>
      </c>
      <c r="C92" s="15">
        <v>10</v>
      </c>
      <c r="D92" s="15">
        <v>14</v>
      </c>
      <c r="E92" s="31">
        <v>-1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1</v>
      </c>
    </row>
    <row r="93" spans="1:16" x14ac:dyDescent="0.25">
      <c r="A93" s="30" t="s">
        <v>471</v>
      </c>
      <c r="B93" s="30" t="s">
        <v>472</v>
      </c>
      <c r="C93" s="15">
        <v>61</v>
      </c>
      <c r="D93" s="15">
        <v>60</v>
      </c>
      <c r="E93" s="31">
        <v>0</v>
      </c>
      <c r="F93" s="15">
        <v>0</v>
      </c>
      <c r="G93" s="15">
        <v>1</v>
      </c>
      <c r="H93" s="15">
        <v>14</v>
      </c>
      <c r="I93" s="15">
        <v>24</v>
      </c>
      <c r="J93" s="15">
        <v>0</v>
      </c>
      <c r="K93" s="15">
        <v>0</v>
      </c>
      <c r="L93" s="15">
        <v>0</v>
      </c>
      <c r="M93" s="15">
        <v>0</v>
      </c>
      <c r="N93" s="15">
        <v>2</v>
      </c>
      <c r="O93" s="15">
        <v>0</v>
      </c>
      <c r="P93" s="24">
        <v>14</v>
      </c>
    </row>
    <row r="94" spans="1:16" x14ac:dyDescent="0.25">
      <c r="A94" s="30" t="s">
        <v>473</v>
      </c>
      <c r="B94" s="30" t="s">
        <v>474</v>
      </c>
      <c r="C94" s="15">
        <v>3</v>
      </c>
      <c r="D94" s="15">
        <v>14</v>
      </c>
      <c r="E94" s="31">
        <v>-1</v>
      </c>
      <c r="F94" s="15">
        <v>0</v>
      </c>
      <c r="G94" s="15">
        <v>0</v>
      </c>
      <c r="H94" s="15">
        <v>1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2</v>
      </c>
    </row>
    <row r="95" spans="1:16" x14ac:dyDescent="0.25">
      <c r="A95" s="30" t="s">
        <v>475</v>
      </c>
      <c r="B95" s="30" t="s">
        <v>476</v>
      </c>
      <c r="C95" s="15">
        <v>251</v>
      </c>
      <c r="D95" s="15">
        <v>302</v>
      </c>
      <c r="E95" s="31">
        <v>-1</v>
      </c>
      <c r="F95" s="15">
        <v>2</v>
      </c>
      <c r="G95" s="15">
        <v>0</v>
      </c>
      <c r="H95" s="15">
        <v>123</v>
      </c>
      <c r="I95" s="15">
        <v>55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42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3</v>
      </c>
      <c r="E97" s="31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7" t="s">
        <v>481</v>
      </c>
      <c r="B98" s="178"/>
      <c r="C98" s="27">
        <v>2722</v>
      </c>
      <c r="D98" s="27">
        <v>3375</v>
      </c>
      <c r="E98" s="28">
        <v>-1</v>
      </c>
      <c r="F98" s="27">
        <v>105</v>
      </c>
      <c r="G98" s="27">
        <v>67</v>
      </c>
      <c r="H98" s="27">
        <v>591</v>
      </c>
      <c r="I98" s="27">
        <v>375</v>
      </c>
      <c r="J98" s="27">
        <v>0</v>
      </c>
      <c r="K98" s="27">
        <v>0</v>
      </c>
      <c r="L98" s="27">
        <v>0</v>
      </c>
      <c r="M98" s="27">
        <v>0</v>
      </c>
      <c r="N98" s="27">
        <v>11</v>
      </c>
      <c r="O98" s="27">
        <v>16</v>
      </c>
      <c r="P98" s="29">
        <v>403</v>
      </c>
    </row>
    <row r="99" spans="1:16" x14ac:dyDescent="0.25">
      <c r="A99" s="30" t="s">
        <v>482</v>
      </c>
      <c r="B99" s="30" t="s">
        <v>483</v>
      </c>
      <c r="C99" s="15">
        <v>428</v>
      </c>
      <c r="D99" s="15">
        <v>627</v>
      </c>
      <c r="E99" s="31">
        <v>-1</v>
      </c>
      <c r="F99" s="15">
        <v>23</v>
      </c>
      <c r="G99" s="15">
        <v>23</v>
      </c>
      <c r="H99" s="15">
        <v>81</v>
      </c>
      <c r="I99" s="15">
        <v>50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68</v>
      </c>
    </row>
    <row r="100" spans="1:16" x14ac:dyDescent="0.25">
      <c r="A100" s="30" t="s">
        <v>484</v>
      </c>
      <c r="B100" s="30" t="s">
        <v>485</v>
      </c>
      <c r="C100" s="15">
        <v>426</v>
      </c>
      <c r="D100" s="15">
        <v>509</v>
      </c>
      <c r="E100" s="31">
        <v>-1</v>
      </c>
      <c r="F100" s="15">
        <v>35</v>
      </c>
      <c r="G100" s="15">
        <v>8</v>
      </c>
      <c r="H100" s="15">
        <v>146</v>
      </c>
      <c r="I100" s="15">
        <v>49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4</v>
      </c>
      <c r="P100" s="24">
        <v>90</v>
      </c>
    </row>
    <row r="101" spans="1:16" ht="33.75" x14ac:dyDescent="0.25">
      <c r="A101" s="30" t="s">
        <v>486</v>
      </c>
      <c r="B101" s="30" t="s">
        <v>487</v>
      </c>
      <c r="C101" s="15">
        <v>40</v>
      </c>
      <c r="D101" s="15">
        <v>28</v>
      </c>
      <c r="E101" s="31">
        <v>0</v>
      </c>
      <c r="F101" s="15">
        <v>2</v>
      </c>
      <c r="G101" s="15">
        <v>5</v>
      </c>
      <c r="H101" s="15">
        <v>22</v>
      </c>
      <c r="I101" s="15">
        <v>51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</v>
      </c>
      <c r="P101" s="24">
        <v>32</v>
      </c>
    </row>
    <row r="102" spans="1:16" ht="22.5" x14ac:dyDescent="0.25">
      <c r="A102" s="30" t="s">
        <v>488</v>
      </c>
      <c r="B102" s="30" t="s">
        <v>489</v>
      </c>
      <c r="C102" s="15">
        <v>134</v>
      </c>
      <c r="D102" s="15">
        <v>217</v>
      </c>
      <c r="E102" s="31">
        <v>-1</v>
      </c>
      <c r="F102" s="15">
        <v>10</v>
      </c>
      <c r="G102" s="15">
        <v>6</v>
      </c>
      <c r="H102" s="15">
        <v>59</v>
      </c>
      <c r="I102" s="15">
        <v>48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10</v>
      </c>
      <c r="P102" s="24">
        <v>48</v>
      </c>
    </row>
    <row r="103" spans="1:16" x14ac:dyDescent="0.25">
      <c r="A103" s="30" t="s">
        <v>490</v>
      </c>
      <c r="B103" s="30" t="s">
        <v>491</v>
      </c>
      <c r="C103" s="15">
        <v>8</v>
      </c>
      <c r="D103" s="15">
        <v>15</v>
      </c>
      <c r="E103" s="31">
        <v>-1</v>
      </c>
      <c r="F103" s="15">
        <v>0</v>
      </c>
      <c r="G103" s="15">
        <v>0</v>
      </c>
      <c r="H103" s="15">
        <v>2</v>
      </c>
      <c r="I103" s="15">
        <v>4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0</v>
      </c>
    </row>
    <row r="104" spans="1:16" ht="22.5" x14ac:dyDescent="0.25">
      <c r="A104" s="30" t="s">
        <v>492</v>
      </c>
      <c r="B104" s="30" t="s">
        <v>493</v>
      </c>
      <c r="C104" s="15">
        <v>46</v>
      </c>
      <c r="D104" s="15">
        <v>48</v>
      </c>
      <c r="E104" s="31">
        <v>-1</v>
      </c>
      <c r="F104" s="15">
        <v>7</v>
      </c>
      <c r="G104" s="15">
        <v>5</v>
      </c>
      <c r="H104" s="15">
        <v>10</v>
      </c>
      <c r="I104" s="15">
        <v>5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15</v>
      </c>
    </row>
    <row r="105" spans="1:16" x14ac:dyDescent="0.25">
      <c r="A105" s="30" t="s">
        <v>494</v>
      </c>
      <c r="B105" s="30" t="s">
        <v>495</v>
      </c>
      <c r="C105" s="15">
        <v>134</v>
      </c>
      <c r="D105" s="15">
        <v>128</v>
      </c>
      <c r="E105" s="31">
        <v>0</v>
      </c>
      <c r="F105" s="15">
        <v>0</v>
      </c>
      <c r="G105" s="15">
        <v>0</v>
      </c>
      <c r="H105" s="15">
        <v>7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0</v>
      </c>
    </row>
    <row r="106" spans="1:16" x14ac:dyDescent="0.25">
      <c r="A106" s="30" t="s">
        <v>496</v>
      </c>
      <c r="B106" s="30" t="s">
        <v>497</v>
      </c>
      <c r="C106" s="15">
        <v>813</v>
      </c>
      <c r="D106" s="15">
        <v>876</v>
      </c>
      <c r="E106" s="31">
        <v>-1</v>
      </c>
      <c r="F106" s="15">
        <v>13</v>
      </c>
      <c r="G106" s="15">
        <v>9</v>
      </c>
      <c r="H106" s="15">
        <v>152</v>
      </c>
      <c r="I106" s="15">
        <v>93</v>
      </c>
      <c r="J106" s="15">
        <v>0</v>
      </c>
      <c r="K106" s="15">
        <v>0</v>
      </c>
      <c r="L106" s="15">
        <v>0</v>
      </c>
      <c r="M106" s="15">
        <v>0</v>
      </c>
      <c r="N106" s="15">
        <v>8</v>
      </c>
      <c r="O106" s="15">
        <v>0</v>
      </c>
      <c r="P106" s="24">
        <v>60</v>
      </c>
    </row>
    <row r="107" spans="1:16" ht="22.5" x14ac:dyDescent="0.25">
      <c r="A107" s="30" t="s">
        <v>498</v>
      </c>
      <c r="B107" s="30" t="s">
        <v>499</v>
      </c>
      <c r="C107" s="15">
        <v>158</v>
      </c>
      <c r="D107" s="15">
        <v>243</v>
      </c>
      <c r="E107" s="31">
        <v>-1</v>
      </c>
      <c r="F107" s="15">
        <v>3</v>
      </c>
      <c r="G107" s="15">
        <v>1</v>
      </c>
      <c r="H107" s="15">
        <v>38</v>
      </c>
      <c r="I107" s="15">
        <v>26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4">
        <v>26</v>
      </c>
    </row>
    <row r="108" spans="1:16" ht="22.5" x14ac:dyDescent="0.25">
      <c r="A108" s="30" t="s">
        <v>500</v>
      </c>
      <c r="B108" s="30" t="s">
        <v>501</v>
      </c>
      <c r="C108" s="15">
        <v>15</v>
      </c>
      <c r="D108" s="15">
        <v>25</v>
      </c>
      <c r="E108" s="31">
        <v>-1</v>
      </c>
      <c r="F108" s="15">
        <v>0</v>
      </c>
      <c r="G108" s="15">
        <v>0</v>
      </c>
      <c r="H108" s="15">
        <v>0</v>
      </c>
      <c r="I108" s="15">
        <v>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1</v>
      </c>
      <c r="P108" s="24">
        <v>3</v>
      </c>
    </row>
    <row r="109" spans="1:16" x14ac:dyDescent="0.25">
      <c r="A109" s="30" t="s">
        <v>502</v>
      </c>
      <c r="B109" s="30" t="s">
        <v>503</v>
      </c>
      <c r="C109" s="15">
        <v>15</v>
      </c>
      <c r="D109" s="15">
        <v>18</v>
      </c>
      <c r="E109" s="31">
        <v>-1</v>
      </c>
      <c r="F109" s="15">
        <v>0</v>
      </c>
      <c r="G109" s="15">
        <v>0</v>
      </c>
      <c r="H109" s="15">
        <v>8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4">
        <v>2</v>
      </c>
    </row>
    <row r="110" spans="1:16" x14ac:dyDescent="0.25">
      <c r="A110" s="30" t="s">
        <v>504</v>
      </c>
      <c r="B110" s="30" t="s">
        <v>505</v>
      </c>
      <c r="C110" s="15">
        <v>2</v>
      </c>
      <c r="D110" s="15">
        <v>5</v>
      </c>
      <c r="E110" s="31">
        <v>-1</v>
      </c>
      <c r="F110" s="15">
        <v>1</v>
      </c>
      <c r="G110" s="15">
        <v>1</v>
      </c>
      <c r="H110" s="15">
        <v>5</v>
      </c>
      <c r="I110" s="15">
        <v>4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5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30" t="s">
        <v>508</v>
      </c>
      <c r="B112" s="30" t="s">
        <v>509</v>
      </c>
      <c r="C112" s="15">
        <v>442</v>
      </c>
      <c r="D112" s="15">
        <v>547</v>
      </c>
      <c r="E112" s="31">
        <v>-1</v>
      </c>
      <c r="F112" s="15">
        <v>4</v>
      </c>
      <c r="G112" s="15">
        <v>3</v>
      </c>
      <c r="H112" s="15">
        <v>35</v>
      </c>
      <c r="I112" s="15">
        <v>22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36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30" t="s">
        <v>514</v>
      </c>
      <c r="B115" s="30" t="s">
        <v>515</v>
      </c>
      <c r="C115" s="15">
        <v>17</v>
      </c>
      <c r="D115" s="15">
        <v>27</v>
      </c>
      <c r="E115" s="31">
        <v>-1</v>
      </c>
      <c r="F115" s="15">
        <v>0</v>
      </c>
      <c r="G115" s="15">
        <v>0</v>
      </c>
      <c r="H115" s="15">
        <v>1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30" t="s">
        <v>516</v>
      </c>
      <c r="B116" s="30" t="s">
        <v>517</v>
      </c>
      <c r="C116" s="15">
        <v>9</v>
      </c>
      <c r="D116" s="15">
        <v>7</v>
      </c>
      <c r="E116" s="31">
        <v>0</v>
      </c>
      <c r="F116" s="15">
        <v>4</v>
      </c>
      <c r="G116" s="15">
        <v>2</v>
      </c>
      <c r="H116" s="15">
        <v>5</v>
      </c>
      <c r="I116" s="15">
        <v>3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3</v>
      </c>
    </row>
    <row r="117" spans="1:16" ht="33.75" x14ac:dyDescent="0.25">
      <c r="A117" s="30" t="s">
        <v>518</v>
      </c>
      <c r="B117" s="30" t="s">
        <v>519</v>
      </c>
      <c r="C117" s="15">
        <v>16</v>
      </c>
      <c r="D117" s="15">
        <v>18</v>
      </c>
      <c r="E117" s="31">
        <v>-1</v>
      </c>
      <c r="F117" s="15">
        <v>2</v>
      </c>
      <c r="G117" s="15">
        <v>0</v>
      </c>
      <c r="H117" s="15">
        <v>8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1</v>
      </c>
      <c r="E118" s="31">
        <v>-1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30" t="s">
        <v>522</v>
      </c>
      <c r="B119" s="30" t="s">
        <v>523</v>
      </c>
      <c r="C119" s="15">
        <v>1</v>
      </c>
      <c r="D119" s="15">
        <v>1</v>
      </c>
      <c r="E119" s="31">
        <v>0</v>
      </c>
      <c r="F119" s="15">
        <v>0</v>
      </c>
      <c r="G119" s="15">
        <v>1</v>
      </c>
      <c r="H119" s="15">
        <v>0</v>
      </c>
      <c r="I119" s="15">
        <v>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2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30" t="s">
        <v>526</v>
      </c>
      <c r="B121" s="30" t="s">
        <v>527</v>
      </c>
      <c r="C121" s="15">
        <v>2</v>
      </c>
      <c r="D121" s="15">
        <v>5</v>
      </c>
      <c r="E121" s="31">
        <v>-1</v>
      </c>
      <c r="F121" s="15">
        <v>0</v>
      </c>
      <c r="G121" s="15">
        <v>0</v>
      </c>
      <c r="H121" s="15">
        <v>2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30" t="s">
        <v>528</v>
      </c>
      <c r="B122" s="30" t="s">
        <v>529</v>
      </c>
      <c r="C122" s="15">
        <v>4</v>
      </c>
      <c r="D122" s="15">
        <v>24</v>
      </c>
      <c r="E122" s="31">
        <v>-1</v>
      </c>
      <c r="F122" s="15">
        <v>0</v>
      </c>
      <c r="G122" s="15">
        <v>0</v>
      </c>
      <c r="H122" s="15">
        <v>10</v>
      </c>
      <c r="I122" s="15">
        <v>9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7</v>
      </c>
    </row>
    <row r="123" spans="1:16" x14ac:dyDescent="0.25">
      <c r="A123" s="30" t="s">
        <v>530</v>
      </c>
      <c r="B123" s="30" t="s">
        <v>531</v>
      </c>
      <c r="C123" s="15">
        <v>3</v>
      </c>
      <c r="D123" s="15">
        <v>2</v>
      </c>
      <c r="E123" s="31">
        <v>0</v>
      </c>
      <c r="F123" s="15">
        <v>0</v>
      </c>
      <c r="G123" s="15">
        <v>0</v>
      </c>
      <c r="H123" s="15">
        <v>0</v>
      </c>
      <c r="I123" s="15">
        <v>1</v>
      </c>
      <c r="J123" s="15">
        <v>0</v>
      </c>
      <c r="K123" s="15">
        <v>0</v>
      </c>
      <c r="L123" s="15">
        <v>0</v>
      </c>
      <c r="M123" s="15">
        <v>0</v>
      </c>
      <c r="N123" s="15">
        <v>1</v>
      </c>
      <c r="O123" s="15">
        <v>0</v>
      </c>
      <c r="P123" s="24">
        <v>1</v>
      </c>
    </row>
    <row r="124" spans="1:16" x14ac:dyDescent="0.25">
      <c r="A124" s="30" t="s">
        <v>532</v>
      </c>
      <c r="B124" s="30" t="s">
        <v>533</v>
      </c>
      <c r="C124" s="15">
        <v>2</v>
      </c>
      <c r="D124" s="15">
        <v>1</v>
      </c>
      <c r="E124" s="31">
        <v>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30" t="s">
        <v>538</v>
      </c>
      <c r="B127" s="30" t="s">
        <v>539</v>
      </c>
      <c r="C127" s="15">
        <v>7</v>
      </c>
      <c r="D127" s="15">
        <v>3</v>
      </c>
      <c r="E127" s="31">
        <v>1</v>
      </c>
      <c r="F127" s="15">
        <v>0</v>
      </c>
      <c r="G127" s="15">
        <v>0</v>
      </c>
      <c r="H127" s="15">
        <v>0</v>
      </c>
      <c r="I127" s="15">
        <v>2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1</v>
      </c>
      <c r="G128" s="15">
        <v>1</v>
      </c>
      <c r="H128" s="15">
        <v>0</v>
      </c>
      <c r="I128" s="15">
        <v>2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1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2</v>
      </c>
      <c r="H129" s="15">
        <v>0</v>
      </c>
      <c r="I129" s="15">
        <v>3</v>
      </c>
      <c r="J129" s="15">
        <v>0</v>
      </c>
      <c r="K129" s="15">
        <v>0</v>
      </c>
      <c r="L129" s="15">
        <v>0</v>
      </c>
      <c r="M129" s="15">
        <v>0</v>
      </c>
      <c r="N129" s="15">
        <v>1</v>
      </c>
      <c r="O129" s="15">
        <v>0</v>
      </c>
      <c r="P129" s="24">
        <v>3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1</v>
      </c>
    </row>
    <row r="132" spans="1:16" x14ac:dyDescent="0.25">
      <c r="A132" s="177" t="s">
        <v>548</v>
      </c>
      <c r="B132" s="178"/>
      <c r="C132" s="27">
        <v>5</v>
      </c>
      <c r="D132" s="27">
        <v>6</v>
      </c>
      <c r="E132" s="28">
        <v>-1</v>
      </c>
      <c r="F132" s="27">
        <v>0</v>
      </c>
      <c r="G132" s="27">
        <v>0</v>
      </c>
      <c r="H132" s="27">
        <v>7</v>
      </c>
      <c r="I132" s="27">
        <v>3</v>
      </c>
      <c r="J132" s="27">
        <v>0</v>
      </c>
      <c r="K132" s="27">
        <v>0</v>
      </c>
      <c r="L132" s="27">
        <v>0</v>
      </c>
      <c r="M132" s="27">
        <v>0</v>
      </c>
      <c r="N132" s="27">
        <v>13</v>
      </c>
      <c r="O132" s="27">
        <v>0</v>
      </c>
      <c r="P132" s="29">
        <v>4</v>
      </c>
    </row>
    <row r="133" spans="1:16" x14ac:dyDescent="0.25">
      <c r="A133" s="30" t="s">
        <v>549</v>
      </c>
      <c r="B133" s="30" t="s">
        <v>550</v>
      </c>
      <c r="C133" s="15">
        <v>2</v>
      </c>
      <c r="D133" s="15">
        <v>1</v>
      </c>
      <c r="E133" s="31">
        <v>1</v>
      </c>
      <c r="F133" s="15">
        <v>0</v>
      </c>
      <c r="G133" s="15">
        <v>0</v>
      </c>
      <c r="H133" s="15">
        <v>6</v>
      </c>
      <c r="I133" s="15">
        <v>2</v>
      </c>
      <c r="J133" s="15">
        <v>0</v>
      </c>
      <c r="K133" s="15">
        <v>0</v>
      </c>
      <c r="L133" s="15">
        <v>0</v>
      </c>
      <c r="M133" s="15">
        <v>0</v>
      </c>
      <c r="N133" s="15">
        <v>3</v>
      </c>
      <c r="O133" s="15">
        <v>0</v>
      </c>
      <c r="P133" s="24">
        <v>3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30" t="s">
        <v>553</v>
      </c>
      <c r="B135" s="30" t="s">
        <v>554</v>
      </c>
      <c r="C135" s="15">
        <v>2</v>
      </c>
      <c r="D135" s="15">
        <v>5</v>
      </c>
      <c r="E135" s="31">
        <v>-1</v>
      </c>
      <c r="F135" s="15">
        <v>0</v>
      </c>
      <c r="G135" s="15">
        <v>0</v>
      </c>
      <c r="H135" s="15">
        <v>0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10</v>
      </c>
      <c r="O135" s="15">
        <v>0</v>
      </c>
      <c r="P135" s="24">
        <v>1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30" t="s">
        <v>557</v>
      </c>
      <c r="B137" s="30" t="s">
        <v>558</v>
      </c>
      <c r="C137" s="15">
        <v>1</v>
      </c>
      <c r="D137" s="15">
        <v>0</v>
      </c>
      <c r="E137" s="31">
        <v>0</v>
      </c>
      <c r="F137" s="15">
        <v>0</v>
      </c>
      <c r="G137" s="15">
        <v>0</v>
      </c>
      <c r="H137" s="15">
        <v>1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7" t="s">
        <v>559</v>
      </c>
      <c r="B138" s="178"/>
      <c r="C138" s="27">
        <v>31</v>
      </c>
      <c r="D138" s="27">
        <v>36</v>
      </c>
      <c r="E138" s="28">
        <v>-1</v>
      </c>
      <c r="F138" s="27">
        <v>0</v>
      </c>
      <c r="G138" s="27">
        <v>0</v>
      </c>
      <c r="H138" s="27">
        <v>2</v>
      </c>
      <c r="I138" s="27">
        <v>2</v>
      </c>
      <c r="J138" s="27">
        <v>0</v>
      </c>
      <c r="K138" s="27">
        <v>0</v>
      </c>
      <c r="L138" s="27">
        <v>0</v>
      </c>
      <c r="M138" s="27">
        <v>0</v>
      </c>
      <c r="N138" s="27">
        <v>12</v>
      </c>
      <c r="O138" s="27">
        <v>0</v>
      </c>
      <c r="P138" s="29">
        <v>4</v>
      </c>
    </row>
    <row r="139" spans="1:16" ht="22.5" x14ac:dyDescent="0.25">
      <c r="A139" s="30" t="s">
        <v>560</v>
      </c>
      <c r="B139" s="30" t="s">
        <v>561</v>
      </c>
      <c r="C139" s="15">
        <v>7</v>
      </c>
      <c r="D139" s="15">
        <v>7</v>
      </c>
      <c r="E139" s="31">
        <v>0</v>
      </c>
      <c r="F139" s="15">
        <v>0</v>
      </c>
      <c r="G139" s="15">
        <v>0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30" t="s">
        <v>562</v>
      </c>
      <c r="B140" s="30" t="s">
        <v>563</v>
      </c>
      <c r="C140" s="15">
        <v>2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30" t="s">
        <v>566</v>
      </c>
      <c r="B142" s="30" t="s">
        <v>567</v>
      </c>
      <c r="C142" s="15">
        <v>1</v>
      </c>
      <c r="D142" s="15">
        <v>1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30" t="s">
        <v>568</v>
      </c>
      <c r="B143" s="30" t="s">
        <v>569</v>
      </c>
      <c r="C143" s="15">
        <v>11</v>
      </c>
      <c r="D143" s="15">
        <v>18</v>
      </c>
      <c r="E143" s="31">
        <v>-1</v>
      </c>
      <c r="F143" s="15">
        <v>0</v>
      </c>
      <c r="G143" s="15">
        <v>0</v>
      </c>
      <c r="H143" s="15">
        <v>0</v>
      </c>
      <c r="I143" s="15">
        <v>1</v>
      </c>
      <c r="J143" s="15">
        <v>0</v>
      </c>
      <c r="K143" s="15">
        <v>0</v>
      </c>
      <c r="L143" s="15">
        <v>0</v>
      </c>
      <c r="M143" s="15">
        <v>0</v>
      </c>
      <c r="N143" s="15">
        <v>11</v>
      </c>
      <c r="O143" s="15">
        <v>0</v>
      </c>
      <c r="P143" s="24">
        <v>2</v>
      </c>
    </row>
    <row r="144" spans="1:16" ht="33.75" x14ac:dyDescent="0.25">
      <c r="A144" s="30" t="s">
        <v>570</v>
      </c>
      <c r="B144" s="30" t="s">
        <v>571</v>
      </c>
      <c r="C144" s="15">
        <v>10</v>
      </c>
      <c r="D144" s="15">
        <v>10</v>
      </c>
      <c r="E144" s="31">
        <v>0</v>
      </c>
      <c r="F144" s="15">
        <v>0</v>
      </c>
      <c r="G144" s="15">
        <v>0</v>
      </c>
      <c r="H144" s="15">
        <v>1</v>
      </c>
      <c r="I144" s="15">
        <v>1</v>
      </c>
      <c r="J144" s="15">
        <v>0</v>
      </c>
      <c r="K144" s="15">
        <v>0</v>
      </c>
      <c r="L144" s="15">
        <v>0</v>
      </c>
      <c r="M144" s="15">
        <v>0</v>
      </c>
      <c r="N144" s="15">
        <v>1</v>
      </c>
      <c r="O144" s="15">
        <v>0</v>
      </c>
      <c r="P144" s="24">
        <v>2</v>
      </c>
    </row>
    <row r="145" spans="1:16" x14ac:dyDescent="0.25">
      <c r="A145" s="177" t="s">
        <v>572</v>
      </c>
      <c r="B145" s="178"/>
      <c r="C145" s="27">
        <v>1</v>
      </c>
      <c r="D145" s="27">
        <v>1</v>
      </c>
      <c r="E145" s="28">
        <v>0</v>
      </c>
      <c r="F145" s="27">
        <v>0</v>
      </c>
      <c r="G145" s="27">
        <v>0</v>
      </c>
      <c r="H145" s="27">
        <v>1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30" t="s">
        <v>575</v>
      </c>
      <c r="B147" s="30" t="s">
        <v>576</v>
      </c>
      <c r="C147" s="15">
        <v>1</v>
      </c>
      <c r="D147" s="15">
        <v>1</v>
      </c>
      <c r="E147" s="31">
        <v>0</v>
      </c>
      <c r="F147" s="15">
        <v>0</v>
      </c>
      <c r="G147" s="15">
        <v>0</v>
      </c>
      <c r="H147" s="15">
        <v>1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7" t="s">
        <v>577</v>
      </c>
      <c r="B148" s="178"/>
      <c r="C148" s="27">
        <v>85</v>
      </c>
      <c r="D148" s="27">
        <v>95</v>
      </c>
      <c r="E148" s="28">
        <v>-1</v>
      </c>
      <c r="F148" s="27">
        <v>2</v>
      </c>
      <c r="G148" s="27">
        <v>2</v>
      </c>
      <c r="H148" s="27">
        <v>43</v>
      </c>
      <c r="I148" s="27">
        <v>18</v>
      </c>
      <c r="J148" s="27">
        <v>0</v>
      </c>
      <c r="K148" s="27">
        <v>0</v>
      </c>
      <c r="L148" s="27">
        <v>0</v>
      </c>
      <c r="M148" s="27">
        <v>0</v>
      </c>
      <c r="N148" s="27">
        <v>218</v>
      </c>
      <c r="O148" s="27">
        <v>0</v>
      </c>
      <c r="P148" s="29">
        <v>15</v>
      </c>
    </row>
    <row r="149" spans="1:16" ht="22.5" x14ac:dyDescent="0.25">
      <c r="A149" s="30" t="s">
        <v>578</v>
      </c>
      <c r="B149" s="30" t="s">
        <v>579</v>
      </c>
      <c r="C149" s="15">
        <v>8</v>
      </c>
      <c r="D149" s="15">
        <v>15</v>
      </c>
      <c r="E149" s="31">
        <v>-1</v>
      </c>
      <c r="F149" s="15">
        <v>0</v>
      </c>
      <c r="G149" s="15">
        <v>0</v>
      </c>
      <c r="H149" s="15">
        <v>7</v>
      </c>
      <c r="I149" s="15">
        <v>2</v>
      </c>
      <c r="J149" s="15">
        <v>0</v>
      </c>
      <c r="K149" s="15">
        <v>0</v>
      </c>
      <c r="L149" s="15">
        <v>0</v>
      </c>
      <c r="M149" s="15">
        <v>0</v>
      </c>
      <c r="N149" s="15">
        <v>1</v>
      </c>
      <c r="O149" s="15">
        <v>0</v>
      </c>
      <c r="P149" s="24">
        <v>1</v>
      </c>
    </row>
    <row r="150" spans="1:16" ht="22.5" x14ac:dyDescent="0.25">
      <c r="A150" s="30" t="s">
        <v>580</v>
      </c>
      <c r="B150" s="30" t="s">
        <v>581</v>
      </c>
      <c r="C150" s="15">
        <v>3</v>
      </c>
      <c r="D150" s="15">
        <v>4</v>
      </c>
      <c r="E150" s="31">
        <v>-1</v>
      </c>
      <c r="F150" s="15">
        <v>0</v>
      </c>
      <c r="G150" s="15">
        <v>0</v>
      </c>
      <c r="H150" s="15">
        <v>2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4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30" t="s">
        <v>584</v>
      </c>
      <c r="B152" s="30" t="s">
        <v>585</v>
      </c>
      <c r="C152" s="15">
        <v>8</v>
      </c>
      <c r="D152" s="15">
        <v>5</v>
      </c>
      <c r="E152" s="31">
        <v>0</v>
      </c>
      <c r="F152" s="15">
        <v>0</v>
      </c>
      <c r="G152" s="15">
        <v>0</v>
      </c>
      <c r="H152" s="15">
        <v>3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1</v>
      </c>
      <c r="O152" s="15">
        <v>0</v>
      </c>
      <c r="P152" s="24">
        <v>1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30" t="s">
        <v>588</v>
      </c>
      <c r="B154" s="30" t="s">
        <v>589</v>
      </c>
      <c r="C154" s="15">
        <v>3</v>
      </c>
      <c r="D154" s="15">
        <v>2</v>
      </c>
      <c r="E154" s="31">
        <v>0</v>
      </c>
      <c r="F154" s="15">
        <v>0</v>
      </c>
      <c r="G154" s="15">
        <v>0</v>
      </c>
      <c r="H154" s="15">
        <v>3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24">
        <v>0</v>
      </c>
    </row>
    <row r="155" spans="1:16" x14ac:dyDescent="0.25">
      <c r="A155" s="30" t="s">
        <v>590</v>
      </c>
      <c r="B155" s="30" t="s">
        <v>591</v>
      </c>
      <c r="C155" s="15">
        <v>32</v>
      </c>
      <c r="D155" s="15">
        <v>33</v>
      </c>
      <c r="E155" s="31">
        <v>-1</v>
      </c>
      <c r="F155" s="15">
        <v>2</v>
      </c>
      <c r="G155" s="15">
        <v>2</v>
      </c>
      <c r="H155" s="15">
        <v>16</v>
      </c>
      <c r="I155" s="15">
        <v>7</v>
      </c>
      <c r="J155" s="15">
        <v>0</v>
      </c>
      <c r="K155" s="15">
        <v>0</v>
      </c>
      <c r="L155" s="15">
        <v>0</v>
      </c>
      <c r="M155" s="15">
        <v>0</v>
      </c>
      <c r="N155" s="15">
        <v>215</v>
      </c>
      <c r="O155" s="15">
        <v>0</v>
      </c>
      <c r="P155" s="24">
        <v>12</v>
      </c>
    </row>
    <row r="156" spans="1:16" ht="22.5" x14ac:dyDescent="0.25">
      <c r="A156" s="30" t="s">
        <v>592</v>
      </c>
      <c r="B156" s="30" t="s">
        <v>593</v>
      </c>
      <c r="C156" s="15">
        <v>31</v>
      </c>
      <c r="D156" s="15">
        <v>36</v>
      </c>
      <c r="E156" s="31">
        <v>-1</v>
      </c>
      <c r="F156" s="15">
        <v>0</v>
      </c>
      <c r="G156" s="15">
        <v>0</v>
      </c>
      <c r="H156" s="15">
        <v>12</v>
      </c>
      <c r="I156" s="15">
        <v>7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4">
        <v>1</v>
      </c>
    </row>
    <row r="157" spans="1:16" x14ac:dyDescent="0.25">
      <c r="A157" s="177" t="s">
        <v>594</v>
      </c>
      <c r="B157" s="178"/>
      <c r="C157" s="27">
        <v>23</v>
      </c>
      <c r="D157" s="27">
        <v>32</v>
      </c>
      <c r="E157" s="28">
        <v>-1</v>
      </c>
      <c r="F157" s="27">
        <v>0</v>
      </c>
      <c r="G157" s="27">
        <v>0</v>
      </c>
      <c r="H157" s="27">
        <v>7</v>
      </c>
      <c r="I157" s="27">
        <v>4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9">
        <v>3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30" t="s">
        <v>603</v>
      </c>
      <c r="B162" s="30" t="s">
        <v>604</v>
      </c>
      <c r="C162" s="15">
        <v>5</v>
      </c>
      <c r="D162" s="15">
        <v>2</v>
      </c>
      <c r="E162" s="31">
        <v>1</v>
      </c>
      <c r="F162" s="15">
        <v>0</v>
      </c>
      <c r="G162" s="15">
        <v>0</v>
      </c>
      <c r="H162" s="15">
        <v>1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30" t="s">
        <v>605</v>
      </c>
      <c r="B163" s="30" t="s">
        <v>606</v>
      </c>
      <c r="C163" s="15">
        <v>15</v>
      </c>
      <c r="D163" s="15">
        <v>15</v>
      </c>
      <c r="E163" s="31">
        <v>0</v>
      </c>
      <c r="F163" s="15">
        <v>0</v>
      </c>
      <c r="G163" s="15">
        <v>0</v>
      </c>
      <c r="H163" s="15">
        <v>6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1</v>
      </c>
    </row>
    <row r="164" spans="1:16" ht="22.5" x14ac:dyDescent="0.25">
      <c r="A164" s="30" t="s">
        <v>607</v>
      </c>
      <c r="B164" s="30" t="s">
        <v>608</v>
      </c>
      <c r="C164" s="15">
        <v>2</v>
      </c>
      <c r="D164" s="15">
        <v>4</v>
      </c>
      <c r="E164" s="31">
        <v>-1</v>
      </c>
      <c r="F164" s="15">
        <v>0</v>
      </c>
      <c r="G164" s="15">
        <v>0</v>
      </c>
      <c r="H164" s="15">
        <v>0</v>
      </c>
      <c r="I164" s="15">
        <v>1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30" t="s">
        <v>609</v>
      </c>
      <c r="B165" s="30" t="s">
        <v>610</v>
      </c>
      <c r="C165" s="15">
        <v>0</v>
      </c>
      <c r="D165" s="15">
        <v>4</v>
      </c>
      <c r="E165" s="31">
        <v>-1</v>
      </c>
      <c r="F165" s="15">
        <v>0</v>
      </c>
      <c r="G165" s="15">
        <v>0</v>
      </c>
      <c r="H165" s="15">
        <v>0</v>
      </c>
      <c r="I165" s="15">
        <v>1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2</v>
      </c>
    </row>
    <row r="166" spans="1:16" x14ac:dyDescent="0.25">
      <c r="A166" s="30" t="s">
        <v>611</v>
      </c>
      <c r="B166" s="30" t="s">
        <v>612</v>
      </c>
      <c r="C166" s="15">
        <v>1</v>
      </c>
      <c r="D166" s="15">
        <v>7</v>
      </c>
      <c r="E166" s="31">
        <v>-1</v>
      </c>
      <c r="F166" s="15">
        <v>0</v>
      </c>
      <c r="G166" s="15">
        <v>0</v>
      </c>
      <c r="H166" s="15">
        <v>0</v>
      </c>
      <c r="I166" s="15">
        <v>2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7" t="s">
        <v>613</v>
      </c>
      <c r="B167" s="178"/>
      <c r="C167" s="27">
        <v>221</v>
      </c>
      <c r="D167" s="27">
        <v>287</v>
      </c>
      <c r="E167" s="28">
        <v>-1</v>
      </c>
      <c r="F167" s="27">
        <v>8</v>
      </c>
      <c r="G167" s="27">
        <v>6</v>
      </c>
      <c r="H167" s="27">
        <v>117</v>
      </c>
      <c r="I167" s="27">
        <v>84</v>
      </c>
      <c r="J167" s="27">
        <v>0</v>
      </c>
      <c r="K167" s="27">
        <v>1</v>
      </c>
      <c r="L167" s="27">
        <v>0</v>
      </c>
      <c r="M167" s="27">
        <v>0</v>
      </c>
      <c r="N167" s="27">
        <v>0</v>
      </c>
      <c r="O167" s="27">
        <v>16</v>
      </c>
      <c r="P167" s="29">
        <v>71</v>
      </c>
    </row>
    <row r="168" spans="1:16" ht="22.5" x14ac:dyDescent="0.25">
      <c r="A168" s="30" t="s">
        <v>614</v>
      </c>
      <c r="B168" s="30" t="s">
        <v>615</v>
      </c>
      <c r="C168" s="15">
        <v>104</v>
      </c>
      <c r="D168" s="15">
        <v>171</v>
      </c>
      <c r="E168" s="31">
        <v>-1</v>
      </c>
      <c r="F168" s="15">
        <v>5</v>
      </c>
      <c r="G168" s="15">
        <v>0</v>
      </c>
      <c r="H168" s="15">
        <v>63</v>
      </c>
      <c r="I168" s="15">
        <v>6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3</v>
      </c>
      <c r="P168" s="24">
        <v>18</v>
      </c>
    </row>
    <row r="169" spans="1:16" ht="33.75" x14ac:dyDescent="0.25">
      <c r="A169" s="30" t="s">
        <v>616</v>
      </c>
      <c r="B169" s="30" t="s">
        <v>617</v>
      </c>
      <c r="C169" s="15">
        <v>4</v>
      </c>
      <c r="D169" s="15">
        <v>4</v>
      </c>
      <c r="E169" s="31">
        <v>0</v>
      </c>
      <c r="F169" s="15">
        <v>0</v>
      </c>
      <c r="G169" s="15">
        <v>0</v>
      </c>
      <c r="H169" s="15">
        <v>3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30" t="s">
        <v>618</v>
      </c>
      <c r="B170" s="30" t="s">
        <v>619</v>
      </c>
      <c r="C170" s="15">
        <v>1</v>
      </c>
      <c r="D170" s="15">
        <v>1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30" t="s">
        <v>622</v>
      </c>
      <c r="B172" s="30" t="s">
        <v>623</v>
      </c>
      <c r="C172" s="15">
        <v>3</v>
      </c>
      <c r="D172" s="15">
        <v>3</v>
      </c>
      <c r="E172" s="31">
        <v>0</v>
      </c>
      <c r="F172" s="15">
        <v>0</v>
      </c>
      <c r="G172" s="15">
        <v>0</v>
      </c>
      <c r="H172" s="15">
        <v>1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30" t="s">
        <v>626</v>
      </c>
      <c r="B174" s="30" t="s">
        <v>627</v>
      </c>
      <c r="C174" s="15">
        <v>50</v>
      </c>
      <c r="D174" s="15">
        <v>49</v>
      </c>
      <c r="E174" s="31">
        <v>0</v>
      </c>
      <c r="F174" s="15">
        <v>0</v>
      </c>
      <c r="G174" s="15">
        <v>1</v>
      </c>
      <c r="H174" s="15">
        <v>18</v>
      </c>
      <c r="I174" s="15">
        <v>28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10</v>
      </c>
      <c r="P174" s="24">
        <v>27</v>
      </c>
    </row>
    <row r="175" spans="1:16" ht="22.5" x14ac:dyDescent="0.25">
      <c r="A175" s="30" t="s">
        <v>628</v>
      </c>
      <c r="B175" s="30" t="s">
        <v>629</v>
      </c>
      <c r="C175" s="15">
        <v>45</v>
      </c>
      <c r="D175" s="15">
        <v>43</v>
      </c>
      <c r="E175" s="31">
        <v>0</v>
      </c>
      <c r="F175" s="15">
        <v>3</v>
      </c>
      <c r="G175" s="15">
        <v>5</v>
      </c>
      <c r="H175" s="15">
        <v>28</v>
      </c>
      <c r="I175" s="15">
        <v>44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3</v>
      </c>
      <c r="P175" s="24">
        <v>21</v>
      </c>
    </row>
    <row r="176" spans="1:16" x14ac:dyDescent="0.25">
      <c r="A176" s="30" t="s">
        <v>630</v>
      </c>
      <c r="B176" s="30" t="s">
        <v>631</v>
      </c>
      <c r="C176" s="15">
        <v>13</v>
      </c>
      <c r="D176" s="15">
        <v>16</v>
      </c>
      <c r="E176" s="31">
        <v>-1</v>
      </c>
      <c r="F176" s="15">
        <v>0</v>
      </c>
      <c r="G176" s="15">
        <v>0</v>
      </c>
      <c r="H176" s="15">
        <v>4</v>
      </c>
      <c r="I176" s="15">
        <v>6</v>
      </c>
      <c r="J176" s="15">
        <v>0</v>
      </c>
      <c r="K176" s="15">
        <v>1</v>
      </c>
      <c r="L176" s="15">
        <v>0</v>
      </c>
      <c r="M176" s="15">
        <v>0</v>
      </c>
      <c r="N176" s="15">
        <v>0</v>
      </c>
      <c r="O176" s="15">
        <v>0</v>
      </c>
      <c r="P176" s="24">
        <v>5</v>
      </c>
    </row>
    <row r="177" spans="1:16" ht="22.5" x14ac:dyDescent="0.25">
      <c r="A177" s="30" t="s">
        <v>632</v>
      </c>
      <c r="B177" s="30" t="s">
        <v>633</v>
      </c>
      <c r="C177" s="15">
        <v>1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7" t="s">
        <v>636</v>
      </c>
      <c r="B179" s="178"/>
      <c r="C179" s="27">
        <v>377</v>
      </c>
      <c r="D179" s="27">
        <v>368</v>
      </c>
      <c r="E179" s="28">
        <v>0</v>
      </c>
      <c r="F179" s="27">
        <v>707</v>
      </c>
      <c r="G179" s="27">
        <v>662</v>
      </c>
      <c r="H179" s="27">
        <v>122</v>
      </c>
      <c r="I179" s="27">
        <v>107</v>
      </c>
      <c r="J179" s="27">
        <v>0</v>
      </c>
      <c r="K179" s="27">
        <v>0</v>
      </c>
      <c r="L179" s="27">
        <v>0</v>
      </c>
      <c r="M179" s="27">
        <v>0</v>
      </c>
      <c r="N179" s="27">
        <v>41</v>
      </c>
      <c r="O179" s="27">
        <v>0</v>
      </c>
      <c r="P179" s="29">
        <v>828</v>
      </c>
    </row>
    <row r="180" spans="1:16" ht="22.5" x14ac:dyDescent="0.25">
      <c r="A180" s="30" t="s">
        <v>637</v>
      </c>
      <c r="B180" s="30" t="s">
        <v>638</v>
      </c>
      <c r="C180" s="15">
        <v>14</v>
      </c>
      <c r="D180" s="15">
        <v>1</v>
      </c>
      <c r="E180" s="31">
        <v>13</v>
      </c>
      <c r="F180" s="15">
        <v>4</v>
      </c>
      <c r="G180" s="15">
        <v>3</v>
      </c>
      <c r="H180" s="15">
        <v>1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5</v>
      </c>
    </row>
    <row r="181" spans="1:16" ht="22.5" x14ac:dyDescent="0.25">
      <c r="A181" s="30" t="s">
        <v>639</v>
      </c>
      <c r="B181" s="30" t="s">
        <v>640</v>
      </c>
      <c r="C181" s="15">
        <v>201</v>
      </c>
      <c r="D181" s="15">
        <v>203</v>
      </c>
      <c r="E181" s="31">
        <v>-1</v>
      </c>
      <c r="F181" s="15">
        <v>447</v>
      </c>
      <c r="G181" s="15">
        <v>436</v>
      </c>
      <c r="H181" s="15">
        <v>56</v>
      </c>
      <c r="I181" s="15">
        <v>46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512</v>
      </c>
    </row>
    <row r="182" spans="1:16" x14ac:dyDescent="0.25">
      <c r="A182" s="30" t="s">
        <v>641</v>
      </c>
      <c r="B182" s="30" t="s">
        <v>642</v>
      </c>
      <c r="C182" s="15">
        <v>47</v>
      </c>
      <c r="D182" s="15">
        <v>18</v>
      </c>
      <c r="E182" s="31">
        <v>1</v>
      </c>
      <c r="F182" s="15">
        <v>12</v>
      </c>
      <c r="G182" s="15">
        <v>11</v>
      </c>
      <c r="H182" s="15">
        <v>16</v>
      </c>
      <c r="I182" s="15">
        <v>19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29</v>
      </c>
    </row>
    <row r="183" spans="1:16" ht="22.5" x14ac:dyDescent="0.25">
      <c r="A183" s="30" t="s">
        <v>643</v>
      </c>
      <c r="B183" s="30" t="s">
        <v>644</v>
      </c>
      <c r="C183" s="15">
        <v>3</v>
      </c>
      <c r="D183" s="15">
        <v>0</v>
      </c>
      <c r="E183" s="31">
        <v>0</v>
      </c>
      <c r="F183" s="15">
        <v>2</v>
      </c>
      <c r="G183" s="15">
        <v>0</v>
      </c>
      <c r="H183" s="15">
        <v>2</v>
      </c>
      <c r="I183" s="15">
        <v>2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2</v>
      </c>
    </row>
    <row r="184" spans="1:16" ht="22.5" x14ac:dyDescent="0.25">
      <c r="A184" s="30" t="s">
        <v>645</v>
      </c>
      <c r="B184" s="30" t="s">
        <v>646</v>
      </c>
      <c r="C184" s="15">
        <v>11</v>
      </c>
      <c r="D184" s="15">
        <v>15</v>
      </c>
      <c r="E184" s="31">
        <v>-1</v>
      </c>
      <c r="F184" s="15">
        <v>20</v>
      </c>
      <c r="G184" s="15">
        <v>15</v>
      </c>
      <c r="H184" s="15">
        <v>10</v>
      </c>
      <c r="I184" s="15">
        <v>10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30</v>
      </c>
    </row>
    <row r="185" spans="1:16" ht="22.5" x14ac:dyDescent="0.25">
      <c r="A185" s="30" t="s">
        <v>647</v>
      </c>
      <c r="B185" s="30" t="s">
        <v>648</v>
      </c>
      <c r="C185" s="15">
        <v>98</v>
      </c>
      <c r="D185" s="15">
        <v>125</v>
      </c>
      <c r="E185" s="31">
        <v>-1</v>
      </c>
      <c r="F185" s="15">
        <v>220</v>
      </c>
      <c r="G185" s="15">
        <v>195</v>
      </c>
      <c r="H185" s="15">
        <v>35</v>
      </c>
      <c r="I185" s="15">
        <v>30</v>
      </c>
      <c r="J185" s="15">
        <v>0</v>
      </c>
      <c r="K185" s="15">
        <v>0</v>
      </c>
      <c r="L185" s="15">
        <v>0</v>
      </c>
      <c r="M185" s="15">
        <v>0</v>
      </c>
      <c r="N185" s="15">
        <v>41</v>
      </c>
      <c r="O185" s="15">
        <v>0</v>
      </c>
      <c r="P185" s="24">
        <v>248</v>
      </c>
    </row>
    <row r="186" spans="1:16" ht="22.5" x14ac:dyDescent="0.25">
      <c r="A186" s="30" t="s">
        <v>649</v>
      </c>
      <c r="B186" s="30" t="s">
        <v>650</v>
      </c>
      <c r="C186" s="15">
        <v>3</v>
      </c>
      <c r="D186" s="15">
        <v>6</v>
      </c>
      <c r="E186" s="31">
        <v>-1</v>
      </c>
      <c r="F186" s="15">
        <v>2</v>
      </c>
      <c r="G186" s="15">
        <v>2</v>
      </c>
      <c r="H186" s="15">
        <v>2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2</v>
      </c>
    </row>
    <row r="187" spans="1:16" x14ac:dyDescent="0.25">
      <c r="A187" s="177" t="s">
        <v>651</v>
      </c>
      <c r="B187" s="178"/>
      <c r="C187" s="27">
        <v>174</v>
      </c>
      <c r="D187" s="27">
        <v>163</v>
      </c>
      <c r="E187" s="28">
        <v>0</v>
      </c>
      <c r="F187" s="27">
        <v>4</v>
      </c>
      <c r="G187" s="27">
        <v>4</v>
      </c>
      <c r="H187" s="27">
        <v>23</v>
      </c>
      <c r="I187" s="27">
        <v>19</v>
      </c>
      <c r="J187" s="27">
        <v>1</v>
      </c>
      <c r="K187" s="27">
        <v>0</v>
      </c>
      <c r="L187" s="27">
        <v>0</v>
      </c>
      <c r="M187" s="27">
        <v>0</v>
      </c>
      <c r="N187" s="27">
        <v>5</v>
      </c>
      <c r="O187" s="27">
        <v>0</v>
      </c>
      <c r="P187" s="29">
        <v>20</v>
      </c>
    </row>
    <row r="188" spans="1:16" x14ac:dyDescent="0.25">
      <c r="A188" s="30" t="s">
        <v>652</v>
      </c>
      <c r="B188" s="30" t="s">
        <v>653</v>
      </c>
      <c r="C188" s="15">
        <v>17</v>
      </c>
      <c r="D188" s="15">
        <v>8</v>
      </c>
      <c r="E188" s="31">
        <v>1</v>
      </c>
      <c r="F188" s="15">
        <v>0</v>
      </c>
      <c r="G188" s="15">
        <v>0</v>
      </c>
      <c r="H188" s="15">
        <v>0</v>
      </c>
      <c r="I188" s="15">
        <v>0</v>
      </c>
      <c r="J188" s="15">
        <v>1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2</v>
      </c>
      <c r="E189" s="31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30" t="s">
        <v>656</v>
      </c>
      <c r="B190" s="30" t="s">
        <v>657</v>
      </c>
      <c r="C190" s="15">
        <v>40</v>
      </c>
      <c r="D190" s="15">
        <v>37</v>
      </c>
      <c r="E190" s="31">
        <v>0</v>
      </c>
      <c r="F190" s="15">
        <v>2</v>
      </c>
      <c r="G190" s="15">
        <v>1</v>
      </c>
      <c r="H190" s="15">
        <v>7</v>
      </c>
      <c r="I190" s="15">
        <v>5</v>
      </c>
      <c r="J190" s="15">
        <v>0</v>
      </c>
      <c r="K190" s="15">
        <v>0</v>
      </c>
      <c r="L190" s="15">
        <v>0</v>
      </c>
      <c r="M190" s="15">
        <v>0</v>
      </c>
      <c r="N190" s="15">
        <v>2</v>
      </c>
      <c r="O190" s="15">
        <v>0</v>
      </c>
      <c r="P190" s="24">
        <v>10</v>
      </c>
    </row>
    <row r="191" spans="1:16" ht="22.5" x14ac:dyDescent="0.25">
      <c r="A191" s="30" t="s">
        <v>658</v>
      </c>
      <c r="B191" s="30" t="s">
        <v>659</v>
      </c>
      <c r="C191" s="15">
        <v>1</v>
      </c>
      <c r="D191" s="15">
        <v>1</v>
      </c>
      <c r="E191" s="31">
        <v>0</v>
      </c>
      <c r="F191" s="15">
        <v>1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30" t="s">
        <v>660</v>
      </c>
      <c r="B192" s="30" t="s">
        <v>661</v>
      </c>
      <c r="C192" s="15">
        <v>6</v>
      </c>
      <c r="D192" s="15">
        <v>13</v>
      </c>
      <c r="E192" s="31">
        <v>-1</v>
      </c>
      <c r="F192" s="15">
        <v>0</v>
      </c>
      <c r="G192" s="15">
        <v>2</v>
      </c>
      <c r="H192" s="15">
        <v>5</v>
      </c>
      <c r="I192" s="15">
        <v>8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5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30" t="s">
        <v>664</v>
      </c>
      <c r="B194" s="30" t="s">
        <v>665</v>
      </c>
      <c r="C194" s="15">
        <v>21</v>
      </c>
      <c r="D194" s="15">
        <v>24</v>
      </c>
      <c r="E194" s="31">
        <v>-1</v>
      </c>
      <c r="F194" s="15">
        <v>0</v>
      </c>
      <c r="G194" s="15">
        <v>1</v>
      </c>
      <c r="H194" s="15">
        <v>7</v>
      </c>
      <c r="I194" s="15">
        <v>1</v>
      </c>
      <c r="J194" s="15">
        <v>0</v>
      </c>
      <c r="K194" s="15">
        <v>0</v>
      </c>
      <c r="L194" s="15">
        <v>0</v>
      </c>
      <c r="M194" s="15">
        <v>0</v>
      </c>
      <c r="N194" s="15">
        <v>2</v>
      </c>
      <c r="O194" s="15">
        <v>0</v>
      </c>
      <c r="P194" s="24">
        <v>3</v>
      </c>
    </row>
    <row r="195" spans="1:16" x14ac:dyDescent="0.25">
      <c r="A195" s="30" t="s">
        <v>666</v>
      </c>
      <c r="B195" s="30" t="s">
        <v>667</v>
      </c>
      <c r="C195" s="15">
        <v>1</v>
      </c>
      <c r="D195" s="15">
        <v>0</v>
      </c>
      <c r="E195" s="31">
        <v>0</v>
      </c>
      <c r="F195" s="15">
        <v>0</v>
      </c>
      <c r="G195" s="15">
        <v>0</v>
      </c>
      <c r="H195" s="15">
        <v>0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0</v>
      </c>
      <c r="P195" s="24">
        <v>1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30" t="s">
        <v>670</v>
      </c>
      <c r="B197" s="30" t="s">
        <v>671</v>
      </c>
      <c r="C197" s="15">
        <v>3</v>
      </c>
      <c r="D197" s="15">
        <v>0</v>
      </c>
      <c r="E197" s="31">
        <v>0</v>
      </c>
      <c r="F197" s="15">
        <v>1</v>
      </c>
      <c r="G197" s="15">
        <v>0</v>
      </c>
      <c r="H197" s="15">
        <v>0</v>
      </c>
      <c r="I197" s="15">
        <v>2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x14ac:dyDescent="0.25">
      <c r="A198" s="30" t="s">
        <v>672</v>
      </c>
      <c r="B198" s="30" t="s">
        <v>673</v>
      </c>
      <c r="C198" s="15">
        <v>78</v>
      </c>
      <c r="D198" s="15">
        <v>75</v>
      </c>
      <c r="E198" s="31">
        <v>0</v>
      </c>
      <c r="F198" s="15">
        <v>0</v>
      </c>
      <c r="G198" s="15">
        <v>0</v>
      </c>
      <c r="H198" s="15">
        <v>3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1</v>
      </c>
    </row>
    <row r="199" spans="1:16" ht="22.5" x14ac:dyDescent="0.25">
      <c r="A199" s="30" t="s">
        <v>674</v>
      </c>
      <c r="B199" s="30" t="s">
        <v>675</v>
      </c>
      <c r="C199" s="15">
        <v>5</v>
      </c>
      <c r="D199" s="15">
        <v>0</v>
      </c>
      <c r="E199" s="31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30" t="s">
        <v>676</v>
      </c>
      <c r="B200" s="30" t="s">
        <v>677</v>
      </c>
      <c r="C200" s="15">
        <v>2</v>
      </c>
      <c r="D200" s="15">
        <v>2</v>
      </c>
      <c r="E200" s="31">
        <v>0</v>
      </c>
      <c r="F200" s="15">
        <v>0</v>
      </c>
      <c r="G200" s="15">
        <v>0</v>
      </c>
      <c r="H200" s="15">
        <v>1</v>
      </c>
      <c r="I200" s="15">
        <v>1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1</v>
      </c>
      <c r="E201" s="31">
        <v>-1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7" t="s">
        <v>680</v>
      </c>
      <c r="B202" s="178"/>
      <c r="C202" s="27">
        <v>57</v>
      </c>
      <c r="D202" s="27">
        <v>46</v>
      </c>
      <c r="E202" s="28">
        <v>0</v>
      </c>
      <c r="F202" s="27">
        <v>7</v>
      </c>
      <c r="G202" s="27">
        <v>11</v>
      </c>
      <c r="H202" s="27">
        <v>19</v>
      </c>
      <c r="I202" s="27">
        <v>17</v>
      </c>
      <c r="J202" s="27">
        <v>0</v>
      </c>
      <c r="K202" s="27">
        <v>0</v>
      </c>
      <c r="L202" s="27">
        <v>1</v>
      </c>
      <c r="M202" s="27">
        <v>1</v>
      </c>
      <c r="N202" s="27">
        <v>12</v>
      </c>
      <c r="O202" s="27">
        <v>0</v>
      </c>
      <c r="P202" s="29">
        <v>27</v>
      </c>
    </row>
    <row r="203" spans="1:16" x14ac:dyDescent="0.25">
      <c r="A203" s="30" t="s">
        <v>681</v>
      </c>
      <c r="B203" s="30" t="s">
        <v>682</v>
      </c>
      <c r="C203" s="15">
        <v>17</v>
      </c>
      <c r="D203" s="15">
        <v>17</v>
      </c>
      <c r="E203" s="31">
        <v>0</v>
      </c>
      <c r="F203" s="15">
        <v>0</v>
      </c>
      <c r="G203" s="15">
        <v>0</v>
      </c>
      <c r="H203" s="15">
        <v>4</v>
      </c>
      <c r="I203" s="15">
        <v>3</v>
      </c>
      <c r="J203" s="15">
        <v>0</v>
      </c>
      <c r="K203" s="15">
        <v>0</v>
      </c>
      <c r="L203" s="15">
        <v>1</v>
      </c>
      <c r="M203" s="15">
        <v>0</v>
      </c>
      <c r="N203" s="15">
        <v>8</v>
      </c>
      <c r="O203" s="15">
        <v>0</v>
      </c>
      <c r="P203" s="24">
        <v>1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2</v>
      </c>
      <c r="E206" s="31">
        <v>-1</v>
      </c>
      <c r="F206" s="15">
        <v>0</v>
      </c>
      <c r="G206" s="15">
        <v>0</v>
      </c>
      <c r="H206" s="15">
        <v>2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1</v>
      </c>
      <c r="O206" s="15">
        <v>0</v>
      </c>
      <c r="P206" s="24">
        <v>0</v>
      </c>
    </row>
    <row r="207" spans="1:16" ht="22.5" x14ac:dyDescent="0.25">
      <c r="A207" s="30" t="s">
        <v>689</v>
      </c>
      <c r="B207" s="30" t="s">
        <v>690</v>
      </c>
      <c r="C207" s="15">
        <v>38</v>
      </c>
      <c r="D207" s="15">
        <v>22</v>
      </c>
      <c r="E207" s="31">
        <v>0</v>
      </c>
      <c r="F207" s="15">
        <v>7</v>
      </c>
      <c r="G207" s="15">
        <v>11</v>
      </c>
      <c r="H207" s="15">
        <v>12</v>
      </c>
      <c r="I207" s="15">
        <v>13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4">
        <v>23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1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2</v>
      </c>
      <c r="E213" s="31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30" t="s">
        <v>703</v>
      </c>
      <c r="B214" s="30" t="s">
        <v>704</v>
      </c>
      <c r="C214" s="15">
        <v>1</v>
      </c>
      <c r="D214" s="15">
        <v>1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30" t="s">
        <v>705</v>
      </c>
      <c r="B215" s="30" t="s">
        <v>706</v>
      </c>
      <c r="C215" s="15">
        <v>1</v>
      </c>
      <c r="D215" s="15">
        <v>2</v>
      </c>
      <c r="E215" s="31">
        <v>-1</v>
      </c>
      <c r="F215" s="15">
        <v>0</v>
      </c>
      <c r="G215" s="15">
        <v>0</v>
      </c>
      <c r="H215" s="15">
        <v>0</v>
      </c>
      <c r="I215" s="15">
        <v>1</v>
      </c>
      <c r="J215" s="15">
        <v>0</v>
      </c>
      <c r="K215" s="15">
        <v>0</v>
      </c>
      <c r="L215" s="15">
        <v>0</v>
      </c>
      <c r="M215" s="15">
        <v>1</v>
      </c>
      <c r="N215" s="15">
        <v>0</v>
      </c>
      <c r="O215" s="15">
        <v>0</v>
      </c>
      <c r="P215" s="24">
        <v>1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2</v>
      </c>
      <c r="O217" s="15">
        <v>0</v>
      </c>
      <c r="P217" s="24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2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20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20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7" t="s">
        <v>723</v>
      </c>
      <c r="B224" s="178"/>
      <c r="C224" s="27">
        <v>427</v>
      </c>
      <c r="D224" s="27">
        <v>636</v>
      </c>
      <c r="E224" s="28">
        <v>-1</v>
      </c>
      <c r="F224" s="27">
        <v>167</v>
      </c>
      <c r="G224" s="27">
        <v>90</v>
      </c>
      <c r="H224" s="27">
        <v>176</v>
      </c>
      <c r="I224" s="27">
        <v>122</v>
      </c>
      <c r="J224" s="27">
        <v>0</v>
      </c>
      <c r="K224" s="27">
        <v>0</v>
      </c>
      <c r="L224" s="27">
        <v>0</v>
      </c>
      <c r="M224" s="27">
        <v>0</v>
      </c>
      <c r="N224" s="27">
        <v>7</v>
      </c>
      <c r="O224" s="27">
        <v>6</v>
      </c>
      <c r="P224" s="29">
        <v>260</v>
      </c>
    </row>
    <row r="225" spans="1:16" x14ac:dyDescent="0.25">
      <c r="A225" s="30" t="s">
        <v>724</v>
      </c>
      <c r="B225" s="30" t="s">
        <v>725</v>
      </c>
      <c r="C225" s="15">
        <v>0</v>
      </c>
      <c r="D225" s="15">
        <v>1</v>
      </c>
      <c r="E225" s="31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</v>
      </c>
      <c r="O225" s="15">
        <v>0</v>
      </c>
      <c r="P225" s="24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1</v>
      </c>
      <c r="E228" s="31">
        <v>-1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1</v>
      </c>
    </row>
    <row r="231" spans="1:16" ht="22.5" x14ac:dyDescent="0.25">
      <c r="A231" s="30" t="s">
        <v>736</v>
      </c>
      <c r="B231" s="30" t="s">
        <v>737</v>
      </c>
      <c r="C231" s="15">
        <v>0</v>
      </c>
      <c r="D231" s="15">
        <v>2</v>
      </c>
      <c r="E231" s="31">
        <v>-1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0</v>
      </c>
    </row>
    <row r="232" spans="1:16" x14ac:dyDescent="0.25">
      <c r="A232" s="30" t="s">
        <v>738</v>
      </c>
      <c r="B232" s="30" t="s">
        <v>739</v>
      </c>
      <c r="C232" s="15">
        <v>20</v>
      </c>
      <c r="D232" s="15">
        <v>49</v>
      </c>
      <c r="E232" s="31">
        <v>-1</v>
      </c>
      <c r="F232" s="15">
        <v>1</v>
      </c>
      <c r="G232" s="15">
        <v>1</v>
      </c>
      <c r="H232" s="15">
        <v>14</v>
      </c>
      <c r="I232" s="15">
        <v>3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1</v>
      </c>
    </row>
    <row r="233" spans="1:16" x14ac:dyDescent="0.25">
      <c r="A233" s="30" t="s">
        <v>740</v>
      </c>
      <c r="B233" s="30" t="s">
        <v>741</v>
      </c>
      <c r="C233" s="15">
        <v>19</v>
      </c>
      <c r="D233" s="15">
        <v>24</v>
      </c>
      <c r="E233" s="31">
        <v>-1</v>
      </c>
      <c r="F233" s="15">
        <v>4</v>
      </c>
      <c r="G233" s="15">
        <v>5</v>
      </c>
      <c r="H233" s="15">
        <v>4</v>
      </c>
      <c r="I233" s="15">
        <v>5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14</v>
      </c>
    </row>
    <row r="234" spans="1:16" x14ac:dyDescent="0.25">
      <c r="A234" s="30" t="s">
        <v>742</v>
      </c>
      <c r="B234" s="30" t="s">
        <v>743</v>
      </c>
      <c r="C234" s="15">
        <v>7</v>
      </c>
      <c r="D234" s="15">
        <v>9</v>
      </c>
      <c r="E234" s="31">
        <v>-1</v>
      </c>
      <c r="F234" s="15">
        <v>0</v>
      </c>
      <c r="G234" s="15">
        <v>0</v>
      </c>
      <c r="H234" s="15">
        <v>3</v>
      </c>
      <c r="I234" s="15">
        <v>2</v>
      </c>
      <c r="J234" s="15">
        <v>0</v>
      </c>
      <c r="K234" s="15">
        <v>0</v>
      </c>
      <c r="L234" s="15">
        <v>0</v>
      </c>
      <c r="M234" s="15">
        <v>0</v>
      </c>
      <c r="N234" s="15">
        <v>2</v>
      </c>
      <c r="O234" s="15">
        <v>0</v>
      </c>
      <c r="P234" s="24">
        <v>2</v>
      </c>
    </row>
    <row r="235" spans="1:16" ht="22.5" x14ac:dyDescent="0.25">
      <c r="A235" s="30" t="s">
        <v>744</v>
      </c>
      <c r="B235" s="30" t="s">
        <v>745</v>
      </c>
      <c r="C235" s="15">
        <v>1</v>
      </c>
      <c r="D235" s="15">
        <v>7</v>
      </c>
      <c r="E235" s="31">
        <v>-1</v>
      </c>
      <c r="F235" s="15">
        <v>0</v>
      </c>
      <c r="G235" s="15">
        <v>0</v>
      </c>
      <c r="H235" s="15">
        <v>1</v>
      </c>
      <c r="I235" s="15">
        <v>1</v>
      </c>
      <c r="J235" s="15">
        <v>0</v>
      </c>
      <c r="K235" s="15">
        <v>0</v>
      </c>
      <c r="L235" s="15">
        <v>0</v>
      </c>
      <c r="M235" s="15">
        <v>0</v>
      </c>
      <c r="N235" s="15">
        <v>1</v>
      </c>
      <c r="O235" s="15">
        <v>0</v>
      </c>
      <c r="P235" s="24">
        <v>1</v>
      </c>
    </row>
    <row r="236" spans="1:16" ht="33.75" x14ac:dyDescent="0.25">
      <c r="A236" s="30" t="s">
        <v>746</v>
      </c>
      <c r="B236" s="30" t="s">
        <v>747</v>
      </c>
      <c r="C236" s="15">
        <v>4</v>
      </c>
      <c r="D236" s="15">
        <v>4</v>
      </c>
      <c r="E236" s="31">
        <v>0</v>
      </c>
      <c r="F236" s="15">
        <v>0</v>
      </c>
      <c r="G236" s="15">
        <v>0</v>
      </c>
      <c r="H236" s="15">
        <v>0</v>
      </c>
      <c r="I236" s="15">
        <v>4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0</v>
      </c>
    </row>
    <row r="237" spans="1:16" x14ac:dyDescent="0.25">
      <c r="A237" s="30" t="s">
        <v>748</v>
      </c>
      <c r="B237" s="30" t="s">
        <v>749</v>
      </c>
      <c r="C237" s="15">
        <v>3</v>
      </c>
      <c r="D237" s="15">
        <v>4</v>
      </c>
      <c r="E237" s="31">
        <v>-1</v>
      </c>
      <c r="F237" s="15">
        <v>0</v>
      </c>
      <c r="G237" s="15">
        <v>0</v>
      </c>
      <c r="H237" s="15">
        <v>1</v>
      </c>
      <c r="I237" s="15">
        <v>3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30" t="s">
        <v>752</v>
      </c>
      <c r="B239" s="30" t="s">
        <v>753</v>
      </c>
      <c r="C239" s="15">
        <v>370</v>
      </c>
      <c r="D239" s="15">
        <v>535</v>
      </c>
      <c r="E239" s="31">
        <v>-1</v>
      </c>
      <c r="F239" s="15">
        <v>162</v>
      </c>
      <c r="G239" s="15">
        <v>84</v>
      </c>
      <c r="H239" s="15">
        <v>152</v>
      </c>
      <c r="I239" s="15">
        <v>104</v>
      </c>
      <c r="J239" s="15">
        <v>0</v>
      </c>
      <c r="K239" s="15">
        <v>0</v>
      </c>
      <c r="L239" s="15">
        <v>0</v>
      </c>
      <c r="M239" s="15">
        <v>0</v>
      </c>
      <c r="N239" s="15">
        <v>3</v>
      </c>
      <c r="O239" s="15">
        <v>6</v>
      </c>
      <c r="P239" s="24">
        <v>240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30" t="s">
        <v>760</v>
      </c>
      <c r="B243" s="30" t="s">
        <v>761</v>
      </c>
      <c r="C243" s="15">
        <v>3</v>
      </c>
      <c r="D243" s="15">
        <v>0</v>
      </c>
      <c r="E243" s="31">
        <v>0</v>
      </c>
      <c r="F243" s="15">
        <v>0</v>
      </c>
      <c r="G243" s="15">
        <v>0</v>
      </c>
      <c r="H243" s="15">
        <v>1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1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7" t="s">
        <v>764</v>
      </c>
      <c r="B245" s="178"/>
      <c r="C245" s="27">
        <v>1</v>
      </c>
      <c r="D245" s="27">
        <v>0</v>
      </c>
      <c r="E245" s="28">
        <v>0</v>
      </c>
      <c r="F245" s="27">
        <v>0</v>
      </c>
      <c r="G245" s="27">
        <v>0</v>
      </c>
      <c r="H245" s="27">
        <v>1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30" t="s">
        <v>773</v>
      </c>
      <c r="B250" s="30" t="s">
        <v>774</v>
      </c>
      <c r="C250" s="15">
        <v>1</v>
      </c>
      <c r="D250" s="15">
        <v>0</v>
      </c>
      <c r="E250" s="31">
        <v>0</v>
      </c>
      <c r="F250" s="15">
        <v>0</v>
      </c>
      <c r="G250" s="15">
        <v>0</v>
      </c>
      <c r="H250" s="15">
        <v>1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7" t="s">
        <v>817</v>
      </c>
      <c r="B272" s="178"/>
      <c r="C272" s="27">
        <v>232</v>
      </c>
      <c r="D272" s="27">
        <v>132</v>
      </c>
      <c r="E272" s="28">
        <v>0</v>
      </c>
      <c r="F272" s="27">
        <v>49</v>
      </c>
      <c r="G272" s="27">
        <v>33</v>
      </c>
      <c r="H272" s="27">
        <v>99</v>
      </c>
      <c r="I272" s="27">
        <v>95</v>
      </c>
      <c r="J272" s="27">
        <v>0</v>
      </c>
      <c r="K272" s="27">
        <v>1</v>
      </c>
      <c r="L272" s="27">
        <v>0</v>
      </c>
      <c r="M272" s="27">
        <v>0</v>
      </c>
      <c r="N272" s="27">
        <v>0</v>
      </c>
      <c r="O272" s="27">
        <v>0</v>
      </c>
      <c r="P272" s="29">
        <v>116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30" t="s">
        <v>820</v>
      </c>
      <c r="B274" s="30" t="s">
        <v>821</v>
      </c>
      <c r="C274" s="15">
        <v>79</v>
      </c>
      <c r="D274" s="15">
        <v>64</v>
      </c>
      <c r="E274" s="31">
        <v>0</v>
      </c>
      <c r="F274" s="15">
        <v>17</v>
      </c>
      <c r="G274" s="15">
        <v>10</v>
      </c>
      <c r="H274" s="15">
        <v>56</v>
      </c>
      <c r="I274" s="15">
        <v>56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4">
        <v>60</v>
      </c>
    </row>
    <row r="275" spans="1:16" ht="33.75" x14ac:dyDescent="0.25">
      <c r="A275" s="30" t="s">
        <v>822</v>
      </c>
      <c r="B275" s="30" t="s">
        <v>823</v>
      </c>
      <c r="C275" s="15">
        <v>144</v>
      </c>
      <c r="D275" s="15">
        <v>40</v>
      </c>
      <c r="E275" s="31">
        <v>2</v>
      </c>
      <c r="F275" s="15">
        <v>28</v>
      </c>
      <c r="G275" s="15">
        <v>21</v>
      </c>
      <c r="H275" s="15">
        <v>33</v>
      </c>
      <c r="I275" s="15">
        <v>23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4">
        <v>42</v>
      </c>
    </row>
    <row r="276" spans="1:16" ht="22.5" x14ac:dyDescent="0.25">
      <c r="A276" s="30" t="s">
        <v>824</v>
      </c>
      <c r="B276" s="30" t="s">
        <v>825</v>
      </c>
      <c r="C276" s="15">
        <v>1</v>
      </c>
      <c r="D276" s="15">
        <v>3</v>
      </c>
      <c r="E276" s="31">
        <v>-1</v>
      </c>
      <c r="F276" s="15">
        <v>1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3</v>
      </c>
    </row>
    <row r="277" spans="1:16" x14ac:dyDescent="0.25">
      <c r="A277" s="30" t="s">
        <v>826</v>
      </c>
      <c r="B277" s="30" t="s">
        <v>827</v>
      </c>
      <c r="C277" s="15">
        <v>2</v>
      </c>
      <c r="D277" s="15">
        <v>4</v>
      </c>
      <c r="E277" s="31">
        <v>-1</v>
      </c>
      <c r="F277" s="15">
        <v>1</v>
      </c>
      <c r="G277" s="15">
        <v>0</v>
      </c>
      <c r="H277" s="15">
        <v>1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0</v>
      </c>
    </row>
    <row r="278" spans="1:16" ht="22.5" x14ac:dyDescent="0.25">
      <c r="A278" s="30" t="s">
        <v>828</v>
      </c>
      <c r="B278" s="30" t="s">
        <v>829</v>
      </c>
      <c r="C278" s="15">
        <v>1</v>
      </c>
      <c r="D278" s="15">
        <v>7</v>
      </c>
      <c r="E278" s="31">
        <v>-1</v>
      </c>
      <c r="F278" s="15">
        <v>0</v>
      </c>
      <c r="G278" s="15">
        <v>1</v>
      </c>
      <c r="H278" s="15">
        <v>1</v>
      </c>
      <c r="I278" s="15">
        <v>3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4</v>
      </c>
    </row>
    <row r="279" spans="1:16" ht="22.5" x14ac:dyDescent="0.25">
      <c r="A279" s="30" t="s">
        <v>830</v>
      </c>
      <c r="B279" s="30" t="s">
        <v>831</v>
      </c>
      <c r="C279" s="15">
        <v>5</v>
      </c>
      <c r="D279" s="15">
        <v>13</v>
      </c>
      <c r="E279" s="31">
        <v>-1</v>
      </c>
      <c r="F279" s="15">
        <v>2</v>
      </c>
      <c r="G279" s="15">
        <v>1</v>
      </c>
      <c r="H279" s="15">
        <v>8</v>
      </c>
      <c r="I279" s="15">
        <v>10</v>
      </c>
      <c r="J279" s="15">
        <v>0</v>
      </c>
      <c r="K279" s="15">
        <v>1</v>
      </c>
      <c r="L279" s="15">
        <v>0</v>
      </c>
      <c r="M279" s="15">
        <v>0</v>
      </c>
      <c r="N279" s="15">
        <v>0</v>
      </c>
      <c r="O279" s="15">
        <v>0</v>
      </c>
      <c r="P279" s="24">
        <v>6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1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1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1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1</v>
      </c>
      <c r="E297" s="31">
        <v>-1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7" t="s">
        <v>876</v>
      </c>
      <c r="B302" s="178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1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1</v>
      </c>
    </row>
    <row r="306" spans="1:16" x14ac:dyDescent="0.25">
      <c r="A306" s="177" t="s">
        <v>883</v>
      </c>
      <c r="B306" s="178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1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1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7" t="s">
        <v>896</v>
      </c>
      <c r="B313" s="178"/>
      <c r="C313" s="27">
        <v>8</v>
      </c>
      <c r="D313" s="27">
        <v>9</v>
      </c>
      <c r="E313" s="28">
        <v>-1</v>
      </c>
      <c r="F313" s="27">
        <v>0</v>
      </c>
      <c r="G313" s="27">
        <v>0</v>
      </c>
      <c r="H313" s="27">
        <v>4</v>
      </c>
      <c r="I313" s="27">
        <v>6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1</v>
      </c>
    </row>
    <row r="314" spans="1:16" x14ac:dyDescent="0.25">
      <c r="A314" s="30" t="s">
        <v>897</v>
      </c>
      <c r="B314" s="30" t="s">
        <v>898</v>
      </c>
      <c r="C314" s="15">
        <v>6</v>
      </c>
      <c r="D314" s="15">
        <v>6</v>
      </c>
      <c r="E314" s="31">
        <v>0</v>
      </c>
      <c r="F314" s="15">
        <v>0</v>
      </c>
      <c r="G314" s="15">
        <v>0</v>
      </c>
      <c r="H314" s="15">
        <v>4</v>
      </c>
      <c r="I314" s="15">
        <v>2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30" t="s">
        <v>901</v>
      </c>
      <c r="B316" s="30" t="s">
        <v>902</v>
      </c>
      <c r="C316" s="15">
        <v>2</v>
      </c>
      <c r="D316" s="15">
        <v>3</v>
      </c>
      <c r="E316" s="31">
        <v>-1</v>
      </c>
      <c r="F316" s="15">
        <v>0</v>
      </c>
      <c r="G316" s="15">
        <v>0</v>
      </c>
      <c r="H316" s="15">
        <v>0</v>
      </c>
      <c r="I316" s="15">
        <v>4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1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7" t="s">
        <v>907</v>
      </c>
      <c r="B319" s="178"/>
      <c r="C319" s="27">
        <v>3</v>
      </c>
      <c r="D319" s="27">
        <v>19</v>
      </c>
      <c r="E319" s="28">
        <v>-1</v>
      </c>
      <c r="F319" s="27">
        <v>1</v>
      </c>
      <c r="G319" s="27">
        <v>1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1</v>
      </c>
    </row>
    <row r="320" spans="1:16" x14ac:dyDescent="0.25">
      <c r="A320" s="30" t="s">
        <v>908</v>
      </c>
      <c r="B320" s="30" t="s">
        <v>909</v>
      </c>
      <c r="C320" s="15">
        <v>3</v>
      </c>
      <c r="D320" s="15">
        <v>19</v>
      </c>
      <c r="E320" s="31">
        <v>-1</v>
      </c>
      <c r="F320" s="15">
        <v>1</v>
      </c>
      <c r="G320" s="15">
        <v>1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1</v>
      </c>
    </row>
    <row r="321" spans="1:16" x14ac:dyDescent="0.25">
      <c r="A321" s="177" t="s">
        <v>910</v>
      </c>
      <c r="B321" s="178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7" t="s">
        <v>915</v>
      </c>
      <c r="B324" s="178"/>
      <c r="C324" s="27">
        <v>6749</v>
      </c>
      <c r="D324" s="27">
        <v>7282</v>
      </c>
      <c r="E324" s="28">
        <v>-1</v>
      </c>
      <c r="F324" s="27">
        <v>47</v>
      </c>
      <c r="G324" s="27">
        <v>0</v>
      </c>
      <c r="H324" s="27">
        <v>156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19</v>
      </c>
      <c r="O324" s="27">
        <v>7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6749</v>
      </c>
      <c r="D325" s="15">
        <v>7282</v>
      </c>
      <c r="E325" s="31">
        <v>-1</v>
      </c>
      <c r="F325" s="15">
        <v>47</v>
      </c>
      <c r="G325" s="15">
        <v>0</v>
      </c>
      <c r="H325" s="15">
        <v>156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19</v>
      </c>
      <c r="O325" s="15">
        <v>7</v>
      </c>
      <c r="P325" s="24">
        <v>0</v>
      </c>
    </row>
    <row r="326" spans="1:16" x14ac:dyDescent="0.25">
      <c r="A326" s="177" t="s">
        <v>918</v>
      </c>
      <c r="B326" s="178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20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20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20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20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20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20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20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20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20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20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20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7" t="s">
        <v>941</v>
      </c>
      <c r="B338" s="178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7" t="s">
        <v>944</v>
      </c>
      <c r="B340" s="178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20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9" t="s">
        <v>947</v>
      </c>
      <c r="B342" s="180"/>
      <c r="C342" s="33">
        <v>19458</v>
      </c>
      <c r="D342" s="33">
        <v>23085</v>
      </c>
      <c r="E342" s="34">
        <v>-1</v>
      </c>
      <c r="F342" s="33">
        <v>1739</v>
      </c>
      <c r="G342" s="33">
        <v>1365</v>
      </c>
      <c r="H342" s="33">
        <v>2094</v>
      </c>
      <c r="I342" s="33">
        <v>1410</v>
      </c>
      <c r="J342" s="33">
        <v>29</v>
      </c>
      <c r="K342" s="33">
        <v>25</v>
      </c>
      <c r="L342" s="33">
        <v>5</v>
      </c>
      <c r="M342" s="33">
        <v>1</v>
      </c>
      <c r="N342" s="33">
        <v>367</v>
      </c>
      <c r="O342" s="33">
        <v>59</v>
      </c>
      <c r="P342" s="33">
        <v>3555</v>
      </c>
    </row>
  </sheetData>
  <sheetProtection algorithmName="SHA-512" hashValue="qNHTRZg8bfdGTSbsHoVWYuTmmfU+0Bacltd9MeZkzQLmzC8NesBmcRBo8A4sycJxzU1+I3304hH28jZFrZYPiw==" saltValue="Cr0quwkvTod4ZIs61Bk47Q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1" t="s">
        <v>950</v>
      </c>
      <c r="B5" s="14" t="s">
        <v>951</v>
      </c>
      <c r="C5" s="24">
        <v>0</v>
      </c>
    </row>
    <row r="6" spans="1:3" x14ac:dyDescent="0.25">
      <c r="A6" s="172"/>
      <c r="B6" s="14" t="s">
        <v>325</v>
      </c>
      <c r="C6" s="24">
        <v>56</v>
      </c>
    </row>
    <row r="7" spans="1:3" x14ac:dyDescent="0.25">
      <c r="A7" s="172"/>
      <c r="B7" s="14" t="s">
        <v>952</v>
      </c>
      <c r="C7" s="24">
        <v>4</v>
      </c>
    </row>
    <row r="8" spans="1:3" x14ac:dyDescent="0.25">
      <c r="A8" s="172"/>
      <c r="B8" s="14" t="s">
        <v>953</v>
      </c>
      <c r="C8" s="24">
        <v>20</v>
      </c>
    </row>
    <row r="9" spans="1:3" x14ac:dyDescent="0.25">
      <c r="A9" s="172"/>
      <c r="B9" s="14" t="s">
        <v>954</v>
      </c>
      <c r="C9" s="24">
        <v>49</v>
      </c>
    </row>
    <row r="10" spans="1:3" x14ac:dyDescent="0.25">
      <c r="A10" s="172"/>
      <c r="B10" s="14" t="s">
        <v>955</v>
      </c>
      <c r="C10" s="24">
        <v>16</v>
      </c>
    </row>
    <row r="11" spans="1:3" x14ac:dyDescent="0.25">
      <c r="A11" s="172"/>
      <c r="B11" s="14" t="s">
        <v>956</v>
      </c>
      <c r="C11" s="24">
        <v>25</v>
      </c>
    </row>
    <row r="12" spans="1:3" x14ac:dyDescent="0.25">
      <c r="A12" s="172"/>
      <c r="B12" s="14" t="s">
        <v>509</v>
      </c>
      <c r="C12" s="24">
        <v>32</v>
      </c>
    </row>
    <row r="13" spans="1:3" x14ac:dyDescent="0.25">
      <c r="A13" s="172"/>
      <c r="B13" s="14" t="s">
        <v>957</v>
      </c>
      <c r="C13" s="24">
        <v>11</v>
      </c>
    </row>
    <row r="14" spans="1:3" x14ac:dyDescent="0.25">
      <c r="A14" s="172"/>
      <c r="B14" s="14" t="s">
        <v>958</v>
      </c>
      <c r="C14" s="24">
        <v>0</v>
      </c>
    </row>
    <row r="15" spans="1:3" x14ac:dyDescent="0.25">
      <c r="A15" s="172"/>
      <c r="B15" s="14" t="s">
        <v>642</v>
      </c>
      <c r="C15" s="24">
        <v>12</v>
      </c>
    </row>
    <row r="16" spans="1:3" x14ac:dyDescent="0.25">
      <c r="A16" s="172"/>
      <c r="B16" s="14" t="s">
        <v>959</v>
      </c>
      <c r="C16" s="24">
        <v>17</v>
      </c>
    </row>
    <row r="17" spans="1:3" x14ac:dyDescent="0.25">
      <c r="A17" s="172"/>
      <c r="B17" s="14" t="s">
        <v>960</v>
      </c>
      <c r="C17" s="24">
        <v>46</v>
      </c>
    </row>
    <row r="18" spans="1:3" x14ac:dyDescent="0.25">
      <c r="A18" s="172"/>
      <c r="B18" s="14" t="s">
        <v>961</v>
      </c>
      <c r="C18" s="24">
        <v>3</v>
      </c>
    </row>
    <row r="19" spans="1:3" x14ac:dyDescent="0.25">
      <c r="A19" s="173"/>
      <c r="B19" s="14" t="s">
        <v>108</v>
      </c>
      <c r="C19" s="24">
        <v>87</v>
      </c>
    </row>
    <row r="20" spans="1:3" x14ac:dyDescent="0.25">
      <c r="A20" s="171" t="s">
        <v>962</v>
      </c>
      <c r="B20" s="14" t="s">
        <v>963</v>
      </c>
      <c r="C20" s="24">
        <v>9</v>
      </c>
    </row>
    <row r="21" spans="1:3" x14ac:dyDescent="0.25">
      <c r="A21" s="173"/>
      <c r="B21" s="14" t="s">
        <v>964</v>
      </c>
      <c r="C21" s="24">
        <v>1</v>
      </c>
    </row>
    <row r="22" spans="1:3" x14ac:dyDescent="0.25">
      <c r="A22" s="171" t="s">
        <v>965</v>
      </c>
      <c r="B22" s="14" t="s">
        <v>966</v>
      </c>
      <c r="C22" s="24">
        <v>55</v>
      </c>
    </row>
    <row r="23" spans="1:3" x14ac:dyDescent="0.25">
      <c r="A23" s="172"/>
      <c r="B23" s="14" t="s">
        <v>967</v>
      </c>
      <c r="C23" s="24">
        <v>118</v>
      </c>
    </row>
    <row r="24" spans="1:3" x14ac:dyDescent="0.25">
      <c r="A24" s="173"/>
      <c r="B24" s="14" t="s">
        <v>968</v>
      </c>
      <c r="C24" s="24">
        <v>39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135</v>
      </c>
    </row>
    <row r="29" spans="1:3" x14ac:dyDescent="0.25">
      <c r="A29" s="171" t="s">
        <v>287</v>
      </c>
      <c r="B29" s="14" t="s">
        <v>971</v>
      </c>
      <c r="C29" s="24">
        <v>6</v>
      </c>
    </row>
    <row r="30" spans="1:3" x14ac:dyDescent="0.25">
      <c r="A30" s="172"/>
      <c r="B30" s="14" t="s">
        <v>972</v>
      </c>
      <c r="C30" s="24">
        <v>9</v>
      </c>
    </row>
    <row r="31" spans="1:3" x14ac:dyDescent="0.25">
      <c r="A31" s="172"/>
      <c r="B31" s="14" t="s">
        <v>973</v>
      </c>
      <c r="C31" s="24">
        <v>0</v>
      </c>
    </row>
    <row r="32" spans="1:3" x14ac:dyDescent="0.25">
      <c r="A32" s="173"/>
      <c r="B32" s="14" t="s">
        <v>974</v>
      </c>
      <c r="C32" s="24">
        <v>2</v>
      </c>
    </row>
    <row r="33" spans="1:3" x14ac:dyDescent="0.25">
      <c r="A33" s="13" t="s">
        <v>975</v>
      </c>
      <c r="B33" s="18"/>
      <c r="C33" s="24">
        <v>6</v>
      </c>
    </row>
    <row r="34" spans="1:3" x14ac:dyDescent="0.25">
      <c r="A34" s="13" t="s">
        <v>976</v>
      </c>
      <c r="B34" s="18"/>
      <c r="C34" s="24">
        <v>111</v>
      </c>
    </row>
    <row r="35" spans="1:3" x14ac:dyDescent="0.25">
      <c r="A35" s="13" t="s">
        <v>977</v>
      </c>
      <c r="B35" s="18"/>
      <c r="C35" s="24">
        <v>29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0</v>
      </c>
    </row>
    <row r="38" spans="1:3" x14ac:dyDescent="0.25">
      <c r="A38" s="13" t="s">
        <v>980</v>
      </c>
      <c r="B38" s="18"/>
      <c r="C38" s="24">
        <v>11</v>
      </c>
    </row>
    <row r="39" spans="1:3" x14ac:dyDescent="0.25">
      <c r="A39" s="13" t="s">
        <v>968</v>
      </c>
      <c r="B39" s="18"/>
      <c r="C39" s="24">
        <v>30</v>
      </c>
    </row>
    <row r="40" spans="1:3" x14ac:dyDescent="0.25">
      <c r="A40" s="171" t="s">
        <v>981</v>
      </c>
      <c r="B40" s="14" t="s">
        <v>982</v>
      </c>
      <c r="C40" s="24">
        <v>5</v>
      </c>
    </row>
    <row r="41" spans="1:3" x14ac:dyDescent="0.25">
      <c r="A41" s="172"/>
      <c r="B41" s="14" t="s">
        <v>983</v>
      </c>
      <c r="C41" s="24">
        <v>18</v>
      </c>
    </row>
    <row r="42" spans="1:3" x14ac:dyDescent="0.25">
      <c r="A42" s="172"/>
      <c r="B42" s="14" t="s">
        <v>984</v>
      </c>
      <c r="C42" s="24">
        <v>39</v>
      </c>
    </row>
    <row r="43" spans="1:3" x14ac:dyDescent="0.25">
      <c r="A43" s="172"/>
      <c r="B43" s="14" t="s">
        <v>985</v>
      </c>
      <c r="C43" s="24">
        <v>0</v>
      </c>
    </row>
    <row r="44" spans="1:3" x14ac:dyDescent="0.25">
      <c r="A44" s="173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4</v>
      </c>
    </row>
    <row r="49" spans="1:3" x14ac:dyDescent="0.25">
      <c r="A49" s="171" t="s">
        <v>78</v>
      </c>
      <c r="B49" s="14" t="s">
        <v>988</v>
      </c>
      <c r="C49" s="24">
        <v>32</v>
      </c>
    </row>
    <row r="50" spans="1:3" x14ac:dyDescent="0.25">
      <c r="A50" s="173"/>
      <c r="B50" s="14" t="s">
        <v>989</v>
      </c>
      <c r="C50" s="24">
        <v>95</v>
      </c>
    </row>
    <row r="51" spans="1:3" x14ac:dyDescent="0.25">
      <c r="A51" s="171" t="s">
        <v>990</v>
      </c>
      <c r="B51" s="14" t="s">
        <v>991</v>
      </c>
      <c r="C51" s="24">
        <v>0</v>
      </c>
    </row>
    <row r="52" spans="1:3" x14ac:dyDescent="0.25">
      <c r="A52" s="173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1" t="s">
        <v>223</v>
      </c>
      <c r="B56" s="14" t="s">
        <v>20</v>
      </c>
      <c r="C56" s="24">
        <v>600</v>
      </c>
    </row>
    <row r="57" spans="1:3" x14ac:dyDescent="0.25">
      <c r="A57" s="172"/>
      <c r="B57" s="14" t="s">
        <v>994</v>
      </c>
      <c r="C57" s="24">
        <v>89</v>
      </c>
    </row>
    <row r="58" spans="1:3" x14ac:dyDescent="0.25">
      <c r="A58" s="172"/>
      <c r="B58" s="14" t="s">
        <v>995</v>
      </c>
      <c r="C58" s="24">
        <v>13</v>
      </c>
    </row>
    <row r="59" spans="1:3" x14ac:dyDescent="0.25">
      <c r="A59" s="172"/>
      <c r="B59" s="14" t="s">
        <v>996</v>
      </c>
      <c r="C59" s="24">
        <v>205</v>
      </c>
    </row>
    <row r="60" spans="1:3" x14ac:dyDescent="0.25">
      <c r="A60" s="173"/>
      <c r="B60" s="14" t="s">
        <v>997</v>
      </c>
      <c r="C60" s="24">
        <v>14</v>
      </c>
    </row>
    <row r="61" spans="1:3" x14ac:dyDescent="0.25">
      <c r="A61" s="171" t="s">
        <v>998</v>
      </c>
      <c r="B61" s="14" t="s">
        <v>999</v>
      </c>
      <c r="C61" s="24">
        <v>279</v>
      </c>
    </row>
    <row r="62" spans="1:3" x14ac:dyDescent="0.25">
      <c r="A62" s="172"/>
      <c r="B62" s="14" t="s">
        <v>1000</v>
      </c>
      <c r="C62" s="24">
        <v>58</v>
      </c>
    </row>
    <row r="63" spans="1:3" x14ac:dyDescent="0.25">
      <c r="A63" s="172"/>
      <c r="B63" s="14" t="s">
        <v>1001</v>
      </c>
      <c r="C63" s="24">
        <v>10</v>
      </c>
    </row>
    <row r="64" spans="1:3" x14ac:dyDescent="0.25">
      <c r="A64" s="172"/>
      <c r="B64" s="14" t="s">
        <v>1002</v>
      </c>
      <c r="C64" s="24">
        <v>172</v>
      </c>
    </row>
    <row r="65" spans="1:3" x14ac:dyDescent="0.25">
      <c r="A65" s="173"/>
      <c r="B65" s="14" t="s">
        <v>997</v>
      </c>
      <c r="C65" s="24">
        <v>122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58</v>
      </c>
    </row>
    <row r="70" spans="1:3" ht="22.5" x14ac:dyDescent="0.25">
      <c r="A70" s="13" t="s">
        <v>1005</v>
      </c>
      <c r="B70" s="18"/>
      <c r="C70" s="24">
        <v>4</v>
      </c>
    </row>
    <row r="71" spans="1:3" ht="22.5" x14ac:dyDescent="0.25">
      <c r="A71" s="13" t="s">
        <v>1006</v>
      </c>
      <c r="B71" s="18"/>
      <c r="C71" s="24">
        <v>168</v>
      </c>
    </row>
    <row r="72" spans="1:3" x14ac:dyDescent="0.25">
      <c r="A72" s="171" t="s">
        <v>1007</v>
      </c>
      <c r="B72" s="14" t="s">
        <v>1008</v>
      </c>
      <c r="C72" s="24">
        <v>0</v>
      </c>
    </row>
    <row r="73" spans="1:3" x14ac:dyDescent="0.25">
      <c r="A73" s="173"/>
      <c r="B73" s="14" t="s">
        <v>1009</v>
      </c>
      <c r="C73" s="24">
        <v>15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15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1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7H/v8xF5uT02D/aQjHCUKQdONMY/vnMiwSCiiHG+zCN2imiFq4G4R6FA8p4YlFe2B9d1S5KPAyeLp+7pHx3POg==" saltValue="mNABSAE23rFF+cb/vZg/5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3" t="s">
        <v>1018</v>
      </c>
      <c r="B5" s="40" t="s">
        <v>1019</v>
      </c>
      <c r="C5" s="41">
        <v>64</v>
      </c>
    </row>
    <row r="6" spans="1:3" x14ac:dyDescent="0.25">
      <c r="A6" s="184"/>
      <c r="B6" s="40" t="s">
        <v>296</v>
      </c>
      <c r="C6" s="41">
        <v>212</v>
      </c>
    </row>
    <row r="7" spans="1:3" x14ac:dyDescent="0.25">
      <c r="A7" s="184"/>
      <c r="B7" s="40" t="s">
        <v>1020</v>
      </c>
      <c r="C7" s="41">
        <v>25</v>
      </c>
    </row>
    <row r="8" spans="1:3" x14ac:dyDescent="0.25">
      <c r="A8" s="184"/>
      <c r="B8" s="40" t="s">
        <v>1021</v>
      </c>
      <c r="C8" s="41">
        <v>0</v>
      </c>
    </row>
    <row r="9" spans="1:3" x14ac:dyDescent="0.25">
      <c r="A9" s="184"/>
      <c r="B9" s="40" t="s">
        <v>1022</v>
      </c>
      <c r="C9" s="25"/>
    </row>
    <row r="10" spans="1:3" x14ac:dyDescent="0.25">
      <c r="A10" s="184"/>
      <c r="B10" s="40" t="s">
        <v>1023</v>
      </c>
      <c r="C10" s="41">
        <v>0</v>
      </c>
    </row>
    <row r="11" spans="1:3" x14ac:dyDescent="0.25">
      <c r="A11" s="185"/>
      <c r="B11" s="40" t="s">
        <v>1024</v>
      </c>
      <c r="C11" s="41">
        <v>0</v>
      </c>
    </row>
    <row r="12" spans="1:3" x14ac:dyDescent="0.25">
      <c r="A12" s="183" t="s">
        <v>1025</v>
      </c>
      <c r="B12" s="40" t="s">
        <v>62</v>
      </c>
      <c r="C12" s="41">
        <v>118</v>
      </c>
    </row>
    <row r="13" spans="1:3" x14ac:dyDescent="0.25">
      <c r="A13" s="184"/>
      <c r="B13" s="40" t="s">
        <v>1026</v>
      </c>
      <c r="C13" s="41">
        <v>56</v>
      </c>
    </row>
    <row r="14" spans="1:3" x14ac:dyDescent="0.25">
      <c r="A14" s="184"/>
      <c r="B14" s="40" t="s">
        <v>1027</v>
      </c>
      <c r="C14" s="41">
        <v>15</v>
      </c>
    </row>
    <row r="15" spans="1:3" x14ac:dyDescent="0.25">
      <c r="A15" s="185"/>
      <c r="B15" s="40" t="s">
        <v>1028</v>
      </c>
      <c r="C15" s="41">
        <v>10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13</v>
      </c>
    </row>
    <row r="20" spans="1:3" x14ac:dyDescent="0.25">
      <c r="A20" s="39" t="s">
        <v>1031</v>
      </c>
      <c r="B20" s="42"/>
      <c r="C20" s="41">
        <v>10</v>
      </c>
    </row>
    <row r="21" spans="1:3" x14ac:dyDescent="0.25">
      <c r="A21" s="39" t="s">
        <v>1032</v>
      </c>
      <c r="B21" s="42"/>
      <c r="C21" s="41">
        <v>21</v>
      </c>
    </row>
    <row r="22" spans="1:3" x14ac:dyDescent="0.25">
      <c r="A22" s="39" t="s">
        <v>1033</v>
      </c>
      <c r="B22" s="42"/>
      <c r="C22" s="41">
        <v>24</v>
      </c>
    </row>
    <row r="23" spans="1:3" x14ac:dyDescent="0.25">
      <c r="A23" s="39" t="s">
        <v>1034</v>
      </c>
      <c r="B23" s="42"/>
      <c r="C23" s="41">
        <v>87</v>
      </c>
    </row>
    <row r="24" spans="1:3" x14ac:dyDescent="0.25">
      <c r="A24" s="39" t="s">
        <v>1035</v>
      </c>
      <c r="B24" s="42"/>
      <c r="C24" s="41">
        <v>89</v>
      </c>
    </row>
    <row r="25" spans="1:3" x14ac:dyDescent="0.25">
      <c r="A25" s="39" t="s">
        <v>1036</v>
      </c>
      <c r="B25" s="42"/>
      <c r="C25" s="41">
        <v>26</v>
      </c>
    </row>
    <row r="26" spans="1:3" x14ac:dyDescent="0.25">
      <c r="A26" s="39" t="s">
        <v>1037</v>
      </c>
      <c r="B26" s="42"/>
      <c r="C26" s="41">
        <v>8</v>
      </c>
    </row>
    <row r="27" spans="1:3" x14ac:dyDescent="0.25">
      <c r="A27" s="39" t="s">
        <v>1038</v>
      </c>
      <c r="B27" s="42"/>
      <c r="C27" s="41">
        <v>1</v>
      </c>
    </row>
    <row r="28" spans="1:3" x14ac:dyDescent="0.25">
      <c r="A28" s="39" t="s">
        <v>1039</v>
      </c>
      <c r="B28" s="42"/>
      <c r="C28" s="41">
        <v>30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7</v>
      </c>
    </row>
    <row r="33" spans="1:6" x14ac:dyDescent="0.25">
      <c r="A33" s="39" t="s">
        <v>1042</v>
      </c>
      <c r="B33" s="42"/>
      <c r="C33" s="41">
        <v>14</v>
      </c>
    </row>
    <row r="34" spans="1:6" x14ac:dyDescent="0.25">
      <c r="A34" s="39" t="s">
        <v>1043</v>
      </c>
      <c r="B34" s="42"/>
      <c r="C34" s="41">
        <v>17</v>
      </c>
    </row>
    <row r="35" spans="1:6" x14ac:dyDescent="0.25">
      <c r="A35" s="39" t="s">
        <v>1044</v>
      </c>
      <c r="B35" s="42"/>
      <c r="C35" s="41">
        <v>17</v>
      </c>
    </row>
    <row r="36" spans="1:6" x14ac:dyDescent="0.25">
      <c r="A36" s="39" t="s">
        <v>1045</v>
      </c>
      <c r="B36" s="42"/>
      <c r="C36" s="41">
        <v>7</v>
      </c>
    </row>
    <row r="37" spans="1:6" x14ac:dyDescent="0.25">
      <c r="A37" s="39" t="s">
        <v>1046</v>
      </c>
      <c r="B37" s="42"/>
      <c r="C37" s="41">
        <v>9</v>
      </c>
    </row>
    <row r="38" spans="1:6" x14ac:dyDescent="0.25">
      <c r="A38" s="39" t="s">
        <v>1047</v>
      </c>
      <c r="B38" s="42"/>
      <c r="C38" s="41">
        <v>1</v>
      </c>
    </row>
    <row r="39" spans="1:6" x14ac:dyDescent="0.25">
      <c r="A39" s="39" t="s">
        <v>1048</v>
      </c>
      <c r="B39" s="42"/>
      <c r="C39" s="41">
        <v>0</v>
      </c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3</v>
      </c>
    </row>
    <row r="44" spans="1:6" x14ac:dyDescent="0.25">
      <c r="A44" s="39" t="s">
        <v>111</v>
      </c>
      <c r="B44" s="42"/>
      <c r="C44" s="41">
        <v>2</v>
      </c>
    </row>
    <row r="45" spans="1:6" x14ac:dyDescent="0.25">
      <c r="A45" s="39" t="s">
        <v>1050</v>
      </c>
      <c r="B45" s="42"/>
      <c r="C45" s="41">
        <v>0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6" t="s">
        <v>950</v>
      </c>
      <c r="B48" s="44" t="s">
        <v>1053</v>
      </c>
      <c r="C48" s="45">
        <v>0</v>
      </c>
      <c r="D48" s="45">
        <v>0</v>
      </c>
      <c r="E48" s="45">
        <v>0</v>
      </c>
      <c r="F48" s="41">
        <v>0</v>
      </c>
    </row>
    <row r="49" spans="1:6" x14ac:dyDescent="0.25">
      <c r="A49" s="187"/>
      <c r="B49" s="44" t="s">
        <v>1054</v>
      </c>
      <c r="C49" s="45">
        <v>0</v>
      </c>
      <c r="D49" s="45">
        <v>0</v>
      </c>
      <c r="E49" s="45">
        <v>0</v>
      </c>
      <c r="F49" s="41">
        <v>0</v>
      </c>
    </row>
    <row r="50" spans="1:6" x14ac:dyDescent="0.25">
      <c r="A50" s="187"/>
      <c r="B50" s="44" t="s">
        <v>1055</v>
      </c>
      <c r="C50" s="45">
        <v>0</v>
      </c>
      <c r="D50" s="45">
        <v>0</v>
      </c>
      <c r="E50" s="45">
        <v>0</v>
      </c>
      <c r="F50" s="41">
        <v>0</v>
      </c>
    </row>
    <row r="51" spans="1:6" x14ac:dyDescent="0.25">
      <c r="A51" s="187"/>
      <c r="B51" s="44" t="s">
        <v>1056</v>
      </c>
      <c r="C51" s="45">
        <v>0</v>
      </c>
      <c r="D51" s="45">
        <v>0</v>
      </c>
      <c r="E51" s="45">
        <v>0</v>
      </c>
      <c r="F51" s="41">
        <v>0</v>
      </c>
    </row>
    <row r="52" spans="1:6" x14ac:dyDescent="0.25">
      <c r="A52" s="187"/>
      <c r="B52" s="44" t="s">
        <v>325</v>
      </c>
      <c r="C52" s="45">
        <v>12</v>
      </c>
      <c r="D52" s="45">
        <v>3</v>
      </c>
      <c r="E52" s="45">
        <v>0</v>
      </c>
      <c r="F52" s="41">
        <v>1</v>
      </c>
    </row>
    <row r="53" spans="1:6" x14ac:dyDescent="0.25">
      <c r="A53" s="187"/>
      <c r="B53" s="44" t="s">
        <v>1057</v>
      </c>
      <c r="C53" s="45">
        <v>141</v>
      </c>
      <c r="D53" s="45">
        <v>54</v>
      </c>
      <c r="E53" s="45">
        <v>4</v>
      </c>
      <c r="F53" s="41">
        <v>25</v>
      </c>
    </row>
    <row r="54" spans="1:6" x14ac:dyDescent="0.25">
      <c r="A54" s="187"/>
      <c r="B54" s="44" t="s">
        <v>1058</v>
      </c>
      <c r="C54" s="45">
        <v>23</v>
      </c>
      <c r="D54" s="45">
        <v>14</v>
      </c>
      <c r="E54" s="45">
        <v>1</v>
      </c>
      <c r="F54" s="41">
        <v>3</v>
      </c>
    </row>
    <row r="55" spans="1:6" x14ac:dyDescent="0.25">
      <c r="A55" s="187"/>
      <c r="B55" s="44" t="s">
        <v>1059</v>
      </c>
      <c r="C55" s="45">
        <v>4</v>
      </c>
      <c r="D55" s="45">
        <v>2</v>
      </c>
      <c r="E55" s="45">
        <v>0</v>
      </c>
      <c r="F55" s="41">
        <v>1</v>
      </c>
    </row>
    <row r="56" spans="1:6" x14ac:dyDescent="0.25">
      <c r="A56" s="187"/>
      <c r="B56" s="44" t="s">
        <v>1060</v>
      </c>
      <c r="C56" s="45">
        <v>0</v>
      </c>
      <c r="D56" s="45">
        <v>0</v>
      </c>
      <c r="E56" s="45">
        <v>0</v>
      </c>
      <c r="F56" s="41">
        <v>0</v>
      </c>
    </row>
    <row r="57" spans="1:6" x14ac:dyDescent="0.25">
      <c r="A57" s="187"/>
      <c r="B57" s="44" t="s">
        <v>1061</v>
      </c>
      <c r="C57" s="45">
        <v>31</v>
      </c>
      <c r="D57" s="45">
        <v>7</v>
      </c>
      <c r="E57" s="45">
        <v>0</v>
      </c>
      <c r="F57" s="41">
        <v>4</v>
      </c>
    </row>
    <row r="58" spans="1:6" x14ac:dyDescent="0.25">
      <c r="A58" s="187"/>
      <c r="B58" s="44" t="s">
        <v>1062</v>
      </c>
      <c r="C58" s="45">
        <v>4</v>
      </c>
      <c r="D58" s="45">
        <v>0</v>
      </c>
      <c r="E58" s="45">
        <v>0</v>
      </c>
      <c r="F58" s="41">
        <v>0</v>
      </c>
    </row>
    <row r="59" spans="1:6" x14ac:dyDescent="0.25">
      <c r="A59" s="187"/>
      <c r="B59" s="44" t="s">
        <v>1063</v>
      </c>
      <c r="C59" s="45">
        <v>1</v>
      </c>
      <c r="D59" s="45">
        <v>0</v>
      </c>
      <c r="E59" s="45">
        <v>0</v>
      </c>
      <c r="F59" s="41">
        <v>0</v>
      </c>
    </row>
    <row r="60" spans="1:6" x14ac:dyDescent="0.25">
      <c r="A60" s="187"/>
      <c r="B60" s="44" t="s">
        <v>396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7"/>
      <c r="B61" s="44" t="s">
        <v>1064</v>
      </c>
      <c r="C61" s="45">
        <v>3</v>
      </c>
      <c r="D61" s="45">
        <v>2</v>
      </c>
      <c r="E61" s="45">
        <v>3</v>
      </c>
      <c r="F61" s="41">
        <v>0</v>
      </c>
    </row>
    <row r="62" spans="1:6" x14ac:dyDescent="0.25">
      <c r="A62" s="187"/>
      <c r="B62" s="44" t="s">
        <v>1065</v>
      </c>
      <c r="C62" s="45">
        <v>1</v>
      </c>
      <c r="D62" s="45">
        <v>0</v>
      </c>
      <c r="E62" s="45">
        <v>0</v>
      </c>
      <c r="F62" s="41">
        <v>0</v>
      </c>
    </row>
    <row r="63" spans="1:6" x14ac:dyDescent="0.25">
      <c r="A63" s="187"/>
      <c r="B63" s="44" t="s">
        <v>1066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87"/>
      <c r="B64" s="44" t="s">
        <v>1067</v>
      </c>
      <c r="C64" s="45">
        <v>39</v>
      </c>
      <c r="D64" s="45">
        <v>27</v>
      </c>
      <c r="E64" s="45">
        <v>7</v>
      </c>
      <c r="F64" s="41">
        <v>24</v>
      </c>
    </row>
    <row r="65" spans="1:6" x14ac:dyDescent="0.25">
      <c r="A65" s="187"/>
      <c r="B65" s="44" t="s">
        <v>1068</v>
      </c>
      <c r="C65" s="45">
        <v>0</v>
      </c>
      <c r="D65" s="45">
        <v>0</v>
      </c>
      <c r="E65" s="45">
        <v>0</v>
      </c>
      <c r="F65" s="41">
        <v>0</v>
      </c>
    </row>
    <row r="66" spans="1:6" x14ac:dyDescent="0.25">
      <c r="A66" s="188"/>
      <c r="B66" s="44" t="s">
        <v>1069</v>
      </c>
      <c r="C66" s="45">
        <v>0</v>
      </c>
      <c r="D66" s="45">
        <v>0</v>
      </c>
      <c r="E66" s="45">
        <v>0</v>
      </c>
      <c r="F66" s="41">
        <v>0</v>
      </c>
    </row>
    <row r="67" spans="1:6" x14ac:dyDescent="0.25">
      <c r="A67" s="181" t="s">
        <v>1070</v>
      </c>
      <c r="B67" s="182"/>
      <c r="C67" s="46">
        <v>259</v>
      </c>
      <c r="D67" s="46">
        <v>109</v>
      </c>
      <c r="E67" s="46">
        <v>15</v>
      </c>
      <c r="F67" s="46">
        <v>58</v>
      </c>
    </row>
    <row r="68" spans="1:6" x14ac:dyDescent="0.25">
      <c r="A68" s="186" t="s">
        <v>965</v>
      </c>
      <c r="B68" s="44" t="s">
        <v>1071</v>
      </c>
      <c r="C68" s="45">
        <v>11</v>
      </c>
      <c r="D68" s="45">
        <v>0</v>
      </c>
      <c r="E68" s="45">
        <v>2</v>
      </c>
      <c r="F68" s="41">
        <v>6</v>
      </c>
    </row>
    <row r="69" spans="1:6" x14ac:dyDescent="0.25">
      <c r="A69" s="187"/>
      <c r="B69" s="44" t="s">
        <v>1072</v>
      </c>
      <c r="C69" s="45">
        <v>4</v>
      </c>
      <c r="D69" s="45">
        <v>0</v>
      </c>
      <c r="E69" s="45">
        <v>0</v>
      </c>
      <c r="F69" s="41">
        <v>1</v>
      </c>
    </row>
    <row r="70" spans="1:6" x14ac:dyDescent="0.25">
      <c r="A70" s="188"/>
      <c r="B70" s="44" t="s">
        <v>108</v>
      </c>
      <c r="C70" s="45">
        <v>14</v>
      </c>
      <c r="D70" s="45">
        <v>0</v>
      </c>
      <c r="E70" s="45">
        <v>2</v>
      </c>
      <c r="F70" s="41">
        <v>4</v>
      </c>
    </row>
    <row r="71" spans="1:6" x14ac:dyDescent="0.25">
      <c r="A71" s="181" t="s">
        <v>1073</v>
      </c>
      <c r="B71" s="182"/>
      <c r="C71" s="46">
        <v>29</v>
      </c>
      <c r="D71" s="46">
        <v>0</v>
      </c>
      <c r="E71" s="46">
        <v>4</v>
      </c>
      <c r="F71" s="46">
        <v>11</v>
      </c>
    </row>
  </sheetData>
  <sheetProtection algorithmName="SHA-512" hashValue="NCLlaOipaXWnbtA37Cg/F0GQx9fvMcNkvPhXfN2r3xfSLEaWsUbPUfPwv59ms9/dhNooqQSOxFSycxxqbRFsuA==" saltValue="4XmatGxweEl2UC31Ptx1F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8" t="s">
        <v>1076</v>
      </c>
      <c r="B5" s="14" t="s">
        <v>1077</v>
      </c>
      <c r="C5" s="24">
        <v>451</v>
      </c>
    </row>
    <row r="6" spans="1:3" x14ac:dyDescent="0.25">
      <c r="A6" s="169"/>
      <c r="B6" s="14" t="s">
        <v>1019</v>
      </c>
      <c r="C6" s="24">
        <v>26</v>
      </c>
    </row>
    <row r="7" spans="1:3" x14ac:dyDescent="0.25">
      <c r="A7" s="169"/>
      <c r="B7" s="14" t="s">
        <v>1078</v>
      </c>
      <c r="C7" s="24">
        <v>927</v>
      </c>
    </row>
    <row r="8" spans="1:3" x14ac:dyDescent="0.25">
      <c r="A8" s="169"/>
      <c r="B8" s="14" t="s">
        <v>1079</v>
      </c>
      <c r="C8" s="24">
        <v>195</v>
      </c>
    </row>
    <row r="9" spans="1:3" x14ac:dyDescent="0.25">
      <c r="A9" s="169"/>
      <c r="B9" s="14" t="s">
        <v>1021</v>
      </c>
      <c r="C9" s="24">
        <v>1</v>
      </c>
    </row>
    <row r="10" spans="1:3" x14ac:dyDescent="0.25">
      <c r="A10" s="169"/>
      <c r="B10" s="14" t="s">
        <v>1022</v>
      </c>
      <c r="C10" s="24">
        <v>1</v>
      </c>
    </row>
    <row r="11" spans="1:3" x14ac:dyDescent="0.25">
      <c r="A11" s="169"/>
      <c r="B11" s="14" t="s">
        <v>1080</v>
      </c>
      <c r="C11" s="24">
        <v>0</v>
      </c>
    </row>
    <row r="12" spans="1:3" x14ac:dyDescent="0.25">
      <c r="A12" s="170"/>
      <c r="B12" s="14" t="s">
        <v>1081</v>
      </c>
      <c r="C12" s="24">
        <v>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455</v>
      </c>
    </row>
    <row r="17" spans="1:3" x14ac:dyDescent="0.25">
      <c r="A17" s="23" t="s">
        <v>1084</v>
      </c>
      <c r="B17" s="18"/>
      <c r="C17" s="24">
        <v>39</v>
      </c>
    </row>
    <row r="18" spans="1:3" x14ac:dyDescent="0.25">
      <c r="A18" s="23" t="s">
        <v>1085</v>
      </c>
      <c r="B18" s="18"/>
      <c r="C18" s="24">
        <v>352</v>
      </c>
    </row>
    <row r="19" spans="1:3" x14ac:dyDescent="0.25">
      <c r="A19" s="23" t="s">
        <v>1086</v>
      </c>
      <c r="B19" s="18"/>
      <c r="C19" s="24">
        <v>40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5</v>
      </c>
    </row>
    <row r="24" spans="1:3" x14ac:dyDescent="0.25">
      <c r="A24" s="23" t="s">
        <v>1089</v>
      </c>
      <c r="B24" s="18"/>
      <c r="C24" s="24">
        <v>53</v>
      </c>
    </row>
    <row r="25" spans="1:3" x14ac:dyDescent="0.25">
      <c r="A25" s="23" t="s">
        <v>1090</v>
      </c>
      <c r="B25" s="18"/>
      <c r="C25" s="24">
        <v>4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1</v>
      </c>
    </row>
    <row r="28" spans="1:3" x14ac:dyDescent="0.25">
      <c r="A28" s="23" t="s">
        <v>1093</v>
      </c>
      <c r="B28" s="18"/>
      <c r="C28" s="24">
        <v>30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9</v>
      </c>
    </row>
    <row r="38" spans="1:3" x14ac:dyDescent="0.25">
      <c r="A38" s="23" t="s">
        <v>1098</v>
      </c>
      <c r="B38" s="18"/>
      <c r="C38" s="24">
        <v>64</v>
      </c>
    </row>
    <row r="39" spans="1:3" x14ac:dyDescent="0.25">
      <c r="A39" s="23" t="s">
        <v>1099</v>
      </c>
      <c r="B39" s="18"/>
      <c r="C39" s="24">
        <v>294</v>
      </c>
    </row>
    <row r="40" spans="1:3" x14ac:dyDescent="0.25">
      <c r="A40" s="23" t="s">
        <v>1100</v>
      </c>
      <c r="B40" s="18"/>
      <c r="C40" s="24">
        <v>74</v>
      </c>
    </row>
    <row r="41" spans="1:3" x14ac:dyDescent="0.25">
      <c r="A41" s="23" t="s">
        <v>1101</v>
      </c>
      <c r="B41" s="18"/>
      <c r="C41" s="24">
        <v>84</v>
      </c>
    </row>
    <row r="42" spans="1:3" x14ac:dyDescent="0.25">
      <c r="A42" s="23" t="s">
        <v>1102</v>
      </c>
      <c r="B42" s="18"/>
      <c r="C42" s="24">
        <v>62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6</v>
      </c>
    </row>
    <row r="47" spans="1:3" x14ac:dyDescent="0.25">
      <c r="A47" s="23" t="s">
        <v>1105</v>
      </c>
      <c r="B47" s="18"/>
      <c r="C47" s="24">
        <v>5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8" t="s">
        <v>1107</v>
      </c>
      <c r="B51" s="14" t="s">
        <v>1108</v>
      </c>
      <c r="C51" s="24">
        <v>187</v>
      </c>
    </row>
    <row r="52" spans="1:6" x14ac:dyDescent="0.25">
      <c r="A52" s="169"/>
      <c r="B52" s="14" t="s">
        <v>122</v>
      </c>
      <c r="C52" s="24">
        <v>177</v>
      </c>
    </row>
    <row r="53" spans="1:6" x14ac:dyDescent="0.25">
      <c r="A53" s="169"/>
      <c r="B53" s="14" t="s">
        <v>1109</v>
      </c>
      <c r="C53" s="24">
        <v>96</v>
      </c>
    </row>
    <row r="54" spans="1:6" x14ac:dyDescent="0.25">
      <c r="A54" s="170"/>
      <c r="B54" s="14" t="s">
        <v>1110</v>
      </c>
      <c r="C54" s="24">
        <v>2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1</v>
      </c>
    </row>
    <row r="59" spans="1:6" x14ac:dyDescent="0.25">
      <c r="A59" s="23" t="s">
        <v>111</v>
      </c>
      <c r="B59" s="18"/>
      <c r="C59" s="24">
        <v>0</v>
      </c>
    </row>
    <row r="60" spans="1:6" x14ac:dyDescent="0.25">
      <c r="A60" s="23" t="s">
        <v>1050</v>
      </c>
      <c r="B60" s="18"/>
      <c r="C60" s="24">
        <v>1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8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4">
        <v>0</v>
      </c>
    </row>
    <row r="64" spans="1:6" x14ac:dyDescent="0.25">
      <c r="A64" s="169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69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69"/>
      <c r="B66" s="14" t="s">
        <v>1056</v>
      </c>
      <c r="C66" s="15">
        <v>0</v>
      </c>
      <c r="D66" s="15">
        <v>0</v>
      </c>
      <c r="E66" s="15">
        <v>0</v>
      </c>
      <c r="F66" s="24">
        <v>0</v>
      </c>
    </row>
    <row r="67" spans="1:6" x14ac:dyDescent="0.25">
      <c r="A67" s="169"/>
      <c r="B67" s="14" t="s">
        <v>325</v>
      </c>
      <c r="C67" s="15">
        <v>8</v>
      </c>
      <c r="D67" s="15">
        <v>14</v>
      </c>
      <c r="E67" s="15">
        <v>3</v>
      </c>
      <c r="F67" s="24">
        <v>5</v>
      </c>
    </row>
    <row r="68" spans="1:6" x14ac:dyDescent="0.25">
      <c r="A68" s="169"/>
      <c r="B68" s="14" t="s">
        <v>1111</v>
      </c>
      <c r="C68" s="15">
        <v>547</v>
      </c>
      <c r="D68" s="15">
        <v>161</v>
      </c>
      <c r="E68" s="15">
        <v>10</v>
      </c>
      <c r="F68" s="24">
        <v>147</v>
      </c>
    </row>
    <row r="69" spans="1:6" x14ac:dyDescent="0.25">
      <c r="A69" s="169"/>
      <c r="B69" s="14" t="s">
        <v>1112</v>
      </c>
      <c r="C69" s="15">
        <v>75</v>
      </c>
      <c r="D69" s="15">
        <v>32</v>
      </c>
      <c r="E69" s="15">
        <v>5</v>
      </c>
      <c r="F69" s="24">
        <v>17</v>
      </c>
    </row>
    <row r="70" spans="1:6" x14ac:dyDescent="0.25">
      <c r="A70" s="169"/>
      <c r="B70" s="14" t="s">
        <v>1059</v>
      </c>
      <c r="C70" s="15">
        <v>10</v>
      </c>
      <c r="D70" s="15">
        <v>5</v>
      </c>
      <c r="E70" s="15">
        <v>0</v>
      </c>
      <c r="F70" s="24">
        <v>4</v>
      </c>
    </row>
    <row r="71" spans="1:6" x14ac:dyDescent="0.25">
      <c r="A71" s="169"/>
      <c r="B71" s="14" t="s">
        <v>1113</v>
      </c>
      <c r="C71" s="15">
        <v>0</v>
      </c>
      <c r="D71" s="15">
        <v>1</v>
      </c>
      <c r="E71" s="15">
        <v>0</v>
      </c>
      <c r="F71" s="24">
        <v>0</v>
      </c>
    </row>
    <row r="72" spans="1:6" x14ac:dyDescent="0.25">
      <c r="A72" s="169"/>
      <c r="B72" s="14" t="s">
        <v>1114</v>
      </c>
      <c r="C72" s="15">
        <v>164</v>
      </c>
      <c r="D72" s="15">
        <v>71</v>
      </c>
      <c r="E72" s="15">
        <v>4</v>
      </c>
      <c r="F72" s="24">
        <v>53</v>
      </c>
    </row>
    <row r="73" spans="1:6" x14ac:dyDescent="0.25">
      <c r="A73" s="169"/>
      <c r="B73" s="14" t="s">
        <v>1115</v>
      </c>
      <c r="C73" s="15">
        <v>100</v>
      </c>
      <c r="D73" s="15">
        <v>26</v>
      </c>
      <c r="E73" s="15">
        <v>2</v>
      </c>
      <c r="F73" s="24">
        <v>22</v>
      </c>
    </row>
    <row r="74" spans="1:6" x14ac:dyDescent="0.25">
      <c r="A74" s="169"/>
      <c r="B74" s="14" t="s">
        <v>1063</v>
      </c>
      <c r="C74" s="15">
        <v>3</v>
      </c>
      <c r="D74" s="15">
        <v>0</v>
      </c>
      <c r="E74" s="15">
        <v>0</v>
      </c>
      <c r="F74" s="24">
        <v>0</v>
      </c>
    </row>
    <row r="75" spans="1:6" x14ac:dyDescent="0.25">
      <c r="A75" s="169"/>
      <c r="B75" s="14" t="s">
        <v>396</v>
      </c>
      <c r="C75" s="15">
        <v>1</v>
      </c>
      <c r="D75" s="15">
        <v>1</v>
      </c>
      <c r="E75" s="15">
        <v>0</v>
      </c>
      <c r="F75" s="24">
        <v>0</v>
      </c>
    </row>
    <row r="76" spans="1:6" x14ac:dyDescent="0.25">
      <c r="A76" s="169"/>
      <c r="B76" s="14" t="s">
        <v>1064</v>
      </c>
      <c r="C76" s="15">
        <v>0</v>
      </c>
      <c r="D76" s="15">
        <v>0</v>
      </c>
      <c r="E76" s="15">
        <v>0</v>
      </c>
      <c r="F76" s="24">
        <v>1</v>
      </c>
    </row>
    <row r="77" spans="1:6" x14ac:dyDescent="0.25">
      <c r="A77" s="169"/>
      <c r="B77" s="14" t="s">
        <v>1065</v>
      </c>
      <c r="C77" s="15">
        <v>6</v>
      </c>
      <c r="D77" s="15">
        <v>2</v>
      </c>
      <c r="E77" s="15">
        <v>0</v>
      </c>
      <c r="F77" s="24">
        <v>1</v>
      </c>
    </row>
    <row r="78" spans="1:6" x14ac:dyDescent="0.25">
      <c r="A78" s="169"/>
      <c r="B78" s="14" t="s">
        <v>1066</v>
      </c>
      <c r="C78" s="15">
        <v>0</v>
      </c>
      <c r="D78" s="15">
        <v>0</v>
      </c>
      <c r="E78" s="15">
        <v>0</v>
      </c>
      <c r="F78" s="24">
        <v>0</v>
      </c>
    </row>
    <row r="79" spans="1:6" x14ac:dyDescent="0.25">
      <c r="A79" s="169"/>
      <c r="B79" s="14" t="s">
        <v>1067</v>
      </c>
      <c r="C79" s="15">
        <v>242</v>
      </c>
      <c r="D79" s="15">
        <v>133</v>
      </c>
      <c r="E79" s="15">
        <v>18</v>
      </c>
      <c r="F79" s="24">
        <v>103</v>
      </c>
    </row>
    <row r="80" spans="1:6" x14ac:dyDescent="0.25">
      <c r="A80" s="169"/>
      <c r="B80" s="14" t="s">
        <v>1068</v>
      </c>
      <c r="C80" s="15">
        <v>2</v>
      </c>
      <c r="D80" s="15">
        <v>1</v>
      </c>
      <c r="E80" s="15">
        <v>0</v>
      </c>
      <c r="F80" s="24">
        <v>1</v>
      </c>
    </row>
    <row r="81" spans="1:6" x14ac:dyDescent="0.25">
      <c r="A81" s="170"/>
      <c r="B81" s="14" t="s">
        <v>1069</v>
      </c>
      <c r="C81" s="15">
        <v>1</v>
      </c>
      <c r="D81" s="15">
        <v>3</v>
      </c>
      <c r="E81" s="15">
        <v>0</v>
      </c>
      <c r="F81" s="24">
        <v>2</v>
      </c>
    </row>
    <row r="82" spans="1:6" x14ac:dyDescent="0.25">
      <c r="A82" s="189" t="s">
        <v>1070</v>
      </c>
      <c r="B82" s="190"/>
      <c r="C82" s="33">
        <v>1159</v>
      </c>
      <c r="D82" s="33">
        <v>450</v>
      </c>
      <c r="E82" s="33">
        <v>42</v>
      </c>
      <c r="F82" s="33">
        <v>356</v>
      </c>
    </row>
    <row r="83" spans="1:6" x14ac:dyDescent="0.25">
      <c r="A83" s="168" t="s">
        <v>1116</v>
      </c>
      <c r="B83" s="14" t="s">
        <v>1071</v>
      </c>
      <c r="C83" s="15">
        <v>4</v>
      </c>
      <c r="D83" s="15">
        <v>0</v>
      </c>
      <c r="E83" s="15">
        <v>0</v>
      </c>
      <c r="F83" s="24">
        <v>0</v>
      </c>
    </row>
    <row r="84" spans="1:6" x14ac:dyDescent="0.25">
      <c r="A84" s="169"/>
      <c r="B84" s="14" t="s">
        <v>1072</v>
      </c>
      <c r="C84" s="15">
        <v>2</v>
      </c>
      <c r="D84" s="15">
        <v>0</v>
      </c>
      <c r="E84" s="15">
        <v>0</v>
      </c>
      <c r="F84" s="24">
        <v>0</v>
      </c>
    </row>
    <row r="85" spans="1:6" x14ac:dyDescent="0.25">
      <c r="A85" s="170"/>
      <c r="B85" s="14" t="s">
        <v>108</v>
      </c>
      <c r="C85" s="15">
        <v>47</v>
      </c>
      <c r="D85" s="15">
        <v>0</v>
      </c>
      <c r="E85" s="15">
        <v>14</v>
      </c>
      <c r="F85" s="24">
        <v>20</v>
      </c>
    </row>
    <row r="86" spans="1:6" x14ac:dyDescent="0.25">
      <c r="A86" s="189" t="s">
        <v>1117</v>
      </c>
      <c r="B86" s="190"/>
      <c r="C86" s="33">
        <v>53</v>
      </c>
      <c r="D86" s="33">
        <v>0</v>
      </c>
      <c r="E86" s="33">
        <v>14</v>
      </c>
      <c r="F86" s="33">
        <v>20</v>
      </c>
    </row>
  </sheetData>
  <sheetProtection algorithmName="SHA-512" hashValue="NliHNbtY2I/Zt3w2Hns6BoF8E/N7uxGG59/u4dJ2cW/XPOOJ8soB/a1Da+VL3KyAYaO5djlomffs4UovsMQS3w==" saltValue="edW7lTBXZcxZhMgzHENGX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2</v>
      </c>
    </row>
    <row r="6" spans="1:3" x14ac:dyDescent="0.25">
      <c r="A6" s="13" t="s">
        <v>1121</v>
      </c>
      <c r="B6" s="18"/>
      <c r="C6" s="24">
        <v>161</v>
      </c>
    </row>
    <row r="7" spans="1:3" x14ac:dyDescent="0.25">
      <c r="A7" s="13" t="s">
        <v>1122</v>
      </c>
      <c r="B7" s="18"/>
      <c r="C7" s="24">
        <v>11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1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4</v>
      </c>
    </row>
    <row r="14" spans="1:3" x14ac:dyDescent="0.25">
      <c r="A14" s="13" t="s">
        <v>1121</v>
      </c>
      <c r="B14" s="18"/>
      <c r="C14" s="24">
        <v>16</v>
      </c>
    </row>
    <row r="15" spans="1:3" x14ac:dyDescent="0.25">
      <c r="A15" s="13" t="s">
        <v>1126</v>
      </c>
      <c r="B15" s="18"/>
      <c r="C15" s="24">
        <v>8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18</v>
      </c>
    </row>
    <row r="22" spans="1:3" x14ac:dyDescent="0.25">
      <c r="A22" s="13" t="s">
        <v>1128</v>
      </c>
      <c r="B22" s="18"/>
      <c r="C22" s="24">
        <v>16</v>
      </c>
    </row>
    <row r="23" spans="1:3" x14ac:dyDescent="0.25">
      <c r="A23" s="13" t="s">
        <v>1129</v>
      </c>
      <c r="B23" s="18"/>
      <c r="C23" s="24">
        <v>2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5</v>
      </c>
    </row>
    <row r="29" spans="1:3" x14ac:dyDescent="0.25">
      <c r="A29" s="13" t="s">
        <v>1133</v>
      </c>
      <c r="B29" s="18"/>
      <c r="C29" s="24">
        <v>2</v>
      </c>
    </row>
    <row r="30" spans="1:3" x14ac:dyDescent="0.25">
      <c r="A30" s="13" t="s">
        <v>1134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6</v>
      </c>
    </row>
    <row r="36" spans="1:3" x14ac:dyDescent="0.25">
      <c r="A36" s="13" t="s">
        <v>1138</v>
      </c>
      <c r="B36" s="18"/>
      <c r="C36" s="24">
        <v>1</v>
      </c>
    </row>
  </sheetData>
  <sheetProtection algorithmName="SHA-512" hashValue="lT4ARynQbWY9PU3ZcmikgYOH+bih8Bgmm6g0xmG46Az7KoJLA0wK5CvUtRHk7NU7uixMuAuFOH1VRzuzMpFJHQ==" saltValue="+CdpNXWVSPXaSw4VFUDNt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2</v>
      </c>
    </row>
    <row r="6" spans="1:3" x14ac:dyDescent="0.25">
      <c r="A6" s="13" t="s">
        <v>1142</v>
      </c>
      <c r="B6" s="18"/>
      <c r="C6" s="24">
        <v>5</v>
      </c>
    </row>
    <row r="7" spans="1:3" x14ac:dyDescent="0.25">
      <c r="A7" s="13" t="s">
        <v>1143</v>
      </c>
      <c r="B7" s="18"/>
      <c r="C7" s="24">
        <v>7</v>
      </c>
    </row>
    <row r="8" spans="1:3" x14ac:dyDescent="0.25">
      <c r="A8" s="13" t="s">
        <v>1144</v>
      </c>
      <c r="B8" s="18"/>
      <c r="C8" s="24">
        <v>1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0</v>
      </c>
    </row>
    <row r="15" spans="1:3" x14ac:dyDescent="0.25">
      <c r="A15" s="13" t="s">
        <v>1149</v>
      </c>
      <c r="B15" s="18"/>
      <c r="C15" s="24">
        <v>0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0</v>
      </c>
    </row>
    <row r="21" spans="1:3" x14ac:dyDescent="0.25">
      <c r="A21" s="13" t="s">
        <v>1153</v>
      </c>
      <c r="B21" s="18"/>
      <c r="C21" s="24">
        <v>0</v>
      </c>
    </row>
    <row r="22" spans="1:3" x14ac:dyDescent="0.25">
      <c r="A22" s="13" t="s">
        <v>1154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5</v>
      </c>
    </row>
    <row r="37" spans="1:3" x14ac:dyDescent="0.25">
      <c r="A37" s="13" t="s">
        <v>1083</v>
      </c>
      <c r="B37" s="18"/>
      <c r="C37" s="24">
        <v>2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7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1</v>
      </c>
    </row>
    <row r="46" spans="1:3" x14ac:dyDescent="0.25">
      <c r="A46" s="13" t="s">
        <v>1083</v>
      </c>
      <c r="B46" s="18"/>
      <c r="C46" s="24">
        <v>0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7</v>
      </c>
    </row>
    <row r="52" spans="1:3" x14ac:dyDescent="0.25">
      <c r="A52" s="13" t="s">
        <v>1163</v>
      </c>
      <c r="B52" s="18"/>
      <c r="C52" s="24">
        <v>3</v>
      </c>
    </row>
    <row r="53" spans="1:3" x14ac:dyDescent="0.25">
      <c r="A53" s="13" t="s">
        <v>1164</v>
      </c>
      <c r="B53" s="18"/>
      <c r="C53" s="24">
        <v>7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1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y2t5IssSipV2FN0BFWIP83M3mIRbK3amUJjVSQdx6rkaHdO2BsrAVGIlJDGGd8VuE5M87g/5W5zCankfIJTlOg==" saltValue="S9aXsaTg6Ocd1KuzDjOg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1" t="s">
        <v>636</v>
      </c>
      <c r="B4" s="192"/>
      <c r="C4" s="33">
        <v>377</v>
      </c>
      <c r="D4" s="33">
        <v>368</v>
      </c>
      <c r="E4" s="34">
        <v>0</v>
      </c>
      <c r="F4" s="33">
        <v>707</v>
      </c>
      <c r="G4" s="33">
        <v>662</v>
      </c>
      <c r="H4" s="33">
        <v>122</v>
      </c>
      <c r="I4" s="33">
        <v>107</v>
      </c>
      <c r="J4" s="33">
        <v>0</v>
      </c>
      <c r="K4" s="33">
        <v>0</v>
      </c>
      <c r="L4" s="33">
        <v>0</v>
      </c>
      <c r="M4" s="33">
        <v>0</v>
      </c>
      <c r="N4" s="33">
        <v>41</v>
      </c>
      <c r="O4" s="33">
        <v>0</v>
      </c>
      <c r="P4" s="33">
        <v>828</v>
      </c>
    </row>
    <row r="5" spans="1:16" ht="45" x14ac:dyDescent="0.25">
      <c r="A5" s="30" t="s">
        <v>637</v>
      </c>
      <c r="B5" s="30" t="s">
        <v>638</v>
      </c>
      <c r="C5" s="15">
        <v>14</v>
      </c>
      <c r="D5" s="15">
        <v>1</v>
      </c>
      <c r="E5" s="31">
        <v>13</v>
      </c>
      <c r="F5" s="15">
        <v>4</v>
      </c>
      <c r="G5" s="15">
        <v>3</v>
      </c>
      <c r="H5" s="15">
        <v>1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5</v>
      </c>
    </row>
    <row r="6" spans="1:16" ht="33.75" x14ac:dyDescent="0.25">
      <c r="A6" s="30" t="s">
        <v>639</v>
      </c>
      <c r="B6" s="30" t="s">
        <v>640</v>
      </c>
      <c r="C6" s="15">
        <v>201</v>
      </c>
      <c r="D6" s="15">
        <v>203</v>
      </c>
      <c r="E6" s="31">
        <v>-1</v>
      </c>
      <c r="F6" s="15">
        <v>447</v>
      </c>
      <c r="G6" s="15">
        <v>436</v>
      </c>
      <c r="H6" s="15">
        <v>56</v>
      </c>
      <c r="I6" s="15">
        <v>46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512</v>
      </c>
    </row>
    <row r="7" spans="1:16" ht="22.5" x14ac:dyDescent="0.25">
      <c r="A7" s="30" t="s">
        <v>641</v>
      </c>
      <c r="B7" s="30" t="s">
        <v>642</v>
      </c>
      <c r="C7" s="15">
        <v>47</v>
      </c>
      <c r="D7" s="15">
        <v>18</v>
      </c>
      <c r="E7" s="31">
        <v>1</v>
      </c>
      <c r="F7" s="15">
        <v>12</v>
      </c>
      <c r="G7" s="15">
        <v>11</v>
      </c>
      <c r="H7" s="15">
        <v>16</v>
      </c>
      <c r="I7" s="15">
        <v>19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29</v>
      </c>
    </row>
    <row r="8" spans="1:16" ht="33.75" x14ac:dyDescent="0.25">
      <c r="A8" s="30" t="s">
        <v>643</v>
      </c>
      <c r="B8" s="30" t="s">
        <v>644</v>
      </c>
      <c r="C8" s="15">
        <v>3</v>
      </c>
      <c r="D8" s="15">
        <v>0</v>
      </c>
      <c r="E8" s="31">
        <v>0</v>
      </c>
      <c r="F8" s="15">
        <v>2</v>
      </c>
      <c r="G8" s="15">
        <v>0</v>
      </c>
      <c r="H8" s="15">
        <v>2</v>
      </c>
      <c r="I8" s="15">
        <v>2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2</v>
      </c>
    </row>
    <row r="9" spans="1:16" ht="45" x14ac:dyDescent="0.25">
      <c r="A9" s="30" t="s">
        <v>645</v>
      </c>
      <c r="B9" s="30" t="s">
        <v>646</v>
      </c>
      <c r="C9" s="15">
        <v>11</v>
      </c>
      <c r="D9" s="15">
        <v>15</v>
      </c>
      <c r="E9" s="31">
        <v>-1</v>
      </c>
      <c r="F9" s="15">
        <v>20</v>
      </c>
      <c r="G9" s="15">
        <v>15</v>
      </c>
      <c r="H9" s="15">
        <v>10</v>
      </c>
      <c r="I9" s="15">
        <v>10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30</v>
      </c>
    </row>
    <row r="10" spans="1:16" ht="33.75" x14ac:dyDescent="0.25">
      <c r="A10" s="30" t="s">
        <v>647</v>
      </c>
      <c r="B10" s="30" t="s">
        <v>648</v>
      </c>
      <c r="C10" s="15">
        <v>98</v>
      </c>
      <c r="D10" s="15">
        <v>125</v>
      </c>
      <c r="E10" s="31">
        <v>-1</v>
      </c>
      <c r="F10" s="15">
        <v>220</v>
      </c>
      <c r="G10" s="15">
        <v>195</v>
      </c>
      <c r="H10" s="15">
        <v>35</v>
      </c>
      <c r="I10" s="15">
        <v>30</v>
      </c>
      <c r="J10" s="15">
        <v>0</v>
      </c>
      <c r="K10" s="15">
        <v>0</v>
      </c>
      <c r="L10" s="15">
        <v>0</v>
      </c>
      <c r="M10" s="15">
        <v>0</v>
      </c>
      <c r="N10" s="15">
        <v>41</v>
      </c>
      <c r="O10" s="15">
        <v>0</v>
      </c>
      <c r="P10" s="24">
        <v>248</v>
      </c>
    </row>
    <row r="11" spans="1:16" ht="45" x14ac:dyDescent="0.25">
      <c r="A11" s="30" t="s">
        <v>649</v>
      </c>
      <c r="B11" s="30" t="s">
        <v>650</v>
      </c>
      <c r="C11" s="15">
        <v>3</v>
      </c>
      <c r="D11" s="15">
        <v>6</v>
      </c>
      <c r="E11" s="31">
        <v>-1</v>
      </c>
      <c r="F11" s="15">
        <v>2</v>
      </c>
      <c r="G11" s="15">
        <v>2</v>
      </c>
      <c r="H11" s="15">
        <v>2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2</v>
      </c>
    </row>
  </sheetData>
  <sheetProtection algorithmName="SHA-512" hashValue="SqWmBpTa3io+eU2p61wC8xhFxv22f0inVOlZ6WoPYcl+THYt3MpKxj8ILvCO9ISCcOuF6VXxiHK187HKgjb6iA==" saltValue="4Rk7Vt9Ic6hnL1uMMxEfE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2021-05-05T11:55:59Z</dcterms:created>
  <dcterms:modified xsi:type="dcterms:W3CDTF">2021-05-25T08:57:54Z</dcterms:modified>
</cp:coreProperties>
</file>