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84" documentId="13_ncr:1_{B2C4E826-BA1A-4114-A8C2-C67B0B8E6F47}" xr6:coauthVersionLast="47" xr6:coauthVersionMax="47" xr10:uidLastSave="{A57ADF81-CE35-4B2D-9611-ABA8A110B7EB}"/>
  <workbookProtection workbookAlgorithmName="SHA-512" workbookHashValue="DkodcyWYDwlUWkTmIyK0m9w1+t+b83cxwrjwWgvmzuF+HnCJG1emUTWufIspZhhp5C/eRxRSM5lTPfhTn3/fMg==" workbookSaltValue="Yo9Wt5KEmXeNHn3FvK6OlQ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J43" i="16"/>
  <c r="V7" i="21" l="1"/>
  <c r="D123" i="16"/>
  <c r="D82" i="16"/>
  <c r="E82" i="16"/>
  <c r="K43" i="16"/>
  <c r="L43" i="16"/>
  <c r="F43" i="16"/>
  <c r="E43" i="16"/>
  <c r="I43" i="16"/>
  <c r="H43" i="16"/>
  <c r="G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5D2E1F2-2128-4C78-8BBF-55BBFDFF61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E2425B5-3253-4FBE-9FD2-E41FCDB85F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B09F44-6F92-42B3-B20F-862C0327B1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72A4AC-862A-4AD6-9429-5DD8F62625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B572917-FFED-49F8-A4A3-0B1412F1CD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5D2F176-2289-4401-879F-71724370EF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E8F16B8-144E-4D4D-93AF-EB1DE48DE0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6F5BD3F-9AC3-4994-941E-38211B84B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FF354E4-09AD-4D06-AA40-FB6A4AA518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7E1A24D-F79A-42E6-8B08-93B5DA0B31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341A9F4-81A9-411E-8421-3AD3E6CE0E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C4321B5-B3D5-49CD-84C4-C13859A4A4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D6F1E23-6909-45DE-A70D-427E5954DB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11AB59-C727-4651-9949-6EBD958E92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09509A5-7A44-453A-9966-C74BD74F88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B119F1B-EA75-44A6-9F82-7FD9200828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B7805A-94DA-4713-8ECC-8BAFBFC9F8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A4CBEA1-5C48-4B9E-9467-B57DDC0EAF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9C631FA-AC92-4136-A826-5F44291A40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452E923-0207-4594-871C-04B2C671D9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E9F75B3-8631-407D-93F5-771904E732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186704D-6758-4F06-89E5-B36794611A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BC542C8-7B89-4475-B9FD-545836BE95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628BB12-152A-4DDC-9B0C-4114095519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7B4ABA3-F920-464B-B673-09A9C30A16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2C552A7-7D89-4AD5-B0AA-713ECFDE25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529C141-5991-41B1-939E-EA82956F03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DEB34AC-2022-4920-945D-5FE3C93810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A832C21-4EF0-4208-8030-B9A68A69A0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1DC0A07-7A0D-4C34-BB14-DD5F93170C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B78BDCC-1924-4730-A991-C7FCDE573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236A56C-4D0D-4607-9966-4537426CD8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<sst xmlns="http://schemas.openxmlformats.org/spreadsheetml/2006/main" count="3025" uniqueCount="1849">
  <si>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</si>
  <si>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</si>
  <si>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</si>
  <si>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</si>
  <si>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</si>
  <si>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</si>
  <si>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</si>
  <si>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Alicante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</si>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</sst>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6B14FE80-1444-4D84-9AA6-E2E6D8D2C2E1}"/>
    <cellStyle name="Normal" xfId="0" builtinId="0"/>
    <cellStyle name="Normal 2" xfId="1" xr:uid="{A33CB89A-B2AD-4286-BA4B-36810E727F34}"/>
    <cellStyle name="Normal 3" xfId="3" xr:uid="{B182A361-CCE5-4E5D-BD67-A65CE622D12F}"/>
    <cellStyle name="Normal 3 2" xfId="4" xr:uid="{5D2F6440-B5C0-4DF3-8D34-EC2661228B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00-4312-9161-D019399A9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00-4312-9161-D019399A97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12327</c:v>
                </c:pt>
                <c:pt idx="1">
                  <c:v>36487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00-4312-9161-D019399A9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EB-43DD-9B2D-6AC66A978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EB-43DD-9B2D-6AC66A978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EB-43DD-9B2D-6AC66A97880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1695</c:v>
                </c:pt>
                <c:pt idx="2">
                  <c:v>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B-43DD-9B2D-6AC66A978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3D-4E0E-B7F8-FA0BAB42D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3D-4E0E-B7F8-FA0BAB42D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3D-4E0E-B7F8-FA0BAB42D4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20</c:v>
                </c:pt>
                <c:pt idx="2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3D-4E0E-B7F8-FA0BAB42D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E3-4AED-A88E-557DD6075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E3-4AED-A88E-557DD60751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32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3-4AED-A88E-557DD607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2A-46B0-9014-F7822D8C88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2A-46B0-9014-F7822D8C8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11404</c:v>
                </c:pt>
                <c:pt idx="1">
                  <c:v>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A-46B0-9014-F7822D8C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1717</c:v>
              </c:pt>
              <c:pt idx="1">
                <c:v>9867</c:v>
              </c:pt>
              <c:pt idx="2">
                <c:v>137</c:v>
              </c:pt>
              <c:pt idx="3">
                <c:v>13</c:v>
              </c:pt>
              <c:pt idx="4">
                <c:v>593</c:v>
              </c:pt>
            </c:numLit>
          </c:val>
          <c:extLst>
            <c:ext xmlns:c16="http://schemas.microsoft.com/office/drawing/2014/chart" uri="{C3380CC4-5D6E-409C-BE32-E72D297353CC}">
              <c16:uniqueId val="{00000000-9E8F-4632-AEF2-E6616784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8963</c:v>
              </c:pt>
              <c:pt idx="1">
                <c:v>7368</c:v>
              </c:pt>
              <c:pt idx="2">
                <c:v>635</c:v>
              </c:pt>
              <c:pt idx="3">
                <c:v>151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D91-4D44-BD9B-E86562629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312</c:v>
              </c:pt>
              <c:pt idx="2">
                <c:v>22</c:v>
              </c:pt>
              <c:pt idx="3">
                <c:v>39</c:v>
              </c:pt>
              <c:pt idx="4">
                <c:v>129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C42-4F14-A765-9806D68F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150</c:v>
              </c:pt>
              <c:pt idx="1">
                <c:v>335</c:v>
              </c:pt>
              <c:pt idx="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4C2F-49BF-A7EC-EF20F5812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4889</c:v>
              </c:pt>
              <c:pt idx="1">
                <c:v>63</c:v>
              </c:pt>
              <c:pt idx="2">
                <c:v>838</c:v>
              </c:pt>
              <c:pt idx="3">
                <c:v>9</c:v>
              </c:pt>
              <c:pt idx="4">
                <c:v>15</c:v>
              </c:pt>
              <c:pt idx="5">
                <c:v>11</c:v>
              </c:pt>
              <c:pt idx="6">
                <c:v>6</c:v>
              </c:pt>
              <c:pt idx="7">
                <c:v>125</c:v>
              </c:pt>
              <c:pt idx="8">
                <c:v>836</c:v>
              </c:pt>
              <c:pt idx="9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6160-41AB-82EE-11E4B39AF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825</c:v>
              </c:pt>
              <c:pt idx="1">
                <c:v>571</c:v>
              </c:pt>
              <c:pt idx="2">
                <c:v>34</c:v>
              </c:pt>
              <c:pt idx="3">
                <c:v>75</c:v>
              </c:pt>
              <c:pt idx="4">
                <c:v>354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6B0-477D-B625-16FBDD64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1F-46A2-B9D7-3600074DB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1F-46A2-B9D7-3600074DB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1F-46A2-B9D7-3600074DB2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1469</c:v>
                </c:pt>
                <c:pt idx="1">
                  <c:v>705</c:v>
                </c:pt>
                <c:pt idx="2">
                  <c:v>8963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1F-46A2-B9D7-3600074DB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8213</c:v>
              </c:pt>
              <c:pt idx="1">
                <c:v>4971</c:v>
              </c:pt>
              <c:pt idx="2">
                <c:v>1877</c:v>
              </c:pt>
              <c:pt idx="3">
                <c:v>1072</c:v>
              </c:pt>
              <c:pt idx="4">
                <c:v>177</c:v>
              </c:pt>
              <c:pt idx="5">
                <c:v>191</c:v>
              </c:pt>
              <c:pt idx="6">
                <c:v>635</c:v>
              </c:pt>
              <c:pt idx="7">
                <c:v>13105</c:v>
              </c:pt>
              <c:pt idx="8">
                <c:v>260</c:v>
              </c:pt>
              <c:pt idx="9">
                <c:v>1230</c:v>
              </c:pt>
              <c:pt idx="10">
                <c:v>1043</c:v>
              </c:pt>
              <c:pt idx="11">
                <c:v>725</c:v>
              </c:pt>
              <c:pt idx="12">
                <c:v>129</c:v>
              </c:pt>
              <c:pt idx="13">
                <c:v>1584</c:v>
              </c:pt>
              <c:pt idx="14">
                <c:v>445</c:v>
              </c:pt>
              <c:pt idx="15">
                <c:v>10383</c:v>
              </c:pt>
              <c:pt idx="16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909D-48ED-9C7E-91E659CF9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3844926842708192E-2"/>
          <c:w val="0.27392224409448818"/>
          <c:h val="0.966155073157291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231</c:v>
              </c:pt>
              <c:pt idx="1">
                <c:v>4143</c:v>
              </c:pt>
              <c:pt idx="2">
                <c:v>591</c:v>
              </c:pt>
              <c:pt idx="3">
                <c:v>1069</c:v>
              </c:pt>
              <c:pt idx="4">
                <c:v>3541</c:v>
              </c:pt>
              <c:pt idx="5">
                <c:v>140</c:v>
              </c:pt>
              <c:pt idx="6">
                <c:v>76</c:v>
              </c:pt>
              <c:pt idx="7">
                <c:v>1089</c:v>
              </c:pt>
              <c:pt idx="8">
                <c:v>656</c:v>
              </c:pt>
              <c:pt idx="9">
                <c:v>166</c:v>
              </c:pt>
              <c:pt idx="10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8923-4D2C-81B7-517326B6F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Aux!$H$2:$H$17</c:f>
              <c:strCache>
                <c:ptCount val="16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412</c:v>
              </c:pt>
              <c:pt idx="1">
                <c:v>1461</c:v>
              </c:pt>
              <c:pt idx="2">
                <c:v>713</c:v>
              </c:pt>
              <c:pt idx="3">
                <c:v>17</c:v>
              </c:pt>
              <c:pt idx="4">
                <c:v>11</c:v>
              </c:pt>
              <c:pt idx="5">
                <c:v>25</c:v>
              </c:pt>
              <c:pt idx="6">
                <c:v>11</c:v>
              </c:pt>
              <c:pt idx="7">
                <c:v>883</c:v>
              </c:pt>
              <c:pt idx="8">
                <c:v>27</c:v>
              </c:pt>
              <c:pt idx="9">
                <c:v>857</c:v>
              </c:pt>
              <c:pt idx="10">
                <c:v>3149</c:v>
              </c:pt>
              <c:pt idx="11">
                <c:v>149</c:v>
              </c:pt>
              <c:pt idx="12">
                <c:v>53</c:v>
              </c:pt>
              <c:pt idx="13">
                <c:v>886</c:v>
              </c:pt>
              <c:pt idx="14">
                <c:v>553</c:v>
              </c:pt>
              <c:pt idx="1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0A2-45A9-8EF0-23FDD08B3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3161306643898428E-3"/>
          <c:w val="0.27392224409448818"/>
          <c:h val="0.998683737367474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740</c:v>
              </c:pt>
              <c:pt idx="1">
                <c:v>893</c:v>
              </c:pt>
              <c:pt idx="2">
                <c:v>234</c:v>
              </c:pt>
              <c:pt idx="3">
                <c:v>334</c:v>
              </c:pt>
              <c:pt idx="4">
                <c:v>405</c:v>
              </c:pt>
              <c:pt idx="5">
                <c:v>4849</c:v>
              </c:pt>
              <c:pt idx="6">
                <c:v>51</c:v>
              </c:pt>
              <c:pt idx="7">
                <c:v>845</c:v>
              </c:pt>
              <c:pt idx="8">
                <c:v>846</c:v>
              </c:pt>
              <c:pt idx="9">
                <c:v>397</c:v>
              </c:pt>
              <c:pt idx="10">
                <c:v>52</c:v>
              </c:pt>
              <c:pt idx="11">
                <c:v>815</c:v>
              </c:pt>
              <c:pt idx="12">
                <c:v>447</c:v>
              </c:pt>
              <c:pt idx="13">
                <c:v>283</c:v>
              </c:pt>
              <c:pt idx="14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6BE2-4EC2-B766-D17F9C4BB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1050</c:v>
              </c:pt>
              <c:pt idx="1">
                <c:v>183</c:v>
              </c:pt>
              <c:pt idx="2">
                <c:v>512</c:v>
              </c:pt>
              <c:pt idx="3">
                <c:v>254</c:v>
              </c:pt>
              <c:pt idx="4">
                <c:v>254</c:v>
              </c:pt>
              <c:pt idx="5">
                <c:v>3646</c:v>
              </c:pt>
              <c:pt idx="6">
                <c:v>642</c:v>
              </c:pt>
              <c:pt idx="7">
                <c:v>807</c:v>
              </c:pt>
              <c:pt idx="8">
                <c:v>369</c:v>
              </c:pt>
              <c:pt idx="9">
                <c:v>64</c:v>
              </c:pt>
              <c:pt idx="10">
                <c:v>621</c:v>
              </c:pt>
              <c:pt idx="11">
                <c:v>546</c:v>
              </c:pt>
              <c:pt idx="12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9EA3-4017-84F0-F58C1F062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62700787401574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16</c:v>
              </c:pt>
              <c:pt idx="2">
                <c:v>1</c:v>
              </c:pt>
              <c:pt idx="3">
                <c:v>128</c:v>
              </c:pt>
              <c:pt idx="4">
                <c:v>2</c:v>
              </c:pt>
              <c:pt idx="5">
                <c:v>4</c:v>
              </c:pt>
              <c:pt idx="6">
                <c:v>3</c:v>
              </c:pt>
              <c:pt idx="7">
                <c:v>1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254-497C-95A3-B37C56EAF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35</c:v>
              </c:pt>
              <c:pt idx="1">
                <c:v>24</c:v>
              </c:pt>
              <c:pt idx="2">
                <c:v>9</c:v>
              </c:pt>
              <c:pt idx="3">
                <c:v>122</c:v>
              </c:pt>
              <c:pt idx="4">
                <c:v>1</c:v>
              </c:pt>
              <c:pt idx="5">
                <c:v>1</c:v>
              </c:pt>
              <c:pt idx="6">
                <c:v>10</c:v>
              </c:pt>
              <c:pt idx="7">
                <c:v>2</c:v>
              </c:pt>
              <c:pt idx="8">
                <c:v>15</c:v>
              </c:pt>
              <c:pt idx="9">
                <c:v>2</c:v>
              </c:pt>
              <c:pt idx="10">
                <c:v>3</c:v>
              </c:pt>
              <c:pt idx="11">
                <c:v>6</c:v>
              </c:pt>
              <c:pt idx="12">
                <c:v>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016-4864-8626-8D160B34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4</c:v>
              </c:pt>
              <c:pt idx="2">
                <c:v>1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F4-4F1A-ACCD-50BA56C06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6</c:v>
              </c:pt>
              <c:pt idx="5">
                <c:v>5</c:v>
              </c:pt>
              <c:pt idx="6">
                <c:v>1</c:v>
              </c:pt>
              <c:pt idx="7">
                <c:v>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86B-4468-A7BB-26B4EB68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Seguridad colectiva</c:v>
                </c:pt>
                <c:pt idx="8">
                  <c:v>Incendios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</c:v>
              </c:pt>
              <c:pt idx="1">
                <c:v>21</c:v>
              </c:pt>
              <c:pt idx="2">
                <c:v>89</c:v>
              </c:pt>
              <c:pt idx="3">
                <c:v>22</c:v>
              </c:pt>
              <c:pt idx="4">
                <c:v>25</c:v>
              </c:pt>
              <c:pt idx="5">
                <c:v>12</c:v>
              </c:pt>
              <c:pt idx="6">
                <c:v>20</c:v>
              </c:pt>
              <c:pt idx="7">
                <c:v>24</c:v>
              </c:pt>
              <c:pt idx="8">
                <c:v>102</c:v>
              </c:pt>
              <c:pt idx="9">
                <c:v>24</c:v>
              </c:pt>
              <c:pt idx="10">
                <c:v>36</c:v>
              </c:pt>
              <c:pt idx="11">
                <c:v>16</c:v>
              </c:pt>
              <c:pt idx="12">
                <c:v>57</c:v>
              </c:pt>
              <c:pt idx="13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D913-4C0A-ADFF-3CF08CB4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B7-4046-9B40-66EA79E86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B7-4046-9B40-66EA79E860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6850</c:v>
                </c:pt>
                <c:pt idx="1">
                  <c:v>2113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B7-4046-9B40-66EA79E86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trabajadores</c:v>
                </c:pt>
                <c:pt idx="8">
                  <c:v>Derechos extranjeros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De la trata de seres humanos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47</c:v>
              </c:pt>
              <c:pt idx="1">
                <c:v>37</c:v>
              </c:pt>
              <c:pt idx="2">
                <c:v>9</c:v>
              </c:pt>
              <c:pt idx="3">
                <c:v>44</c:v>
              </c:pt>
              <c:pt idx="4">
                <c:v>2</c:v>
              </c:pt>
              <c:pt idx="5">
                <c:v>283</c:v>
              </c:pt>
              <c:pt idx="6">
                <c:v>1</c:v>
              </c:pt>
              <c:pt idx="7">
                <c:v>1</c:v>
              </c:pt>
              <c:pt idx="8">
                <c:v>28</c:v>
              </c:pt>
              <c:pt idx="9">
                <c:v>4</c:v>
              </c:pt>
              <c:pt idx="10">
                <c:v>125</c:v>
              </c:pt>
              <c:pt idx="11">
                <c:v>1</c:v>
              </c:pt>
              <c:pt idx="12">
                <c:v>49</c:v>
              </c:pt>
              <c:pt idx="13">
                <c:v>1</c:v>
              </c:pt>
              <c:pt idx="14">
                <c:v>13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56B-4C12-9DCF-9F95DEA90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1.7314960629921258E-2"/>
          <c:w val="0.32971082677165353"/>
          <c:h val="0.9826850393700787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1558</c:v>
              </c:pt>
              <c:pt idx="1">
                <c:v>1798</c:v>
              </c:pt>
              <c:pt idx="2">
                <c:v>1037</c:v>
              </c:pt>
              <c:pt idx="3">
                <c:v>222</c:v>
              </c:pt>
              <c:pt idx="4">
                <c:v>71</c:v>
              </c:pt>
              <c:pt idx="5">
                <c:v>218</c:v>
              </c:pt>
              <c:pt idx="6">
                <c:v>3293</c:v>
              </c:pt>
              <c:pt idx="7">
                <c:v>503</c:v>
              </c:pt>
              <c:pt idx="8">
                <c:v>3994</c:v>
              </c:pt>
              <c:pt idx="9">
                <c:v>449</c:v>
              </c:pt>
              <c:pt idx="10">
                <c:v>122</c:v>
              </c:pt>
              <c:pt idx="11">
                <c:v>1298</c:v>
              </c:pt>
              <c:pt idx="12">
                <c:v>1068</c:v>
              </c:pt>
              <c:pt idx="13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9D41-4E48-9B11-AFEEC7A22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3-4FBF-B9F0-CE6EA1D22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33-4FBF-B9F0-CE6EA1D22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33-4FBF-B9F0-CE6EA1D22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33-4FBF-B9F0-CE6EA1D2202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33-4FBF-B9F0-CE6EA1D22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27</c:v>
                </c:pt>
                <c:pt idx="1">
                  <c:v>177</c:v>
                </c:pt>
                <c:pt idx="2">
                  <c:v>3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33-4FBF-B9F0-CE6EA1D2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5B-4E52-89A0-0D0DA981A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5B-4E52-89A0-0D0DA981A0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5B-4E52-89A0-0D0DA981A0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5B-4E52-89A0-0D0DA981A0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B5B-4E52-89A0-0D0DA981A0F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B-4E52-89A0-0D0DA981A0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B-4E52-89A0-0D0DA981A0F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B-4E52-89A0-0D0DA981A0F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B-4E52-89A0-0D0DA981A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77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5B-4E52-89A0-0D0DA981A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1947</c:v>
                </c:pt>
                <c:pt idx="1">
                  <c:v>292</c:v>
                </c:pt>
                <c:pt idx="2">
                  <c:v>1560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B-4F25-A138-E8BAC6315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474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E-40DF-BDB2-73DA89A0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1342</c:v>
                </c:pt>
                <c:pt idx="1">
                  <c:v>148</c:v>
                </c:pt>
                <c:pt idx="2">
                  <c:v>15</c:v>
                </c:pt>
                <c:pt idx="3">
                  <c:v>979</c:v>
                </c:pt>
                <c:pt idx="4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A-4165-843B-55A5E238B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1702</c:v>
                </c:pt>
                <c:pt idx="1">
                  <c:v>3404</c:v>
                </c:pt>
                <c:pt idx="2">
                  <c:v>714</c:v>
                </c:pt>
                <c:pt idx="3">
                  <c:v>1024</c:v>
                </c:pt>
                <c:pt idx="4">
                  <c:v>772</c:v>
                </c:pt>
                <c:pt idx="5">
                  <c:v>3158</c:v>
                </c:pt>
                <c:pt idx="6">
                  <c:v>4</c:v>
                </c:pt>
                <c:pt idx="7">
                  <c:v>0</c:v>
                </c:pt>
                <c:pt idx="8">
                  <c:v>75</c:v>
                </c:pt>
                <c:pt idx="9">
                  <c:v>26</c:v>
                </c:pt>
                <c:pt idx="10">
                  <c:v>82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4-4D7F-A54F-C59392B23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E-4A3C-8179-7DA9330C1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88</c:v>
              </c:pt>
              <c:pt idx="1">
                <c:v>240</c:v>
              </c:pt>
              <c:pt idx="2">
                <c:v>603</c:v>
              </c:pt>
            </c:numLit>
          </c:val>
          <c:extLst>
            <c:ext xmlns:c16="http://schemas.microsoft.com/office/drawing/2014/chart" uri="{C3380CC4-5D6E-409C-BE32-E72D297353CC}">
              <c16:uniqueId val="{00000000-B18A-494A-AA10-1DFDF8FAE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FF-4AFA-9018-02DA06A08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FF-4AFA-9018-02DA06A080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5346</c:v>
                </c:pt>
                <c:pt idx="1">
                  <c:v>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FF-4AFA-9018-02DA06A0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224</c:v>
              </c:pt>
              <c:pt idx="1">
                <c:v>1</c:v>
              </c:pt>
              <c:pt idx="2">
                <c:v>695</c:v>
              </c:pt>
              <c:pt idx="3">
                <c:v>216</c:v>
              </c:pt>
              <c:pt idx="4">
                <c:v>4</c:v>
              </c:pt>
              <c:pt idx="5">
                <c:v>3</c:v>
              </c:pt>
              <c:pt idx="6">
                <c:v>33</c:v>
              </c:pt>
              <c:pt idx="7">
                <c:v>253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905-43C8-8EF5-365AAC822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083333333333333"/>
          <c:y val="7.2255380577427822E-2"/>
          <c:w val="0.83833333333333337"/>
          <c:h val="0.331578477690288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6</c:v>
              </c:pt>
              <c:pt idx="1">
                <c:v>704</c:v>
              </c:pt>
              <c:pt idx="2">
                <c:v>209</c:v>
              </c:pt>
              <c:pt idx="3">
                <c:v>124</c:v>
              </c:pt>
              <c:pt idx="4">
                <c:v>161</c:v>
              </c:pt>
              <c:pt idx="5">
                <c:v>294</c:v>
              </c:pt>
              <c:pt idx="6">
                <c:v>142</c:v>
              </c:pt>
              <c:pt idx="7">
                <c:v>29</c:v>
              </c:pt>
              <c:pt idx="8">
                <c:v>3</c:v>
              </c:pt>
              <c:pt idx="9">
                <c:v>7</c:v>
              </c:pt>
              <c:pt idx="10">
                <c:v>89</c:v>
              </c:pt>
              <c:pt idx="11">
                <c:v>264</c:v>
              </c:pt>
              <c:pt idx="12">
                <c:v>40</c:v>
              </c:pt>
              <c:pt idx="13">
                <c:v>205</c:v>
              </c:pt>
              <c:pt idx="14">
                <c:v>55</c:v>
              </c:pt>
              <c:pt idx="15">
                <c:v>30</c:v>
              </c:pt>
              <c:pt idx="16">
                <c:v>218</c:v>
              </c:pt>
              <c:pt idx="17">
                <c:v>50</c:v>
              </c:pt>
              <c:pt idx="18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A290-4478-8EEB-2FB602B45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9E-4B1F-B211-9794AB2730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9E-4B1F-B211-9794AB2730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69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B1F-B211-9794AB273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2E-493E-B21D-F9C9C3ACFA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2E-493E-B21D-F9C9C3ACFA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2E-493E-B21D-F9C9C3ACFA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2E-493E-B21D-F9C9C3ACFA4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53</c:v>
                </c:pt>
                <c:pt idx="1">
                  <c:v>71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2E-493E-B21D-F9C9C3ACFA4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1013</c:v>
              </c:pt>
              <c:pt idx="1">
                <c:v>23</c:v>
              </c:pt>
              <c:pt idx="2">
                <c:v>3</c:v>
              </c:pt>
              <c:pt idx="3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1C11-4C35-9207-28A838CFE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343</c:v>
              </c:pt>
              <c:pt idx="1">
                <c:v>15</c:v>
              </c:pt>
              <c:pt idx="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0411-447B-89BF-DCE930B9F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</c:v>
              </c:pt>
              <c:pt idx="1">
                <c:v>20</c:v>
              </c:pt>
              <c:pt idx="2">
                <c:v>115</c:v>
              </c:pt>
              <c:pt idx="3">
                <c:v>89</c:v>
              </c:pt>
              <c:pt idx="4">
                <c:v>442</c:v>
              </c:pt>
              <c:pt idx="5">
                <c:v>303</c:v>
              </c:pt>
              <c:pt idx="6">
                <c:v>124</c:v>
              </c:pt>
              <c:pt idx="7">
                <c:v>6</c:v>
              </c:pt>
              <c:pt idx="8">
                <c:v>4</c:v>
              </c:pt>
              <c:pt idx="9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F065-4C09-B050-7938D8E10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9D-41A1-83B4-72D05F9C3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AA-4760-B630-CBAA69CCB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AA-4760-B630-CBAA69CCBE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386</c:v>
                </c:pt>
                <c:pt idx="1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A-4760-B630-CBAA69CC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3-4648-9108-3110D9198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3-4648-9108-3110D91981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C3-4648-9108-3110D91981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C3-4648-9108-3110D919817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3-4648-9108-3110D9198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329</c:v>
                </c:pt>
                <c:pt idx="1">
                  <c:v>486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C3-4648-9108-3110D919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F4-4735-95EC-A358D37D0A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F4-4735-95EC-A358D37D0A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4184</c:v>
                </c:pt>
                <c:pt idx="1">
                  <c:v>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F4-4735-95EC-A358D37D0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5529</c:v>
              </c:pt>
              <c:pt idx="1">
                <c:v>87</c:v>
              </c:pt>
              <c:pt idx="2">
                <c:v>21</c:v>
              </c:pt>
              <c:pt idx="3">
                <c:v>3</c:v>
              </c:pt>
              <c:pt idx="4">
                <c:v>1174</c:v>
              </c:pt>
            </c:numLit>
          </c:val>
          <c:extLst>
            <c:ext xmlns:c16="http://schemas.microsoft.com/office/drawing/2014/chart" uri="{C3380CC4-5D6E-409C-BE32-E72D297353CC}">
              <c16:uniqueId val="{00000000-5906-4EC7-936F-86A987E6A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1676</c:v>
              </c:pt>
              <c:pt idx="1">
                <c:v>101</c:v>
              </c:pt>
              <c:pt idx="2">
                <c:v>11</c:v>
              </c:pt>
              <c:pt idx="3">
                <c:v>6</c:v>
              </c:pt>
              <c:pt idx="4">
                <c:v>910</c:v>
              </c:pt>
            </c:numLit>
          </c:val>
          <c:extLst>
            <c:ext xmlns:c16="http://schemas.microsoft.com/office/drawing/2014/chart" uri="{C3380CC4-5D6E-409C-BE32-E72D297353CC}">
              <c16:uniqueId val="{00000000-DE5A-4BDC-AE8A-110B075AA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898-43C2-9EE7-C94A8C0C2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95</c:v>
              </c:pt>
              <c:pt idx="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A47F-4906-9378-126EB3DA3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19</c:v>
              </c:pt>
              <c:pt idx="2">
                <c:v>160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D2-474A-892A-3ED9292B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AD9-465C-B856-FC9DDD1E9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400-4C89-B915-3C9D355D8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B4D-473B-9F98-7D0FA5C2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FF-4F6C-8C84-048641CD1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FF-4F6C-8C84-048641CD14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234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FF-4F6C-8C84-048641CD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518</c:v>
              </c:pt>
              <c:pt idx="2">
                <c:v>35</c:v>
              </c:pt>
              <c:pt idx="3">
                <c:v>4</c:v>
              </c:pt>
              <c:pt idx="4">
                <c:v>5</c:v>
              </c:pt>
              <c:pt idx="5">
                <c:v>394</c:v>
              </c:pt>
              <c:pt idx="6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B2A8-4DCB-82B5-EEEEF376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1708</c:v>
              </c:pt>
              <c:pt idx="2">
                <c:v>33</c:v>
              </c:pt>
              <c:pt idx="3">
                <c:v>3</c:v>
              </c:pt>
              <c:pt idx="4">
                <c:v>19</c:v>
              </c:pt>
              <c:pt idx="5">
                <c:v>1751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571-49AC-B911-4EC7CAE0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1441</c:v>
              </c:pt>
              <c:pt idx="2">
                <c:v>36</c:v>
              </c:pt>
              <c:pt idx="3">
                <c:v>2</c:v>
              </c:pt>
              <c:pt idx="4">
                <c:v>114</c:v>
              </c:pt>
              <c:pt idx="5">
                <c:v>1534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8D-46E2-8EA0-ADC21FD63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490</c:v>
              </c:pt>
              <c:pt idx="2">
                <c:v>16</c:v>
              </c:pt>
              <c:pt idx="3">
                <c:v>1</c:v>
              </c:pt>
              <c:pt idx="4">
                <c:v>8</c:v>
              </c:pt>
              <c:pt idx="5">
                <c:v>312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F29-43C6-8649-AFBF8BED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348</c:v>
              </c:pt>
              <c:pt idx="2">
                <c:v>33</c:v>
              </c:pt>
              <c:pt idx="3">
                <c:v>50</c:v>
              </c:pt>
              <c:pt idx="4">
                <c:v>365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F2-41F8-805D-0FEFC5082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con desprecio para la vida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12-48A0-972B-10627CCEE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A2-489C-9B4B-4C1E30775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239-48CC-B148-67B90D75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1797</c:v>
              </c:pt>
              <c:pt idx="2">
                <c:v>59</c:v>
              </c:pt>
              <c:pt idx="3">
                <c:v>158</c:v>
              </c:pt>
              <c:pt idx="4">
                <c:v>1956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D5-43AD-B0C5-D0BFA96C5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12</c:v>
              </c:pt>
              <c:pt idx="2">
                <c:v>8</c:v>
              </c:pt>
              <c:pt idx="3">
                <c:v>101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E97-46AF-89C7-0B9E03E9A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59-484B-BC30-33C470085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59-484B-BC30-33C4700856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405</c:v>
                </c:pt>
                <c:pt idx="1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9-484B-BC30-33C470085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168</c:v>
              </c:pt>
              <c:pt idx="2">
                <c:v>5</c:v>
              </c:pt>
              <c:pt idx="3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3802-4DE0-B4BB-62D928589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</c:v>
              </c:pt>
              <c:pt idx="2">
                <c:v>7</c:v>
              </c:pt>
              <c:pt idx="3">
                <c:v>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558-4F76-8ABB-CCDF93F54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D32-45A8-B42A-259F633D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F8-4F58-BFB7-A36E2F478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F8-4F58-BFB7-A36E2F478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F8-4F58-BFB7-A36E2F47893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656</c:v>
                </c:pt>
                <c:pt idx="1">
                  <c:v>3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F8-4F58-BFB7-A36E2F47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93-45DD-8261-0036274E2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93-45DD-8261-0036274E25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1527</c:v>
                </c:pt>
                <c:pt idx="1">
                  <c:v>1605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93-45DD-8261-0036274E2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Relationship Id="rId9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ACA822B-B351-49B3-9BA6-7E19DCDC5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7E54186-64F6-4568-A26C-690F4EF6D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0935C9A-E84C-4247-B536-325181042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4005491-D2B9-4F77-9FBC-8201FD52C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C3B13FC-B845-4B42-90DB-A8A8C8A4A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EBCC843-6BD2-47A6-967B-8F6BD4DF1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2749EE8-1BE6-4DEB-B5F4-43E49983C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CC73520-3CC8-40B7-B4E5-00E4F76EE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7C3695B-436C-43B0-B46C-5CAC78748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799B8A4-3CCD-434A-8266-2782B1A2F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1B91B9F-A555-44F5-B1F2-F0045AA8E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B56C5A9-844F-49AB-B1C0-71FC8FA88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9DDFBBA-0097-4222-B04E-AFE852DDF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5772BFA-B2E1-49F8-7C40-B093D9DEE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190500</xdr:colOff>
      <xdr:row>6</xdr:row>
      <xdr:rowOff>222250</xdr:rowOff>
    </xdr:from>
    <xdr:to>
      <xdr:col>21</xdr:col>
      <xdr:colOff>444500</xdr:colOff>
      <xdr:row>18</xdr:row>
      <xdr:rowOff>50800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01737A1-2493-1EA2-8433-ED9D01F78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450850</xdr:colOff>
      <xdr:row>8</xdr:row>
      <xdr:rowOff>95250</xdr:rowOff>
    </xdr:from>
    <xdr:to>
      <xdr:col>53</xdr:col>
      <xdr:colOff>317500</xdr:colOff>
      <xdr:row>17</xdr:row>
      <xdr:rowOff>139700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D8201F9-C2B0-D9C2-C2F5-BD1AE43BD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546100</xdr:colOff>
      <xdr:row>7</xdr:row>
      <xdr:rowOff>133350</xdr:rowOff>
    </xdr:from>
    <xdr:to>
      <xdr:col>60</xdr:col>
      <xdr:colOff>241300</xdr:colOff>
      <xdr:row>17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563D4E3-0001-15DF-36AA-94024DAA2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165100</xdr:colOff>
      <xdr:row>9</xdr:row>
      <xdr:rowOff>57150</xdr:rowOff>
    </xdr:from>
    <xdr:to>
      <xdr:col>72</xdr:col>
      <xdr:colOff>95250</xdr:colOff>
      <xdr:row>20</xdr:row>
      <xdr:rowOff>25400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9BCA2C8-472F-2ECA-9E9A-AD2AD11D0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1276350</xdr:colOff>
      <xdr:row>22</xdr:row>
      <xdr:rowOff>146050</xdr:rowOff>
    </xdr:from>
    <xdr:to>
      <xdr:col>71</xdr:col>
      <xdr:colOff>355600</xdr:colOff>
      <xdr:row>35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44BA789-E0BB-D9A2-A06D-6EC8E9941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22</xdr:row>
      <xdr:rowOff>38100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86D2565-CB0F-6E72-918A-67D6E8A5F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68584B2-028B-E1E4-26E3-C483AA973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279400</xdr:colOff>
      <xdr:row>3</xdr:row>
      <xdr:rowOff>76200</xdr:rowOff>
    </xdr:from>
    <xdr:to>
      <xdr:col>14</xdr:col>
      <xdr:colOff>3213100</xdr:colOff>
      <xdr:row>22</xdr:row>
      <xdr:rowOff>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AD0F01F-604F-7D9D-1F11-83D2F590A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463550</xdr:colOff>
      <xdr:row>3</xdr:row>
      <xdr:rowOff>57150</xdr:rowOff>
    </xdr:from>
    <xdr:to>
      <xdr:col>19</xdr:col>
      <xdr:colOff>3397250</xdr:colOff>
      <xdr:row>20</xdr:row>
      <xdr:rowOff>76200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91D7847-3CEA-B724-ED75-2DDA0239E1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438150</xdr:colOff>
      <xdr:row>3</xdr:row>
      <xdr:rowOff>88900</xdr:rowOff>
    </xdr:from>
    <xdr:to>
      <xdr:col>24</xdr:col>
      <xdr:colOff>3371850</xdr:colOff>
      <xdr:row>20</xdr:row>
      <xdr:rowOff>107950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A9D1A2F-B279-FD47-8980-DC534D51CB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209550</xdr:colOff>
      <xdr:row>3</xdr:row>
      <xdr:rowOff>0</xdr:rowOff>
    </xdr:from>
    <xdr:to>
      <xdr:col>29</xdr:col>
      <xdr:colOff>3143250</xdr:colOff>
      <xdr:row>20</xdr:row>
      <xdr:rowOff>50800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2C24836-7AF1-C71D-9031-4E5D6874F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514350</xdr:colOff>
      <xdr:row>3</xdr:row>
      <xdr:rowOff>120650</xdr:rowOff>
    </xdr:from>
    <xdr:to>
      <xdr:col>34</xdr:col>
      <xdr:colOff>3448050</xdr:colOff>
      <xdr:row>22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29F71CA-6220-6DDE-9632-F08ED8664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450850</xdr:colOff>
      <xdr:row>4</xdr:row>
      <xdr:rowOff>25400</xdr:rowOff>
    </xdr:from>
    <xdr:to>
      <xdr:col>39</xdr:col>
      <xdr:colOff>3384550</xdr:colOff>
      <xdr:row>21</xdr:row>
      <xdr:rowOff>44450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772929E-A0B6-CE83-F941-B9A108B075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279400</xdr:colOff>
      <xdr:row>4</xdr:row>
      <xdr:rowOff>63500</xdr:rowOff>
    </xdr:from>
    <xdr:to>
      <xdr:col>44</xdr:col>
      <xdr:colOff>3213100</xdr:colOff>
      <xdr:row>21</xdr:row>
      <xdr:rowOff>82550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E7CF159-05BF-AD52-EDBD-9ECCB22C4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419100</xdr:colOff>
      <xdr:row>3</xdr:row>
      <xdr:rowOff>139700</xdr:rowOff>
    </xdr:from>
    <xdr:to>
      <xdr:col>49</xdr:col>
      <xdr:colOff>3352800</xdr:colOff>
      <xdr:row>21</xdr:row>
      <xdr:rowOff>12700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C31398F-661E-BA56-D907-997C42582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476250</xdr:colOff>
      <xdr:row>2</xdr:row>
      <xdr:rowOff>133350</xdr:rowOff>
    </xdr:from>
    <xdr:to>
      <xdr:col>54</xdr:col>
      <xdr:colOff>3409950</xdr:colOff>
      <xdr:row>20</xdr:row>
      <xdr:rowOff>6350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D08FB7F-3540-108D-9931-4D2054EDC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203200</xdr:colOff>
      <xdr:row>4</xdr:row>
      <xdr:rowOff>19050</xdr:rowOff>
    </xdr:from>
    <xdr:to>
      <xdr:col>59</xdr:col>
      <xdr:colOff>3136900</xdr:colOff>
      <xdr:row>21</xdr:row>
      <xdr:rowOff>38100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45294D8-5E82-5707-FD77-B1AF3F0B6F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72C0D0-5A43-4505-9F45-981A362EB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6DB8D2-A46A-412A-844D-8E5EAA5A7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B28FB4-B7BA-4C9D-98FB-C1B813B80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74C7CE-5791-4ECF-92FD-E3DAED2FE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7DCCA2-EED4-45F1-A42A-E7837810F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43D7513-EDF2-451F-86BE-B67477EBB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C1AC674-8034-4A1E-91EE-ED57E9047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279400</xdr:colOff>
      <xdr:row>9</xdr:row>
      <xdr:rowOff>184150</xdr:rowOff>
    </xdr:from>
    <xdr:to>
      <xdr:col>15</xdr:col>
      <xdr:colOff>406400</xdr:colOff>
      <xdr:row>19</xdr:row>
      <xdr:rowOff>95250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6C787F3-C190-475F-3E6A-057E32DC1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6350</xdr:colOff>
      <xdr:row>6</xdr:row>
      <xdr:rowOff>387350</xdr:rowOff>
    </xdr:from>
    <xdr:to>
      <xdr:col>28</xdr:col>
      <xdr:colOff>406400</xdr:colOff>
      <xdr:row>26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DE1F01A-B6B1-FD01-F935-67FE3C6716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565150</xdr:colOff>
      <xdr:row>13</xdr:row>
      <xdr:rowOff>0</xdr:rowOff>
    </xdr:from>
    <xdr:to>
      <xdr:col>43</xdr:col>
      <xdr:colOff>25400</xdr:colOff>
      <xdr:row>37</xdr:row>
      <xdr:rowOff>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FAF0467F-D53D-74E3-5FFB-9F4A1EEFA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F3029C1-90B9-4E09-9282-22E246DA7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B47E444-C2BF-4A15-8A51-E0FD02312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CA72A02-2845-69F1-5084-1C986ABB0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14C3E60-299D-3558-6BE4-6F28BB6CC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38100</xdr:colOff>
      <xdr:row>3</xdr:row>
      <xdr:rowOff>95250</xdr:rowOff>
    </xdr:from>
    <xdr:to>
      <xdr:col>22</xdr:col>
      <xdr:colOff>2971800</xdr:colOff>
      <xdr:row>22</xdr:row>
      <xdr:rowOff>139700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BE5CF39-EEFE-AA8E-8841-8074C49C3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2032000</xdr:colOff>
      <xdr:row>3</xdr:row>
      <xdr:rowOff>38100</xdr:rowOff>
    </xdr:from>
    <xdr:to>
      <xdr:col>33</xdr:col>
      <xdr:colOff>139700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7B370A2-C589-F4B1-3D47-F0FD7615E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940C00F-BB68-482F-B8E6-63209267C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617DD6-5BF0-4BFA-A685-E5B1F73F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158750</xdr:colOff>
      <xdr:row>3</xdr:row>
      <xdr:rowOff>0</xdr:rowOff>
    </xdr:from>
    <xdr:to>
      <xdr:col>12</xdr:col>
      <xdr:colOff>2914650</xdr:colOff>
      <xdr:row>22</xdr:row>
      <xdr:rowOff>44450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D2637D4-09E1-B92A-6995-3D9F9FFB9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56B9AC5-D273-DAFE-7D90-6DE9EC470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3365500</xdr:colOff>
      <xdr:row>3</xdr:row>
      <xdr:rowOff>114300</xdr:rowOff>
    </xdr:from>
    <xdr:to>
      <xdr:col>34</xdr:col>
      <xdr:colOff>673100</xdr:colOff>
      <xdr:row>22</xdr:row>
      <xdr:rowOff>158750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072CBC7-FD66-D9BB-6C61-B9C2A8E94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BDB97A4-6F37-4055-9313-BAA4301E3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F259566-7485-4B50-88BB-AF07DF83C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CA005DA-E400-8C9C-8C2D-7D47BC535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3E12614-CF10-7561-02F2-A40FD2FD4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88BBEB4-7D8A-1EB9-BE46-2037926DB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59ED938-D385-8965-5563-1F4F0F927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3581400</xdr:colOff>
      <xdr:row>3</xdr:row>
      <xdr:rowOff>25400</xdr:rowOff>
    </xdr:from>
    <xdr:to>
      <xdr:col>24</xdr:col>
      <xdr:colOff>2533650</xdr:colOff>
      <xdr:row>19</xdr:row>
      <xdr:rowOff>82550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BFC508E-4129-A416-CCFE-9AA0BC8BA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5D1AE37-E870-3E70-33E7-5142B8E7C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F88793F-76AE-59E7-94A8-0D513E910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D06012C-4E75-517D-219F-21C3E7D53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177800</xdr:colOff>
      <xdr:row>3</xdr:row>
      <xdr:rowOff>120650</xdr:rowOff>
    </xdr:from>
    <xdr:to>
      <xdr:col>19</xdr:col>
      <xdr:colOff>3111500</xdr:colOff>
      <xdr:row>20</xdr:row>
      <xdr:rowOff>12700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74D2937-2AF4-BF4E-E22D-E4C09CF2DC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3</xdr:row>
      <xdr:rowOff>95250</xdr:rowOff>
    </xdr:from>
    <xdr:to>
      <xdr:col>24</xdr:col>
      <xdr:colOff>2933700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A122D03-20D4-3FA9-7FB3-65CA27DF4C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69850</xdr:rowOff>
    </xdr:from>
    <xdr:to>
      <xdr:col>34</xdr:col>
      <xdr:colOff>2787650</xdr:colOff>
      <xdr:row>19</xdr:row>
      <xdr:rowOff>127000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E3879724-2857-90E3-090E-2C733DDE97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3352800</xdr:colOff>
      <xdr:row>3</xdr:row>
      <xdr:rowOff>57150</xdr:rowOff>
    </xdr:from>
    <xdr:to>
      <xdr:col>44</xdr:col>
      <xdr:colOff>2305050</xdr:colOff>
      <xdr:row>19</xdr:row>
      <xdr:rowOff>114300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1C923BFC-1359-B6A3-61E5-C754F5237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12700</xdr:colOff>
      <xdr:row>3</xdr:row>
      <xdr:rowOff>44450</xdr:rowOff>
    </xdr:from>
    <xdr:to>
      <xdr:col>49</xdr:col>
      <xdr:colOff>2768600</xdr:colOff>
      <xdr:row>19</xdr:row>
      <xdr:rowOff>101600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DD33AD89-9C03-29D8-4EF2-B44C28402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54</xdr:col>
      <xdr:colOff>882650</xdr:colOff>
      <xdr:row>3</xdr:row>
      <xdr:rowOff>95250</xdr:rowOff>
    </xdr:from>
    <xdr:to>
      <xdr:col>58</xdr:col>
      <xdr:colOff>635000</xdr:colOff>
      <xdr:row>19</xdr:row>
      <xdr:rowOff>152400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9D6FD400-70DA-BA7E-8B76-025FFAAEE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43A999E-2A01-B131-E28D-93386C458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F1E70F8-476E-CB42-8F48-02CEEC403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55BCBB3-1573-A774-DF0F-FEB4980AB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88900</xdr:colOff>
      <xdr:row>3</xdr:row>
      <xdr:rowOff>127000</xdr:rowOff>
    </xdr:from>
    <xdr:to>
      <xdr:col>25</xdr:col>
      <xdr:colOff>444500</xdr:colOff>
      <xdr:row>22</xdr:row>
      <xdr:rowOff>6350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4E05EAF-5663-C4C7-C93E-16E987F71E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qym//DeGrIRSuYcPSTPFLfiCNOV9hElm8/M2Vn4yvP/u8UiOVrCbN6yP1LIv1ZVUZ+nJSm2WDdtDm7xaU+vQXg==" saltValue="5dv4L9JtADONeJgKdA9f2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10</v>
      </c>
      <c r="D5" s="12">
        <v>0</v>
      </c>
      <c r="E5" s="22">
        <v>8</v>
      </c>
    </row>
    <row r="6" spans="1:5" x14ac:dyDescent="0.35">
      <c r="A6" s="20" t="s">
        <v>1205</v>
      </c>
      <c r="B6" s="15"/>
      <c r="C6" s="12">
        <v>12</v>
      </c>
      <c r="D6" s="12">
        <v>4</v>
      </c>
      <c r="E6" s="22">
        <v>6</v>
      </c>
    </row>
    <row r="7" spans="1:5" x14ac:dyDescent="0.35">
      <c r="A7" s="20" t="s">
        <v>1206</v>
      </c>
      <c r="B7" s="15"/>
      <c r="C7" s="16"/>
      <c r="D7" s="16"/>
      <c r="E7" s="21"/>
    </row>
    <row r="8" spans="1:5" x14ac:dyDescent="0.35">
      <c r="A8" s="20" t="s">
        <v>1207</v>
      </c>
      <c r="B8" s="15"/>
      <c r="C8" s="12">
        <v>8</v>
      </c>
      <c r="D8" s="12">
        <v>0</v>
      </c>
      <c r="E8" s="22">
        <v>8</v>
      </c>
    </row>
    <row r="9" spans="1:5" x14ac:dyDescent="0.35">
      <c r="A9" s="20" t="s">
        <v>615</v>
      </c>
      <c r="B9" s="15"/>
      <c r="C9" s="12">
        <v>101</v>
      </c>
      <c r="D9" s="12">
        <v>0</v>
      </c>
      <c r="E9" s="22">
        <v>96</v>
      </c>
    </row>
    <row r="10" spans="1:5" x14ac:dyDescent="0.35">
      <c r="A10" s="20" t="s">
        <v>1208</v>
      </c>
      <c r="B10" s="15"/>
      <c r="C10" s="12">
        <v>4</v>
      </c>
      <c r="D10" s="12">
        <v>1</v>
      </c>
      <c r="E10" s="22">
        <v>2</v>
      </c>
    </row>
    <row r="11" spans="1:5" x14ac:dyDescent="0.35">
      <c r="A11" s="203" t="s">
        <v>956</v>
      </c>
      <c r="B11" s="204"/>
      <c r="C11" s="29">
        <v>135</v>
      </c>
      <c r="D11" s="29">
        <v>5</v>
      </c>
      <c r="E11" s="29">
        <v>120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/>
    </row>
    <row r="15" spans="1:5" x14ac:dyDescent="0.35">
      <c r="A15" s="20" t="s">
        <v>1211</v>
      </c>
      <c r="B15" s="15"/>
      <c r="C15" s="21"/>
    </row>
    <row r="16" spans="1:5" x14ac:dyDescent="0.35">
      <c r="A16" s="20" t="s">
        <v>1212</v>
      </c>
      <c r="B16" s="15"/>
      <c r="C16" s="21"/>
    </row>
    <row r="17" spans="1:3" x14ac:dyDescent="0.35">
      <c r="A17" s="203" t="s">
        <v>956</v>
      </c>
      <c r="B17" s="204"/>
      <c r="C17" s="36"/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2">
        <v>3</v>
      </c>
    </row>
    <row r="22" spans="1:3" x14ac:dyDescent="0.35">
      <c r="A22" s="20" t="s">
        <v>1205</v>
      </c>
      <c r="B22" s="15"/>
      <c r="C22" s="22">
        <v>6</v>
      </c>
    </row>
    <row r="23" spans="1:3" x14ac:dyDescent="0.35">
      <c r="A23" s="20" t="s">
        <v>1206</v>
      </c>
      <c r="B23" s="15"/>
      <c r="C23" s="22">
        <v>23</v>
      </c>
    </row>
    <row r="24" spans="1:3" x14ac:dyDescent="0.35">
      <c r="A24" s="20" t="s">
        <v>1207</v>
      </c>
      <c r="B24" s="15"/>
      <c r="C24" s="22">
        <v>25</v>
      </c>
    </row>
    <row r="25" spans="1:3" x14ac:dyDescent="0.35">
      <c r="A25" s="20" t="s">
        <v>615</v>
      </c>
      <c r="B25" s="15"/>
      <c r="C25" s="22">
        <v>85</v>
      </c>
    </row>
    <row r="26" spans="1:3" x14ac:dyDescent="0.35">
      <c r="A26" s="20" t="s">
        <v>1208</v>
      </c>
      <c r="B26" s="15"/>
      <c r="C26" s="22">
        <v>30</v>
      </c>
    </row>
    <row r="27" spans="1:3" x14ac:dyDescent="0.35">
      <c r="A27" s="203" t="s">
        <v>956</v>
      </c>
      <c r="B27" s="204"/>
      <c r="C27" s="29">
        <v>172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2">
        <v>3</v>
      </c>
    </row>
    <row r="32" spans="1:3" x14ac:dyDescent="0.35">
      <c r="A32" s="20" t="s">
        <v>1049</v>
      </c>
      <c r="B32" s="15"/>
      <c r="C32" s="21"/>
    </row>
    <row r="33" spans="1:3" x14ac:dyDescent="0.35">
      <c r="A33" s="20" t="s">
        <v>1214</v>
      </c>
      <c r="B33" s="15"/>
      <c r="C33" s="22">
        <v>168</v>
      </c>
    </row>
    <row r="34" spans="1:3" x14ac:dyDescent="0.35">
      <c r="A34" s="20" t="s">
        <v>1147</v>
      </c>
      <c r="B34" s="15"/>
      <c r="C34" s="22">
        <v>5</v>
      </c>
    </row>
    <row r="35" spans="1:3" x14ac:dyDescent="0.35">
      <c r="A35" s="20" t="s">
        <v>1215</v>
      </c>
      <c r="B35" s="15"/>
      <c r="C35" s="22">
        <v>32</v>
      </c>
    </row>
    <row r="36" spans="1:3" x14ac:dyDescent="0.35">
      <c r="A36" s="20" t="s">
        <v>1051</v>
      </c>
      <c r="B36" s="15"/>
      <c r="C36" s="21"/>
    </row>
    <row r="37" spans="1:3" x14ac:dyDescent="0.35">
      <c r="A37" s="20" t="s">
        <v>1052</v>
      </c>
      <c r="B37" s="15"/>
      <c r="C37" s="21"/>
    </row>
    <row r="38" spans="1:3" x14ac:dyDescent="0.35">
      <c r="A38" s="20" t="s">
        <v>1110</v>
      </c>
      <c r="B38" s="15"/>
      <c r="C38" s="21"/>
    </row>
    <row r="39" spans="1:3" x14ac:dyDescent="0.35">
      <c r="A39" s="20" t="s">
        <v>1111</v>
      </c>
      <c r="B39" s="15"/>
      <c r="C39" s="21"/>
    </row>
    <row r="40" spans="1:3" x14ac:dyDescent="0.35">
      <c r="A40" s="203" t="s">
        <v>956</v>
      </c>
      <c r="B40" s="204"/>
      <c r="C40" s="29">
        <v>208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2">
        <v>3</v>
      </c>
    </row>
    <row r="45" spans="1:3" x14ac:dyDescent="0.35">
      <c r="A45" s="20" t="s">
        <v>1205</v>
      </c>
      <c r="B45" s="15"/>
      <c r="C45" s="22">
        <v>4</v>
      </c>
    </row>
    <row r="46" spans="1:3" x14ac:dyDescent="0.35">
      <c r="A46" s="20" t="s">
        <v>1206</v>
      </c>
      <c r="B46" s="15"/>
      <c r="C46" s="22">
        <v>1</v>
      </c>
    </row>
    <row r="47" spans="1:3" x14ac:dyDescent="0.35">
      <c r="A47" s="20" t="s">
        <v>1207</v>
      </c>
      <c r="B47" s="15"/>
      <c r="C47" s="22">
        <v>7</v>
      </c>
    </row>
    <row r="48" spans="1:3" x14ac:dyDescent="0.35">
      <c r="A48" s="20" t="s">
        <v>615</v>
      </c>
      <c r="B48" s="15"/>
      <c r="C48" s="22">
        <v>4</v>
      </c>
    </row>
    <row r="49" spans="1:3" x14ac:dyDescent="0.35">
      <c r="A49" s="20" t="s">
        <v>1208</v>
      </c>
      <c r="B49" s="15"/>
      <c r="C49" s="22">
        <v>10</v>
      </c>
    </row>
    <row r="50" spans="1:3" x14ac:dyDescent="0.35">
      <c r="A50" s="203" t="s">
        <v>956</v>
      </c>
      <c r="B50" s="204"/>
      <c r="C50" s="29">
        <v>29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1204</v>
      </c>
      <c r="B53" s="11" t="s">
        <v>79</v>
      </c>
      <c r="C53" s="21"/>
    </row>
    <row r="54" spans="1:3" x14ac:dyDescent="0.35">
      <c r="A54" s="191"/>
      <c r="B54" s="11" t="s">
        <v>82</v>
      </c>
      <c r="C54" s="21"/>
    </row>
    <row r="55" spans="1:3" x14ac:dyDescent="0.35">
      <c r="A55" s="189" t="s">
        <v>1205</v>
      </c>
      <c r="B55" s="11" t="s">
        <v>79</v>
      </c>
      <c r="C55" s="22">
        <v>5</v>
      </c>
    </row>
    <row r="56" spans="1:3" x14ac:dyDescent="0.35">
      <c r="A56" s="191"/>
      <c r="B56" s="11" t="s">
        <v>82</v>
      </c>
      <c r="C56" s="22">
        <v>4</v>
      </c>
    </row>
    <row r="57" spans="1:3" x14ac:dyDescent="0.35">
      <c r="A57" s="189" t="s">
        <v>1206</v>
      </c>
      <c r="B57" s="11" t="s">
        <v>79</v>
      </c>
      <c r="C57" s="22">
        <v>3</v>
      </c>
    </row>
    <row r="58" spans="1:3" x14ac:dyDescent="0.35">
      <c r="A58" s="191"/>
      <c r="B58" s="11" t="s">
        <v>82</v>
      </c>
      <c r="C58" s="21"/>
    </row>
    <row r="59" spans="1:3" x14ac:dyDescent="0.35">
      <c r="A59" s="189" t="s">
        <v>1207</v>
      </c>
      <c r="B59" s="11" t="s">
        <v>79</v>
      </c>
      <c r="C59" s="22">
        <v>7</v>
      </c>
    </row>
    <row r="60" spans="1:3" x14ac:dyDescent="0.35">
      <c r="A60" s="191"/>
      <c r="B60" s="11" t="s">
        <v>82</v>
      </c>
      <c r="C60" s="22">
        <v>2</v>
      </c>
    </row>
    <row r="61" spans="1:3" x14ac:dyDescent="0.35">
      <c r="A61" s="189" t="s">
        <v>615</v>
      </c>
      <c r="B61" s="11" t="s">
        <v>79</v>
      </c>
      <c r="C61" s="22">
        <v>4</v>
      </c>
    </row>
    <row r="62" spans="1:3" x14ac:dyDescent="0.35">
      <c r="A62" s="191"/>
      <c r="B62" s="11" t="s">
        <v>82</v>
      </c>
      <c r="C62" s="21"/>
    </row>
    <row r="63" spans="1:3" x14ac:dyDescent="0.35">
      <c r="A63" s="189" t="s">
        <v>1208</v>
      </c>
      <c r="B63" s="11" t="s">
        <v>79</v>
      </c>
      <c r="C63" s="22">
        <v>6</v>
      </c>
    </row>
    <row r="64" spans="1:3" x14ac:dyDescent="0.35">
      <c r="A64" s="191"/>
      <c r="B64" s="11" t="s">
        <v>82</v>
      </c>
      <c r="C64" s="22">
        <v>2</v>
      </c>
    </row>
    <row r="65" spans="1:3" x14ac:dyDescent="0.35">
      <c r="A65" s="203" t="s">
        <v>956</v>
      </c>
      <c r="B65" s="204"/>
      <c r="C65" s="29">
        <v>33</v>
      </c>
    </row>
    <row r="66" spans="1:3" x14ac:dyDescent="0.35">
      <c r="A66" s="17"/>
    </row>
  </sheetData>
  <sheetProtection algorithmName="SHA-512" hashValue="8C7gvF9M9P5Q/yzKUWNwKmaNjZFM2NXtDG2FFQDkrIkmtyDvevDbT06oIcDlYl85QyxsnWPw/bDUIuAGmqN4tQ==" saltValue="mvV77tFWgU5iSO7SLbxQy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2" t="s">
        <v>1222</v>
      </c>
      <c r="B5" s="32" t="s">
        <v>1223</v>
      </c>
      <c r="C5" s="12">
        <v>1</v>
      </c>
      <c r="D5" s="12">
        <v>1</v>
      </c>
      <c r="E5" s="12">
        <v>0</v>
      </c>
      <c r="F5" s="22">
        <v>0</v>
      </c>
    </row>
    <row r="6" spans="1:6" x14ac:dyDescent="0.35">
      <c r="A6" s="194"/>
      <c r="B6" s="32" t="s">
        <v>1224</v>
      </c>
      <c r="C6" s="16"/>
      <c r="D6" s="16"/>
      <c r="E6" s="16"/>
      <c r="F6" s="21"/>
    </row>
    <row r="7" spans="1:6" x14ac:dyDescent="0.35">
      <c r="A7" s="10" t="s">
        <v>1225</v>
      </c>
      <c r="B7" s="32" t="s">
        <v>1226</v>
      </c>
      <c r="C7" s="12">
        <v>0</v>
      </c>
      <c r="D7" s="12">
        <v>0</v>
      </c>
      <c r="E7" s="12">
        <v>1</v>
      </c>
      <c r="F7" s="22">
        <v>0</v>
      </c>
    </row>
    <row r="8" spans="1:6" ht="21" x14ac:dyDescent="0.35">
      <c r="A8" s="192" t="s">
        <v>1227</v>
      </c>
      <c r="B8" s="32" t="s">
        <v>1228</v>
      </c>
      <c r="C8" s="12">
        <v>3</v>
      </c>
      <c r="D8" s="12">
        <v>6</v>
      </c>
      <c r="E8" s="12">
        <v>2</v>
      </c>
      <c r="F8" s="22">
        <v>0</v>
      </c>
    </row>
    <row r="9" spans="1:6" x14ac:dyDescent="0.35">
      <c r="A9" s="193"/>
      <c r="B9" s="32" t="s">
        <v>1229</v>
      </c>
      <c r="C9" s="12">
        <v>0</v>
      </c>
      <c r="D9" s="12">
        <v>0</v>
      </c>
      <c r="E9" s="12">
        <v>0</v>
      </c>
      <c r="F9" s="22">
        <v>1</v>
      </c>
    </row>
    <row r="10" spans="1:6" x14ac:dyDescent="0.35">
      <c r="A10" s="194"/>
      <c r="B10" s="32" t="s">
        <v>1230</v>
      </c>
      <c r="C10" s="12">
        <v>1</v>
      </c>
      <c r="D10" s="12">
        <v>5</v>
      </c>
      <c r="E10" s="12">
        <v>6</v>
      </c>
      <c r="F10" s="22">
        <v>0</v>
      </c>
    </row>
    <row r="11" spans="1:6" ht="21" x14ac:dyDescent="0.35">
      <c r="A11" s="192" t="s">
        <v>1231</v>
      </c>
      <c r="B11" s="32" t="s">
        <v>1232</v>
      </c>
      <c r="C11" s="16"/>
      <c r="D11" s="16"/>
      <c r="E11" s="16"/>
      <c r="F11" s="21"/>
    </row>
    <row r="12" spans="1:6" x14ac:dyDescent="0.35">
      <c r="A12" s="193"/>
      <c r="B12" s="32" t="s">
        <v>1233</v>
      </c>
      <c r="C12" s="16"/>
      <c r="D12" s="16"/>
      <c r="E12" s="16"/>
      <c r="F12" s="21"/>
    </row>
    <row r="13" spans="1:6" ht="21" x14ac:dyDescent="0.35">
      <c r="A13" s="194"/>
      <c r="B13" s="32" t="s">
        <v>1234</v>
      </c>
      <c r="C13" s="12">
        <v>1</v>
      </c>
      <c r="D13" s="12">
        <v>0</v>
      </c>
      <c r="E13" s="12">
        <v>0</v>
      </c>
      <c r="F13" s="22">
        <v>0</v>
      </c>
    </row>
    <row r="14" spans="1:6" ht="21" x14ac:dyDescent="0.3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35">
      <c r="A15" s="192" t="s">
        <v>1237</v>
      </c>
      <c r="B15" s="32" t="s">
        <v>1238</v>
      </c>
      <c r="C15" s="12">
        <v>3</v>
      </c>
      <c r="D15" s="12">
        <v>1</v>
      </c>
      <c r="E15" s="12">
        <v>5</v>
      </c>
      <c r="F15" s="22">
        <v>1</v>
      </c>
    </row>
    <row r="16" spans="1:6" x14ac:dyDescent="0.35">
      <c r="A16" s="193"/>
      <c r="B16" s="32" t="s">
        <v>1239</v>
      </c>
      <c r="C16" s="16"/>
      <c r="D16" s="16"/>
      <c r="E16" s="16"/>
      <c r="F16" s="21"/>
    </row>
    <row r="17" spans="1:6" x14ac:dyDescent="0.35">
      <c r="A17" s="193"/>
      <c r="B17" s="32" t="s">
        <v>1240</v>
      </c>
      <c r="C17" s="16"/>
      <c r="D17" s="16"/>
      <c r="E17" s="16"/>
      <c r="F17" s="21"/>
    </row>
    <row r="18" spans="1:6" x14ac:dyDescent="0.35">
      <c r="A18" s="193"/>
      <c r="B18" s="32" t="s">
        <v>1241</v>
      </c>
      <c r="C18" s="12">
        <v>2</v>
      </c>
      <c r="D18" s="12">
        <v>3</v>
      </c>
      <c r="E18" s="12">
        <v>0</v>
      </c>
      <c r="F18" s="22">
        <v>0</v>
      </c>
    </row>
    <row r="19" spans="1:6" ht="21" x14ac:dyDescent="0.35">
      <c r="A19" s="194"/>
      <c r="B19" s="32" t="s">
        <v>1242</v>
      </c>
      <c r="C19" s="16"/>
      <c r="D19" s="16"/>
      <c r="E19" s="16"/>
      <c r="F19" s="21"/>
    </row>
    <row r="20" spans="1:6" x14ac:dyDescent="0.3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3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35">
      <c r="A22" s="203" t="s">
        <v>956</v>
      </c>
      <c r="B22" s="204"/>
      <c r="C22" s="29">
        <v>11</v>
      </c>
      <c r="D22" s="29">
        <v>16</v>
      </c>
      <c r="E22" s="29">
        <v>14</v>
      </c>
      <c r="F22" s="29">
        <v>2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2">
        <v>2</v>
      </c>
    </row>
    <row r="26" spans="1:6" x14ac:dyDescent="0.35">
      <c r="A26" s="20" t="s">
        <v>114</v>
      </c>
      <c r="B26" s="15"/>
      <c r="C26" s="21"/>
    </row>
    <row r="27" spans="1:6" x14ac:dyDescent="0.35">
      <c r="A27" s="20" t="s">
        <v>1080</v>
      </c>
      <c r="B27" s="15"/>
      <c r="C27" s="21"/>
    </row>
    <row r="28" spans="1:6" x14ac:dyDescent="0.35">
      <c r="A28" s="203" t="s">
        <v>956</v>
      </c>
      <c r="B28" s="204"/>
      <c r="C28" s="29">
        <v>2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2">
        <v>4</v>
      </c>
    </row>
    <row r="33" spans="1:3" x14ac:dyDescent="0.35">
      <c r="A33" s="20" t="s">
        <v>1249</v>
      </c>
      <c r="B33" s="15"/>
      <c r="C33" s="22">
        <v>7</v>
      </c>
    </row>
    <row r="34" spans="1:3" x14ac:dyDescent="0.35">
      <c r="A34" s="20" t="s">
        <v>82</v>
      </c>
      <c r="B34" s="15"/>
      <c r="C34" s="22">
        <v>11</v>
      </c>
    </row>
    <row r="35" spans="1:3" x14ac:dyDescent="0.35">
      <c r="A35" s="203" t="s">
        <v>956</v>
      </c>
      <c r="B35" s="204"/>
      <c r="C35" s="29">
        <v>22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2">
        <v>103</v>
      </c>
    </row>
    <row r="40" spans="1:3" x14ac:dyDescent="0.35">
      <c r="A40" s="20" t="s">
        <v>1252</v>
      </c>
      <c r="B40" s="15"/>
      <c r="C40" s="22">
        <v>16</v>
      </c>
    </row>
    <row r="41" spans="1:3" x14ac:dyDescent="0.35">
      <c r="A41" s="203" t="s">
        <v>956</v>
      </c>
      <c r="B41" s="204"/>
      <c r="C41" s="29">
        <v>119</v>
      </c>
    </row>
    <row r="42" spans="1:3" x14ac:dyDescent="0.35">
      <c r="A42" s="17"/>
    </row>
  </sheetData>
  <sheetProtection algorithmName="SHA-512" hashValue="36XyHhLQf92DDEzPZWJ3M6WDaQN13ponK4j0kBUmmtsoT2oXGHkk4SXfVFT/kk8ZAWszqu7d8GE23L817ltNJQ==" saltValue="H9ETvPKzAaj/XHww7VBIX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8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3"/>
      <c r="B7" s="32" t="s">
        <v>1048</v>
      </c>
      <c r="C7" s="39">
        <v>42</v>
      </c>
      <c r="D7" s="39">
        <v>0</v>
      </c>
      <c r="E7" s="39">
        <v>144</v>
      </c>
      <c r="F7" s="39">
        <v>39</v>
      </c>
      <c r="G7" s="39">
        <v>3</v>
      </c>
      <c r="H7" s="39">
        <v>223</v>
      </c>
      <c r="I7" s="39">
        <v>0</v>
      </c>
      <c r="J7" s="39">
        <v>24</v>
      </c>
      <c r="K7" s="39">
        <v>3</v>
      </c>
      <c r="L7" s="40">
        <v>5</v>
      </c>
    </row>
    <row r="8" spans="1:12" x14ac:dyDescent="0.35">
      <c r="A8" s="193"/>
      <c r="B8" s="32" t="s">
        <v>1266</v>
      </c>
      <c r="C8" s="39">
        <v>42</v>
      </c>
      <c r="D8" s="39">
        <v>0</v>
      </c>
      <c r="E8" s="39">
        <v>144</v>
      </c>
      <c r="F8" s="39">
        <v>39</v>
      </c>
      <c r="G8" s="39">
        <v>3</v>
      </c>
      <c r="H8" s="39">
        <v>223</v>
      </c>
      <c r="I8" s="39">
        <v>0</v>
      </c>
      <c r="J8" s="39">
        <v>24</v>
      </c>
      <c r="K8" s="39">
        <v>3</v>
      </c>
      <c r="L8" s="40">
        <v>5</v>
      </c>
    </row>
    <row r="9" spans="1:12" x14ac:dyDescent="0.35">
      <c r="A9" s="194"/>
      <c r="B9" s="32" t="s">
        <v>1267</v>
      </c>
      <c r="C9" s="39">
        <v>1</v>
      </c>
      <c r="D9" s="39">
        <v>0</v>
      </c>
      <c r="E9" s="39">
        <v>4</v>
      </c>
      <c r="F9" s="39">
        <v>0</v>
      </c>
      <c r="G9" s="39">
        <v>0</v>
      </c>
      <c r="H9" s="39">
        <v>15</v>
      </c>
      <c r="I9" s="39">
        <v>0</v>
      </c>
      <c r="J9" s="39">
        <v>2</v>
      </c>
      <c r="K9" s="39">
        <v>0</v>
      </c>
      <c r="L9" s="40">
        <v>0</v>
      </c>
    </row>
    <row r="10" spans="1:12" x14ac:dyDescent="0.3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3"/>
      <c r="B12" s="32" t="s">
        <v>1271</v>
      </c>
      <c r="C12" s="39">
        <v>5</v>
      </c>
      <c r="D12" s="39">
        <v>0</v>
      </c>
      <c r="E12" s="39">
        <v>9</v>
      </c>
      <c r="F12" s="39">
        <v>2</v>
      </c>
      <c r="G12" s="39">
        <v>0</v>
      </c>
      <c r="H12" s="39">
        <v>31</v>
      </c>
      <c r="I12" s="39">
        <v>0</v>
      </c>
      <c r="J12" s="39">
        <v>3</v>
      </c>
      <c r="K12" s="39">
        <v>1</v>
      </c>
      <c r="L12" s="40">
        <v>0</v>
      </c>
    </row>
    <row r="13" spans="1:12" x14ac:dyDescent="0.35">
      <c r="A13" s="193"/>
      <c r="B13" s="32" t="s">
        <v>1272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3"/>
      <c r="B21" s="32" t="s">
        <v>1280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3"/>
      <c r="B26" s="32" t="s">
        <v>1285</v>
      </c>
      <c r="C26" s="39">
        <v>3</v>
      </c>
      <c r="D26" s="39">
        <v>0</v>
      </c>
      <c r="E26" s="39">
        <v>65</v>
      </c>
      <c r="F26" s="39">
        <v>2</v>
      </c>
      <c r="G26" s="39">
        <v>0</v>
      </c>
      <c r="H26" s="39">
        <v>6</v>
      </c>
      <c r="I26" s="39">
        <v>0</v>
      </c>
      <c r="J26" s="39">
        <v>3</v>
      </c>
      <c r="K26" s="39">
        <v>0</v>
      </c>
      <c r="L26" s="40">
        <v>0</v>
      </c>
    </row>
    <row r="27" spans="1:12" x14ac:dyDescent="0.3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3"/>
      <c r="B32" s="32" t="s">
        <v>1291</v>
      </c>
      <c r="C32" s="39">
        <v>2</v>
      </c>
      <c r="D32" s="39">
        <v>0</v>
      </c>
      <c r="E32" s="39">
        <v>8</v>
      </c>
      <c r="F32" s="39">
        <v>2</v>
      </c>
      <c r="G32" s="39">
        <v>0</v>
      </c>
      <c r="H32" s="39">
        <v>12</v>
      </c>
      <c r="I32" s="39">
        <v>0</v>
      </c>
      <c r="J32" s="39">
        <v>3</v>
      </c>
      <c r="K32" s="39">
        <v>0</v>
      </c>
      <c r="L32" s="40">
        <v>0</v>
      </c>
    </row>
    <row r="33" spans="1:12" x14ac:dyDescent="0.3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3"/>
      <c r="B37" s="32" t="s">
        <v>1296</v>
      </c>
      <c r="C37" s="39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3"/>
      <c r="B42" s="32" t="s">
        <v>1301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3"/>
      <c r="B44" s="32" t="s">
        <v>1303</v>
      </c>
      <c r="C44" s="39">
        <v>5</v>
      </c>
      <c r="D44" s="39">
        <v>0</v>
      </c>
      <c r="E44" s="39">
        <v>1</v>
      </c>
      <c r="F44" s="39">
        <v>0</v>
      </c>
      <c r="G44" s="39">
        <v>0</v>
      </c>
      <c r="H44" s="39">
        <v>8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3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3"/>
      <c r="B64" s="32" t="s">
        <v>1323</v>
      </c>
      <c r="C64" s="39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3"/>
      <c r="B72" s="32" t="s">
        <v>1331</v>
      </c>
      <c r="C72" s="39">
        <v>3</v>
      </c>
      <c r="D72" s="39">
        <v>0</v>
      </c>
      <c r="E72" s="39">
        <v>1</v>
      </c>
      <c r="F72" s="39">
        <v>0</v>
      </c>
      <c r="G72" s="39">
        <v>0</v>
      </c>
      <c r="H72" s="39">
        <v>3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3"/>
      <c r="B73" s="32" t="s">
        <v>1332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2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1</v>
      </c>
      <c r="H74" s="39">
        <v>0</v>
      </c>
      <c r="I74" s="39">
        <v>0</v>
      </c>
      <c r="J74" s="39">
        <v>0</v>
      </c>
      <c r="K74" s="39">
        <v>0</v>
      </c>
      <c r="L74" s="40">
        <v>1</v>
      </c>
    </row>
    <row r="75" spans="1:12" x14ac:dyDescent="0.3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3"/>
      <c r="B76" s="32" t="s">
        <v>1335</v>
      </c>
      <c r="C76" s="39">
        <v>0</v>
      </c>
      <c r="D76" s="39">
        <v>0</v>
      </c>
      <c r="E76" s="39">
        <v>3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3"/>
      <c r="B81" s="32" t="s">
        <v>1340</v>
      </c>
      <c r="C81" s="39">
        <v>0</v>
      </c>
      <c r="D81" s="39">
        <v>0</v>
      </c>
      <c r="E81" s="39">
        <v>1</v>
      </c>
      <c r="F81" s="39">
        <v>0</v>
      </c>
      <c r="G81" s="39">
        <v>0</v>
      </c>
      <c r="H81" s="39">
        <v>4</v>
      </c>
      <c r="I81" s="39">
        <v>0</v>
      </c>
      <c r="J81" s="39">
        <v>3</v>
      </c>
      <c r="K81" s="39">
        <v>0</v>
      </c>
      <c r="L81" s="40">
        <v>0</v>
      </c>
    </row>
    <row r="82" spans="1:12" x14ac:dyDescent="0.35">
      <c r="A82" s="193"/>
      <c r="B82" s="32" t="s">
        <v>1341</v>
      </c>
      <c r="C82" s="39">
        <v>5</v>
      </c>
      <c r="D82" s="39">
        <v>0</v>
      </c>
      <c r="E82" s="39">
        <v>6</v>
      </c>
      <c r="F82" s="39">
        <v>1</v>
      </c>
      <c r="G82" s="39">
        <v>1</v>
      </c>
      <c r="H82" s="39">
        <v>21</v>
      </c>
      <c r="I82" s="39">
        <v>0</v>
      </c>
      <c r="J82" s="39">
        <v>4</v>
      </c>
      <c r="K82" s="39">
        <v>0</v>
      </c>
      <c r="L82" s="40">
        <v>2</v>
      </c>
    </row>
    <row r="83" spans="1:12" x14ac:dyDescent="0.3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3"/>
      <c r="B90" s="32" t="s">
        <v>1349</v>
      </c>
      <c r="C90" s="39">
        <v>1</v>
      </c>
      <c r="D90" s="39">
        <v>0</v>
      </c>
      <c r="E90" s="39">
        <v>0</v>
      </c>
      <c r="F90" s="39">
        <v>0</v>
      </c>
      <c r="G90" s="39">
        <v>0</v>
      </c>
      <c r="H90" s="39">
        <v>4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3"/>
      <c r="B104" s="32" t="s">
        <v>1363</v>
      </c>
      <c r="C104" s="39">
        <v>3</v>
      </c>
      <c r="D104" s="39">
        <v>0</v>
      </c>
      <c r="E104" s="39">
        <v>0</v>
      </c>
      <c r="F104" s="39">
        <v>0</v>
      </c>
      <c r="G104" s="39">
        <v>0</v>
      </c>
      <c r="H104" s="39">
        <v>8</v>
      </c>
      <c r="I104" s="39">
        <v>0</v>
      </c>
      <c r="J104" s="39">
        <v>2</v>
      </c>
      <c r="K104" s="39">
        <v>0</v>
      </c>
      <c r="L104" s="40">
        <v>0</v>
      </c>
    </row>
    <row r="105" spans="1:12" x14ac:dyDescent="0.3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3"/>
      <c r="B131" s="32" t="s">
        <v>1390</v>
      </c>
      <c r="C131" s="39">
        <v>1</v>
      </c>
      <c r="D131" s="39">
        <v>0</v>
      </c>
      <c r="E131" s="39">
        <v>2</v>
      </c>
      <c r="F131" s="39">
        <v>0</v>
      </c>
      <c r="G131" s="39">
        <v>0</v>
      </c>
      <c r="H131" s="39">
        <v>6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3"/>
      <c r="B134" s="32" t="s">
        <v>1393</v>
      </c>
      <c r="C134" s="39">
        <v>0</v>
      </c>
      <c r="D134" s="39">
        <v>0</v>
      </c>
      <c r="E134" s="39">
        <v>1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3"/>
      <c r="B136" s="32" t="s">
        <v>1395</v>
      </c>
      <c r="C136" s="39">
        <v>0</v>
      </c>
      <c r="D136" s="39">
        <v>0</v>
      </c>
      <c r="E136" s="39">
        <v>1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4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3</v>
      </c>
      <c r="I147" s="39">
        <v>0</v>
      </c>
      <c r="J147" s="39">
        <v>2</v>
      </c>
      <c r="K147" s="39">
        <v>0</v>
      </c>
      <c r="L147" s="40">
        <v>0</v>
      </c>
    </row>
    <row r="148" spans="1:12" x14ac:dyDescent="0.35">
      <c r="A148" s="193"/>
      <c r="B148" s="32" t="s">
        <v>1407</v>
      </c>
      <c r="C148" s="39">
        <v>1</v>
      </c>
      <c r="D148" s="39">
        <v>0</v>
      </c>
      <c r="E148" s="39">
        <v>1</v>
      </c>
      <c r="F148" s="39">
        <v>0</v>
      </c>
      <c r="G148" s="39">
        <v>0</v>
      </c>
      <c r="H148" s="39">
        <v>2</v>
      </c>
      <c r="I148" s="39">
        <v>0</v>
      </c>
      <c r="J148" s="39">
        <v>1</v>
      </c>
      <c r="K148" s="39">
        <v>0</v>
      </c>
      <c r="L148" s="40">
        <v>0</v>
      </c>
    </row>
    <row r="149" spans="1:12" x14ac:dyDescent="0.3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1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3"/>
      <c r="B161" s="32" t="s">
        <v>1420</v>
      </c>
      <c r="C161" s="39">
        <v>1</v>
      </c>
      <c r="D161" s="39">
        <v>0</v>
      </c>
      <c r="E161" s="39">
        <v>1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3"/>
      <c r="B176" s="32" t="s">
        <v>1435</v>
      </c>
      <c r="C176" s="39">
        <v>0</v>
      </c>
      <c r="D176" s="39">
        <v>0</v>
      </c>
      <c r="E176" s="39">
        <v>3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3"/>
      <c r="B180" s="32" t="s">
        <v>1439</v>
      </c>
      <c r="C180" s="39">
        <v>0</v>
      </c>
      <c r="D180" s="39">
        <v>0</v>
      </c>
      <c r="E180" s="39">
        <v>9</v>
      </c>
      <c r="F180" s="39">
        <v>27</v>
      </c>
      <c r="G180" s="39">
        <v>0</v>
      </c>
      <c r="H180" s="39">
        <v>6</v>
      </c>
      <c r="I180" s="39">
        <v>0</v>
      </c>
      <c r="J180" s="39">
        <v>3</v>
      </c>
      <c r="K180" s="39">
        <v>1</v>
      </c>
      <c r="L180" s="40">
        <v>1</v>
      </c>
    </row>
    <row r="181" spans="1:12" x14ac:dyDescent="0.3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1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3"/>
      <c r="B186" s="32" t="s">
        <v>1445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3"/>
      <c r="B188" s="32" t="s">
        <v>1447</v>
      </c>
      <c r="C188" s="39">
        <v>6</v>
      </c>
      <c r="D188" s="39">
        <v>0</v>
      </c>
      <c r="E188" s="39">
        <v>0</v>
      </c>
      <c r="F188" s="39">
        <v>2</v>
      </c>
      <c r="G188" s="39">
        <v>0</v>
      </c>
      <c r="H188" s="39">
        <v>29</v>
      </c>
      <c r="I188" s="39">
        <v>0</v>
      </c>
      <c r="J188" s="39">
        <v>0</v>
      </c>
      <c r="K188" s="39">
        <v>0</v>
      </c>
      <c r="L188" s="40">
        <v>1</v>
      </c>
    </row>
    <row r="189" spans="1:12" x14ac:dyDescent="0.35">
      <c r="A189" s="193"/>
      <c r="B189" s="32" t="s">
        <v>1448</v>
      </c>
      <c r="C189" s="39">
        <v>3</v>
      </c>
      <c r="D189" s="39">
        <v>0</v>
      </c>
      <c r="E189" s="39">
        <v>8</v>
      </c>
      <c r="F189" s="39">
        <v>0</v>
      </c>
      <c r="G189" s="39">
        <v>0</v>
      </c>
      <c r="H189" s="39">
        <v>22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3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3"/>
      <c r="B192" s="32" t="s">
        <v>1451</v>
      </c>
      <c r="C192" s="39">
        <v>0</v>
      </c>
      <c r="D192" s="39">
        <v>0</v>
      </c>
      <c r="E192" s="39">
        <v>7</v>
      </c>
      <c r="F192" s="39">
        <v>1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3"/>
      <c r="B194" s="32" t="s">
        <v>1453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6</v>
      </c>
      <c r="I194" s="39">
        <v>0</v>
      </c>
      <c r="J194" s="39">
        <v>0</v>
      </c>
      <c r="K194" s="39">
        <v>1</v>
      </c>
      <c r="L194" s="40">
        <v>0</v>
      </c>
    </row>
    <row r="195" spans="1:12" x14ac:dyDescent="0.3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3"/>
      <c r="B204" s="32" t="s">
        <v>1463</v>
      </c>
      <c r="C204" s="39">
        <v>1</v>
      </c>
      <c r="D204" s="39">
        <v>0</v>
      </c>
      <c r="E204" s="39">
        <v>0</v>
      </c>
      <c r="F204" s="39">
        <v>0</v>
      </c>
      <c r="G204" s="39">
        <v>0</v>
      </c>
      <c r="H204" s="39">
        <v>12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3"/>
      <c r="B205" s="32" t="s">
        <v>1464</v>
      </c>
      <c r="C205" s="39">
        <v>0</v>
      </c>
      <c r="D205" s="39">
        <v>0</v>
      </c>
      <c r="E205" s="39">
        <v>2</v>
      </c>
      <c r="F205" s="39">
        <v>1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3"/>
      <c r="B229" s="32" t="s">
        <v>1488</v>
      </c>
      <c r="C229" s="39">
        <v>0</v>
      </c>
      <c r="D229" s="39">
        <v>0</v>
      </c>
      <c r="E229" s="39">
        <v>3</v>
      </c>
      <c r="F229" s="39">
        <v>0</v>
      </c>
      <c r="G229" s="39">
        <v>0</v>
      </c>
      <c r="H229" s="39">
        <v>30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3"/>
      <c r="B230" s="32" t="s">
        <v>1489</v>
      </c>
      <c r="C230" s="39">
        <v>0</v>
      </c>
      <c r="D230" s="39">
        <v>0</v>
      </c>
      <c r="E230" s="39">
        <v>6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3"/>
      <c r="B263" s="32" t="s">
        <v>1523</v>
      </c>
      <c r="C263" s="39">
        <v>0</v>
      </c>
      <c r="D263" s="39">
        <v>0</v>
      </c>
      <c r="E263" s="39">
        <v>1</v>
      </c>
      <c r="F263" s="39">
        <v>1</v>
      </c>
      <c r="G263" s="39">
        <v>0</v>
      </c>
      <c r="H263" s="39">
        <v>7</v>
      </c>
      <c r="I263" s="39">
        <v>0</v>
      </c>
      <c r="J263" s="39">
        <v>1</v>
      </c>
      <c r="K263" s="39">
        <v>0</v>
      </c>
      <c r="L263" s="40">
        <v>0</v>
      </c>
    </row>
    <row r="264" spans="1:12" x14ac:dyDescent="0.35">
      <c r="A264" s="193"/>
      <c r="B264" s="32" t="s">
        <v>1524</v>
      </c>
      <c r="C264" s="39">
        <v>31</v>
      </c>
      <c r="D264" s="39">
        <v>0</v>
      </c>
      <c r="E264" s="39">
        <v>22</v>
      </c>
      <c r="F264" s="39">
        <v>3</v>
      </c>
      <c r="G264" s="39">
        <v>0</v>
      </c>
      <c r="H264" s="39">
        <v>97</v>
      </c>
      <c r="I264" s="39">
        <v>0</v>
      </c>
      <c r="J264" s="39">
        <v>11</v>
      </c>
      <c r="K264" s="39">
        <v>0</v>
      </c>
      <c r="L264" s="40">
        <v>0</v>
      </c>
    </row>
    <row r="265" spans="1:12" x14ac:dyDescent="0.3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1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3"/>
      <c r="B266" s="32" t="s">
        <v>1526</v>
      </c>
      <c r="C266" s="39">
        <v>0</v>
      </c>
      <c r="D266" s="39">
        <v>0</v>
      </c>
      <c r="E266" s="39">
        <v>1</v>
      </c>
      <c r="F266" s="39">
        <v>0</v>
      </c>
      <c r="G266" s="39">
        <v>0</v>
      </c>
      <c r="H266" s="39">
        <v>3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4</v>
      </c>
      <c r="I268" s="39">
        <v>0</v>
      </c>
      <c r="J268" s="39">
        <v>1</v>
      </c>
      <c r="K268" s="39">
        <v>0</v>
      </c>
      <c r="L268" s="40">
        <v>0</v>
      </c>
    </row>
    <row r="269" spans="1:12" x14ac:dyDescent="0.35">
      <c r="A269" s="193"/>
      <c r="B269" s="32" t="s">
        <v>1529</v>
      </c>
      <c r="C269" s="39">
        <v>1</v>
      </c>
      <c r="D269" s="39">
        <v>0</v>
      </c>
      <c r="E269" s="39">
        <v>2</v>
      </c>
      <c r="F269" s="39">
        <v>0</v>
      </c>
      <c r="G269" s="39">
        <v>0</v>
      </c>
      <c r="H269" s="39">
        <v>2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3"/>
      <c r="B271" s="32" t="s">
        <v>1531</v>
      </c>
      <c r="C271" s="39">
        <v>0</v>
      </c>
      <c r="D271" s="39">
        <v>0</v>
      </c>
      <c r="E271" s="39">
        <v>2</v>
      </c>
      <c r="F271" s="39">
        <v>0</v>
      </c>
      <c r="G271" s="39">
        <v>0</v>
      </c>
      <c r="H271" s="39">
        <v>3</v>
      </c>
      <c r="I271" s="39">
        <v>0</v>
      </c>
      <c r="J271" s="39">
        <v>0</v>
      </c>
      <c r="K271" s="39">
        <v>0</v>
      </c>
      <c r="L271" s="40">
        <v>1</v>
      </c>
    </row>
    <row r="272" spans="1:12" x14ac:dyDescent="0.35">
      <c r="A272" s="193"/>
      <c r="B272" s="32" t="s">
        <v>1532</v>
      </c>
      <c r="C272" s="39">
        <v>0</v>
      </c>
      <c r="D272" s="39">
        <v>0</v>
      </c>
      <c r="E272" s="39">
        <v>3</v>
      </c>
      <c r="F272" s="39">
        <v>0</v>
      </c>
      <c r="G272" s="39">
        <v>0</v>
      </c>
      <c r="H272" s="39">
        <v>3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3"/>
      <c r="B273" s="32" t="s">
        <v>967</v>
      </c>
      <c r="C273" s="39">
        <v>4</v>
      </c>
      <c r="D273" s="39">
        <v>0</v>
      </c>
      <c r="E273" s="39">
        <v>4</v>
      </c>
      <c r="F273" s="39">
        <v>0</v>
      </c>
      <c r="G273" s="39">
        <v>0</v>
      </c>
      <c r="H273" s="39">
        <v>33</v>
      </c>
      <c r="I273" s="39">
        <v>0</v>
      </c>
      <c r="J273" s="39">
        <v>1</v>
      </c>
      <c r="K273" s="39">
        <v>0</v>
      </c>
      <c r="L273" s="40">
        <v>0</v>
      </c>
    </row>
    <row r="274" spans="1:12" x14ac:dyDescent="0.3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3"/>
      <c r="B275" s="32" t="s">
        <v>1534</v>
      </c>
      <c r="C275" s="39">
        <v>0</v>
      </c>
      <c r="D275" s="39">
        <v>0</v>
      </c>
      <c r="E275" s="39">
        <v>30</v>
      </c>
      <c r="F275" s="39">
        <v>19</v>
      </c>
      <c r="G275" s="39">
        <v>0</v>
      </c>
      <c r="H275" s="39">
        <v>4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1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1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3"/>
      <c r="B280" s="32" t="s">
        <v>1539</v>
      </c>
      <c r="C280" s="39">
        <v>1</v>
      </c>
      <c r="D280" s="39">
        <v>0</v>
      </c>
      <c r="E280" s="39">
        <v>0</v>
      </c>
      <c r="F280" s="39">
        <v>0</v>
      </c>
      <c r="G280" s="39">
        <v>0</v>
      </c>
      <c r="H280" s="39">
        <v>4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3"/>
      <c r="B281" s="32" t="s">
        <v>1540</v>
      </c>
      <c r="C281" s="39">
        <v>1</v>
      </c>
      <c r="D281" s="39">
        <v>0</v>
      </c>
      <c r="E281" s="39">
        <v>1</v>
      </c>
      <c r="F281" s="39">
        <v>0</v>
      </c>
      <c r="G281" s="39">
        <v>0</v>
      </c>
      <c r="H281" s="39">
        <v>5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3"/>
      <c r="B286" s="32" t="s">
        <v>1545</v>
      </c>
      <c r="C286" s="39">
        <v>0</v>
      </c>
      <c r="D286" s="39">
        <v>0</v>
      </c>
      <c r="E286" s="39">
        <v>3</v>
      </c>
      <c r="F286" s="39">
        <v>0</v>
      </c>
      <c r="G286" s="39">
        <v>0</v>
      </c>
      <c r="H286" s="39">
        <v>5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3"/>
      <c r="B287" s="32" t="s">
        <v>926</v>
      </c>
      <c r="C287" s="39">
        <v>1</v>
      </c>
      <c r="D287" s="39">
        <v>0</v>
      </c>
      <c r="E287" s="39">
        <v>22</v>
      </c>
      <c r="F287" s="39">
        <v>5</v>
      </c>
      <c r="G287" s="39">
        <v>3</v>
      </c>
      <c r="H287" s="39">
        <v>18</v>
      </c>
      <c r="I287" s="39">
        <v>0</v>
      </c>
      <c r="J287" s="39">
        <v>1</v>
      </c>
      <c r="K287" s="39">
        <v>3</v>
      </c>
      <c r="L287" s="40">
        <v>4</v>
      </c>
    </row>
    <row r="288" spans="1:12" x14ac:dyDescent="0.3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3"/>
      <c r="B289" s="32" t="s">
        <v>1546</v>
      </c>
      <c r="C289" s="39">
        <v>0</v>
      </c>
      <c r="D289" s="39">
        <v>0</v>
      </c>
      <c r="E289" s="39">
        <v>49</v>
      </c>
      <c r="F289" s="39">
        <v>8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1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3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3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11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64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48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10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4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9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42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34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3</v>
      </c>
      <c r="H307" s="39">
        <v>8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3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2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5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sDcGbED/Jd0+MucSNjhktIwlXmsNiqs0M/w10xGm6EtRKgiHPVRK6mlkwjxbaPijCVsPhCxUUAYyu5Zq5Poipw==" saltValue="BnNygv+wjZWkKR+0w4bFF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3"/>
      <c r="B6" s="11" t="s">
        <v>1573</v>
      </c>
      <c r="C6" s="12">
        <v>1</v>
      </c>
      <c r="D6" s="12">
        <v>0</v>
      </c>
      <c r="E6" s="13">
        <v>1</v>
      </c>
    </row>
    <row r="7" spans="1:5" x14ac:dyDescent="0.35">
      <c r="A7" s="193"/>
      <c r="B7" s="11" t="s">
        <v>1574</v>
      </c>
      <c r="C7" s="12">
        <v>9</v>
      </c>
      <c r="D7" s="12">
        <v>12</v>
      </c>
      <c r="E7" s="13">
        <v>-0.25</v>
      </c>
    </row>
    <row r="8" spans="1:5" x14ac:dyDescent="0.35">
      <c r="A8" s="193"/>
      <c r="B8" s="11" t="s">
        <v>1575</v>
      </c>
      <c r="C8" s="12">
        <v>81</v>
      </c>
      <c r="D8" s="12">
        <v>79</v>
      </c>
      <c r="E8" s="13">
        <v>2.53164556962025E-2</v>
      </c>
    </row>
    <row r="9" spans="1:5" x14ac:dyDescent="0.35">
      <c r="A9" s="193"/>
      <c r="B9" s="11" t="s">
        <v>1576</v>
      </c>
      <c r="C9" s="12">
        <v>10</v>
      </c>
      <c r="D9" s="12">
        <v>13</v>
      </c>
      <c r="E9" s="13">
        <v>-0.230769230769231</v>
      </c>
    </row>
    <row r="10" spans="1:5" x14ac:dyDescent="0.35">
      <c r="A10" s="193"/>
      <c r="B10" s="11" t="s">
        <v>1577</v>
      </c>
      <c r="C10" s="12">
        <v>2</v>
      </c>
      <c r="D10" s="12">
        <v>3</v>
      </c>
      <c r="E10" s="13">
        <v>-0.33333333333333298</v>
      </c>
    </row>
    <row r="11" spans="1:5" x14ac:dyDescent="0.35">
      <c r="A11" s="193"/>
      <c r="B11" s="11" t="s">
        <v>1578</v>
      </c>
      <c r="C11" s="12">
        <v>34</v>
      </c>
      <c r="D11" s="12">
        <v>24</v>
      </c>
      <c r="E11" s="13">
        <v>0.41666666666666702</v>
      </c>
    </row>
    <row r="12" spans="1:5" x14ac:dyDescent="0.35">
      <c r="A12" s="193"/>
      <c r="B12" s="11" t="s">
        <v>1579</v>
      </c>
      <c r="C12" s="12">
        <v>18</v>
      </c>
      <c r="D12" s="12">
        <v>22</v>
      </c>
      <c r="E12" s="13">
        <v>-0.18181818181818199</v>
      </c>
    </row>
    <row r="13" spans="1:5" x14ac:dyDescent="0.35">
      <c r="A13" s="193"/>
      <c r="B13" s="11" t="s">
        <v>1580</v>
      </c>
      <c r="C13" s="12">
        <v>9</v>
      </c>
      <c r="D13" s="12">
        <v>22</v>
      </c>
      <c r="E13" s="13">
        <v>-0.59090909090909105</v>
      </c>
    </row>
    <row r="14" spans="1:5" x14ac:dyDescent="0.35">
      <c r="A14" s="193"/>
      <c r="B14" s="11" t="s">
        <v>1581</v>
      </c>
      <c r="C14" s="12">
        <v>104</v>
      </c>
      <c r="D14" s="12">
        <v>58</v>
      </c>
      <c r="E14" s="13">
        <v>0.79310344827586199</v>
      </c>
    </row>
    <row r="15" spans="1:5" x14ac:dyDescent="0.35">
      <c r="A15" s="193"/>
      <c r="B15" s="11" t="s">
        <v>1582</v>
      </c>
      <c r="C15" s="12">
        <v>0</v>
      </c>
      <c r="D15" s="12">
        <v>4</v>
      </c>
      <c r="E15" s="13">
        <v>-1</v>
      </c>
    </row>
    <row r="16" spans="1:5" x14ac:dyDescent="0.35">
      <c r="A16" s="194"/>
      <c r="B16" s="11" t="s">
        <v>111</v>
      </c>
      <c r="C16" s="12">
        <v>254</v>
      </c>
      <c r="D16" s="12">
        <v>345</v>
      </c>
      <c r="E16" s="13">
        <v>-0.26376811594202898</v>
      </c>
    </row>
    <row r="17" spans="1:1" x14ac:dyDescent="0.35">
      <c r="A17" s="17"/>
    </row>
  </sheetData>
  <sheetProtection algorithmName="SHA-512" hashValue="pXMUG3OFpeFkBLeVIjo+Y+w41nFYmLEUDtuEdQdgP3w3pP5BFHTbR9qNl/GK4fBhyCKQyCJ4/d71TQWX66cUCA==" saltValue="bAqFAH+Fjw6KY/VqvfPrC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32</v>
      </c>
      <c r="D5" s="12">
        <v>21</v>
      </c>
      <c r="E5" s="13">
        <v>0.52380952380952395</v>
      </c>
    </row>
    <row r="6" spans="1:5" x14ac:dyDescent="0.35">
      <c r="A6" s="10" t="s">
        <v>1587</v>
      </c>
      <c r="B6" s="11" t="s">
        <v>1588</v>
      </c>
      <c r="C6" s="12">
        <v>373</v>
      </c>
      <c r="D6" s="12">
        <v>300</v>
      </c>
      <c r="E6" s="13">
        <v>0.24333333333333301</v>
      </c>
    </row>
    <row r="7" spans="1:5" ht="21" x14ac:dyDescent="0.35">
      <c r="A7" s="10" t="s">
        <v>1589</v>
      </c>
      <c r="B7" s="11" t="s">
        <v>1590</v>
      </c>
      <c r="C7" s="16"/>
      <c r="D7" s="12">
        <v>91</v>
      </c>
      <c r="E7" s="13">
        <v>0</v>
      </c>
    </row>
    <row r="8" spans="1:5" ht="21" x14ac:dyDescent="0.35">
      <c r="A8" s="10" t="s">
        <v>1591</v>
      </c>
      <c r="B8" s="11" t="s">
        <v>1592</v>
      </c>
      <c r="C8" s="12">
        <v>8</v>
      </c>
      <c r="D8" s="12">
        <v>53</v>
      </c>
      <c r="E8" s="13">
        <v>-0.84905660377358505</v>
      </c>
    </row>
    <row r="9" spans="1:5" ht="21" x14ac:dyDescent="0.35">
      <c r="A9" s="10" t="s">
        <v>1593</v>
      </c>
      <c r="B9" s="11" t="s">
        <v>1594</v>
      </c>
      <c r="C9" s="16"/>
      <c r="D9" s="12">
        <v>6</v>
      </c>
      <c r="E9" s="13">
        <v>0</v>
      </c>
    </row>
    <row r="10" spans="1:5" ht="21" x14ac:dyDescent="0.35">
      <c r="A10" s="10" t="s">
        <v>1595</v>
      </c>
      <c r="B10" s="11" t="s">
        <v>1596</v>
      </c>
      <c r="C10" s="16"/>
      <c r="D10" s="12">
        <v>10</v>
      </c>
      <c r="E10" s="13">
        <v>0</v>
      </c>
    </row>
    <row r="11" spans="1:5" x14ac:dyDescent="0.35">
      <c r="A11" s="10" t="s">
        <v>1597</v>
      </c>
      <c r="B11" s="15"/>
      <c r="C11" s="12">
        <v>155</v>
      </c>
      <c r="D11" s="12">
        <v>26</v>
      </c>
      <c r="E11" s="13">
        <v>4.9615384615384599</v>
      </c>
    </row>
    <row r="12" spans="1:5" x14ac:dyDescent="0.35">
      <c r="A12" s="10" t="s">
        <v>1598</v>
      </c>
      <c r="B12" s="15"/>
      <c r="C12" s="12">
        <v>942</v>
      </c>
      <c r="D12" s="12">
        <v>580</v>
      </c>
      <c r="E12" s="13">
        <v>0.62413793103448301</v>
      </c>
    </row>
    <row r="13" spans="1:5" x14ac:dyDescent="0.35">
      <c r="A13" s="192" t="s">
        <v>1599</v>
      </c>
      <c r="B13" s="11" t="s">
        <v>1600</v>
      </c>
      <c r="C13" s="12">
        <v>88</v>
      </c>
      <c r="D13" s="12">
        <v>102</v>
      </c>
      <c r="E13" s="13">
        <v>-0.13725490196078399</v>
      </c>
    </row>
    <row r="14" spans="1:5" x14ac:dyDescent="0.35">
      <c r="A14" s="194"/>
      <c r="B14" s="11" t="s">
        <v>1601</v>
      </c>
      <c r="C14" s="16"/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9" t="s">
        <v>1603</v>
      </c>
      <c r="B17" s="11" t="s">
        <v>1604</v>
      </c>
      <c r="C17" s="12">
        <v>1</v>
      </c>
      <c r="D17" s="12">
        <v>2</v>
      </c>
      <c r="E17" s="22">
        <v>0</v>
      </c>
    </row>
    <row r="18" spans="1:5" x14ac:dyDescent="0.35">
      <c r="A18" s="190"/>
      <c r="B18" s="11" t="s">
        <v>1605</v>
      </c>
      <c r="C18" s="12">
        <v>273</v>
      </c>
      <c r="D18" s="12">
        <v>367</v>
      </c>
      <c r="E18" s="22">
        <v>132</v>
      </c>
    </row>
    <row r="19" spans="1:5" x14ac:dyDescent="0.35">
      <c r="A19" s="190"/>
      <c r="B19" s="11" t="s">
        <v>1606</v>
      </c>
      <c r="C19" s="16"/>
      <c r="D19" s="16"/>
      <c r="E19" s="21"/>
    </row>
    <row r="20" spans="1:5" x14ac:dyDescent="0.35">
      <c r="A20" s="190"/>
      <c r="B20" s="11" t="s">
        <v>1607</v>
      </c>
      <c r="C20" s="16"/>
      <c r="D20" s="16"/>
      <c r="E20" s="21"/>
    </row>
    <row r="21" spans="1:5" x14ac:dyDescent="0.35">
      <c r="A21" s="190"/>
      <c r="B21" s="11" t="s">
        <v>1608</v>
      </c>
      <c r="C21" s="16"/>
      <c r="D21" s="16"/>
      <c r="E21" s="21"/>
    </row>
    <row r="22" spans="1:5" x14ac:dyDescent="0.35">
      <c r="A22" s="190"/>
      <c r="B22" s="11" t="s">
        <v>983</v>
      </c>
      <c r="C22" s="12">
        <v>2734</v>
      </c>
      <c r="D22" s="12">
        <v>5170</v>
      </c>
      <c r="E22" s="22">
        <v>0</v>
      </c>
    </row>
    <row r="23" spans="1:5" x14ac:dyDescent="0.35">
      <c r="A23" s="190"/>
      <c r="B23" s="11" t="s">
        <v>1609</v>
      </c>
      <c r="C23" s="12">
        <v>22</v>
      </c>
      <c r="D23" s="12">
        <v>21</v>
      </c>
      <c r="E23" s="22">
        <v>11</v>
      </c>
    </row>
    <row r="24" spans="1:5" x14ac:dyDescent="0.35">
      <c r="A24" s="190"/>
      <c r="B24" s="11" t="s">
        <v>1610</v>
      </c>
      <c r="C24" s="12">
        <v>3</v>
      </c>
      <c r="D24" s="12">
        <v>1</v>
      </c>
      <c r="E24" s="22">
        <v>0</v>
      </c>
    </row>
    <row r="25" spans="1:5" x14ac:dyDescent="0.35">
      <c r="A25" s="190"/>
      <c r="B25" s="11" t="s">
        <v>1611</v>
      </c>
      <c r="C25" s="12">
        <v>21</v>
      </c>
      <c r="D25" s="12">
        <v>37</v>
      </c>
      <c r="E25" s="22">
        <v>11</v>
      </c>
    </row>
    <row r="26" spans="1:5" x14ac:dyDescent="0.35">
      <c r="A26" s="190"/>
      <c r="B26" s="11" t="s">
        <v>1612</v>
      </c>
      <c r="C26" s="12">
        <v>43</v>
      </c>
      <c r="D26" s="12">
        <v>83</v>
      </c>
      <c r="E26" s="22">
        <v>3</v>
      </c>
    </row>
    <row r="27" spans="1:5" x14ac:dyDescent="0.35">
      <c r="A27" s="190"/>
      <c r="B27" s="11" t="s">
        <v>1613</v>
      </c>
      <c r="C27" s="12">
        <v>2</v>
      </c>
      <c r="D27" s="12">
        <v>2</v>
      </c>
      <c r="E27" s="22">
        <v>1</v>
      </c>
    </row>
    <row r="28" spans="1:5" x14ac:dyDescent="0.35">
      <c r="A28" s="190"/>
      <c r="B28" s="11" t="s">
        <v>1614</v>
      </c>
      <c r="C28" s="12">
        <v>450</v>
      </c>
      <c r="D28" s="12">
        <v>664</v>
      </c>
      <c r="E28" s="22">
        <v>77</v>
      </c>
    </row>
    <row r="29" spans="1:5" x14ac:dyDescent="0.35">
      <c r="A29" s="190"/>
      <c r="B29" s="11" t="s">
        <v>1615</v>
      </c>
      <c r="C29" s="12">
        <v>506</v>
      </c>
      <c r="D29" s="12">
        <v>264</v>
      </c>
      <c r="E29" s="22">
        <v>320</v>
      </c>
    </row>
    <row r="30" spans="1:5" x14ac:dyDescent="0.35">
      <c r="A30" s="191"/>
      <c r="B30" s="11" t="s">
        <v>1616</v>
      </c>
      <c r="C30" s="16"/>
      <c r="D30" s="16"/>
      <c r="E30" s="21"/>
    </row>
    <row r="31" spans="1:5" x14ac:dyDescent="0.35">
      <c r="A31" s="17"/>
    </row>
  </sheetData>
  <sheetProtection algorithmName="SHA-512" hashValue="2mN89sH1w1XmcH7pp306OJZYDG/jlkG8Z8cCB1cr4IWWkx94d8qDuaCZ4Tt8AUHEGgfy1F8cCE7IcpI44V0DGA==" saltValue="HV66vT+8o+LQTbrPRpERK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0202-4D27-4251-B1D2-C1225CDE72FC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0.5" x14ac:dyDescent="0.3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46730</v>
      </c>
      <c r="D7" s="119">
        <f>SUM(DatosGenerales!C15:C19)</f>
        <v>12327</v>
      </c>
      <c r="E7" s="118">
        <f>SUM(DatosGenerales!C12:C14)</f>
        <v>36487</v>
      </c>
      <c r="I7" s="120">
        <f>DatosGenerales!C31</f>
        <v>12744</v>
      </c>
      <c r="J7" s="119">
        <f>DatosGenerales!C32</f>
        <v>1469</v>
      </c>
      <c r="K7" s="118">
        <f>SUM(DatosGenerales!C33:C34)</f>
        <v>705</v>
      </c>
      <c r="L7" s="119">
        <f>DatosGenerales!C36</f>
        <v>8963</v>
      </c>
      <c r="M7" s="118">
        <f>DatosGenerales!C95</f>
        <v>6850</v>
      </c>
      <c r="N7" s="121">
        <f>L7-M7</f>
        <v>2113</v>
      </c>
      <c r="O7" s="121"/>
      <c r="Q7" s="120">
        <f>DatosGenerales!C36</f>
        <v>8963</v>
      </c>
      <c r="R7" s="119">
        <f>DatosGenerales!C49</f>
        <v>7368</v>
      </c>
      <c r="S7" s="119">
        <f>DatosGenerales!C50</f>
        <v>635</v>
      </c>
      <c r="T7" s="119">
        <f>DatosGenerales!C62</f>
        <v>151</v>
      </c>
      <c r="U7" s="119">
        <f>DatosGenerales!C78</f>
        <v>15</v>
      </c>
      <c r="V7" s="122">
        <f>SUM(Q7:U7)</f>
        <v>17132</v>
      </c>
      <c r="Z7" s="120">
        <f>SUM(DatosGenerales!C106,DatosGenerales!C107,DatosGenerales!C109)</f>
        <v>5346</v>
      </c>
      <c r="AA7" s="119">
        <f>SUM(DatosGenerales!C108,DatosGenerales!C110)</f>
        <v>3032</v>
      </c>
      <c r="AB7" s="119">
        <f>DatosGenerales!C106</f>
        <v>4184</v>
      </c>
      <c r="AC7" s="122">
        <f>DatosGenerales!C107</f>
        <v>699</v>
      </c>
      <c r="AH7" s="120">
        <f>SUM(DatosGenerales!C115,DatosGenerales!C116,DatosGenerales!C118)</f>
        <v>405</v>
      </c>
      <c r="AI7" s="119">
        <f>SUM(DatosGenerales!C117,DatosGenerales!C119)</f>
        <v>260</v>
      </c>
      <c r="AJ7" s="119">
        <f>DatosGenerales!C115</f>
        <v>234</v>
      </c>
      <c r="AK7" s="122">
        <f>DatosGenerales!C116</f>
        <v>131</v>
      </c>
      <c r="AP7" s="120">
        <f>SUM(DatosGenerales!C135:C136)</f>
        <v>656</v>
      </c>
      <c r="AQ7" s="119">
        <f>SUM(DatosGenerales!C137:C138)</f>
        <v>3</v>
      </c>
      <c r="AR7" s="122">
        <f>SUM(DatosGenerales!C139:C140)</f>
        <v>102</v>
      </c>
      <c r="AV7" s="120">
        <f>DatosGenerales!C145</f>
        <v>6</v>
      </c>
      <c r="AW7" s="119">
        <f>DatosGenerales!C146</f>
        <v>312</v>
      </c>
      <c r="AX7" s="119">
        <f>DatosGenerales!C147</f>
        <v>22</v>
      </c>
      <c r="AY7" s="119">
        <f>DatosGenerales!C148</f>
        <v>39</v>
      </c>
      <c r="AZ7" s="119">
        <f>DatosGenerales!C149</f>
        <v>129</v>
      </c>
      <c r="BA7" s="122">
        <f>DatosGenerales!C150</f>
        <v>3</v>
      </c>
      <c r="BE7" s="120">
        <f>DatosGenerales!C151</f>
        <v>150</v>
      </c>
      <c r="BF7" s="119">
        <f>DatosGenerales!C152</f>
        <v>335</v>
      </c>
      <c r="BG7" s="122">
        <f>DatosGenerales!C154</f>
        <v>170</v>
      </c>
      <c r="BK7" s="120">
        <f>SUM(DatosGenerales!C297:C311)</f>
        <v>4889</v>
      </c>
      <c r="BL7" s="119">
        <f>SUM(DatosGenerales!C294:C296)</f>
        <v>63</v>
      </c>
      <c r="BM7" s="119">
        <f>SUM(DatosGenerales!C312:C344)</f>
        <v>838</v>
      </c>
      <c r="BN7" s="119">
        <f>SUM(DatosGenerales!C289)</f>
        <v>9</v>
      </c>
      <c r="BO7" s="119">
        <f>SUM(DatosGenerales!C356:C364)</f>
        <v>15</v>
      </c>
      <c r="BP7" s="119">
        <f>SUM(DatosGenerales!C286:C288)</f>
        <v>11</v>
      </c>
      <c r="BQ7" s="119">
        <f>SUM(DatosGenerales!C345:C355)</f>
        <v>6</v>
      </c>
      <c r="BR7" s="119">
        <f>SUM(DatosGenerales!C290:C292)</f>
        <v>125</v>
      </c>
      <c r="BS7" s="122">
        <f>SUM(DatosGenerales!C283:C285)</f>
        <v>836</v>
      </c>
      <c r="BT7" s="122">
        <f>SUM(DatosGenerales!C293)</f>
        <v>0</v>
      </c>
      <c r="BU7" s="122">
        <f>SUM(DatosGenerales!C365:C377)</f>
        <v>117</v>
      </c>
      <c r="BY7" s="120">
        <f>DatosGenerales!C246</f>
        <v>1</v>
      </c>
      <c r="BZ7" s="119">
        <f>DatosGenerales!C247</f>
        <v>20</v>
      </c>
      <c r="CA7" s="122">
        <f>DatosGenerales!C248</f>
        <v>83</v>
      </c>
      <c r="CF7" s="120">
        <f>DatosDiscapacidad!C5</f>
        <v>32</v>
      </c>
      <c r="CG7" s="122">
        <f>DatosDiscapacidad!C11</f>
        <v>155</v>
      </c>
      <c r="CM7" s="120">
        <f>DatosGenerales!C40</f>
        <v>11404</v>
      </c>
      <c r="CN7" s="122">
        <f>DatosGenerales!C41</f>
        <v>6478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1527</v>
      </c>
      <c r="BL53" s="130">
        <f>SUM(DatosGenerales!C311,DatosGenerales!C300,DatosGenerales!C309)</f>
        <v>1605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41</v>
      </c>
      <c r="BL66" s="130">
        <f>SUM(DatosGenerales!C299:C300)</f>
        <v>1695</v>
      </c>
      <c r="BM66" s="130">
        <f>SUM(DatosGenerales!C308:C309)</f>
        <v>1396</v>
      </c>
      <c r="BN66" s="130"/>
      <c r="BO66" s="117"/>
      <c r="BP66" s="117"/>
      <c r="BQ66" s="117"/>
      <c r="BR66" s="117"/>
      <c r="BS66" s="117"/>
    </row>
  </sheetData>
  <sheetProtection algorithmName="SHA-512" hashValue="4xiUKUzS2A78Lz9MM1JnL5IngWqmig+l9DvjZ+jZgyVQGaO/A2bEP06exUf4jlBQhtJmnWvxVbeBscMz20hcmA==" saltValue="4Gd3uDnbs6j6dBC42gONQ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B5C6-0FAD-4F99-91AA-3ACFE60B1CDD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ISN8RngNQ9HSvo8++LNq0EUiBT6dYeHntwv3JYvnuEyVrEDLxO9XoMpX9P3rSEoJmYLDlKZ0QL4/aDKdgUFcag==" saltValue="bBbXjJ6sns/GSBaAMyScN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8B00-E512-4B8A-9FF6-FD366BAED4A2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3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30"/>
      <c r="D8" s="146">
        <f>DatosMenores!C65</f>
        <v>1947</v>
      </c>
      <c r="E8" s="146">
        <f>DatosMenores!C66</f>
        <v>292</v>
      </c>
      <c r="F8" s="147">
        <f>DatosMenores!C67</f>
        <v>1560</v>
      </c>
      <c r="G8" s="148">
        <f>DatosMenores!C68</f>
        <v>95</v>
      </c>
      <c r="H8" s="105"/>
      <c r="I8" s="101"/>
      <c r="L8" s="118">
        <f>DatosMenores!C55</f>
        <v>88</v>
      </c>
      <c r="M8" s="119">
        <f>DatosMenores!C56</f>
        <v>240</v>
      </c>
      <c r="N8" s="119">
        <f>DatosMenores!C57</f>
        <v>603</v>
      </c>
      <c r="O8" s="119">
        <f>DatosMenores!C58</f>
        <v>4</v>
      </c>
      <c r="P8" s="118">
        <f>DatosMenores!C59</f>
        <v>0</v>
      </c>
      <c r="Q8" s="119">
        <f>DatosMenores!C60</f>
        <v>98</v>
      </c>
      <c r="R8" s="118">
        <f>DatosMenores!C61</f>
        <v>0</v>
      </c>
      <c r="U8" s="118">
        <f>DatosMenores!C33</f>
        <v>1071</v>
      </c>
      <c r="V8" s="119">
        <f>SUM(DatosMenores!C34:C37)</f>
        <v>224</v>
      </c>
      <c r="W8" s="119">
        <f>DatosMenores!C38</f>
        <v>1</v>
      </c>
      <c r="X8" s="119">
        <f>DatosMenores!C39</f>
        <v>695</v>
      </c>
      <c r="Y8" s="119">
        <f>DatosMenores!C40</f>
        <v>216</v>
      </c>
      <c r="Z8" s="119">
        <f>DatosMenores!D41</f>
        <v>0</v>
      </c>
      <c r="AA8" s="119">
        <f>DatosMenores!C42</f>
        <v>4</v>
      </c>
      <c r="AB8" s="119">
        <f>DatosMenores!C43</f>
        <v>3</v>
      </c>
      <c r="AC8" s="119">
        <f>DatosMenores!C44</f>
        <v>33</v>
      </c>
      <c r="AD8" s="119">
        <f>DatosMenores!C45</f>
        <v>253</v>
      </c>
      <c r="AE8" s="118">
        <f>DatosMenores!C46</f>
        <v>8</v>
      </c>
      <c r="AG8" s="103"/>
      <c r="AI8" s="120">
        <f>DatosMenores!C7</f>
        <v>6</v>
      </c>
      <c r="AJ8" s="119">
        <f>DatosMenores!C8</f>
        <v>704</v>
      </c>
      <c r="AK8" s="119">
        <f>DatosMenores!C9</f>
        <v>209</v>
      </c>
      <c r="AL8" s="119">
        <f>DatosMenores!C10</f>
        <v>0</v>
      </c>
      <c r="AM8" s="119">
        <f>DatosMenores!C11</f>
        <v>124</v>
      </c>
      <c r="AN8" s="118">
        <f>DatosMenores!C12</f>
        <v>161</v>
      </c>
      <c r="AO8" s="119">
        <f>DatosMenores!C13</f>
        <v>294</v>
      </c>
      <c r="AP8" s="119">
        <f>DatosMenores!C14</f>
        <v>142</v>
      </c>
      <c r="AQ8" s="118">
        <f>DatosMenores!C15</f>
        <v>29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44</v>
      </c>
      <c r="BG8" s="119">
        <f>DatosMenores!C107</f>
        <v>140</v>
      </c>
      <c r="BH8" s="119">
        <f>DatosMenores!C108</f>
        <v>0</v>
      </c>
      <c r="BI8" s="119">
        <f>DatosMenores!C109</f>
        <v>1</v>
      </c>
      <c r="BJ8" s="118">
        <f>DatosMenores!C110</f>
        <v>42</v>
      </c>
      <c r="BK8" s="119">
        <f>DatosMenores!C111</f>
        <v>68</v>
      </c>
      <c r="BL8" s="119">
        <f>DatosMenores!C112</f>
        <v>85</v>
      </c>
      <c r="BM8" s="105"/>
    </row>
    <row r="9" spans="1:65" ht="18" x14ac:dyDescent="0.3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1702</v>
      </c>
      <c r="AU9" s="148">
        <f>DatosMenores!C87</f>
        <v>3404</v>
      </c>
      <c r="AV9" s="148">
        <f>DatosMenores!C88</f>
        <v>714</v>
      </c>
      <c r="AW9" s="148">
        <f>DatosMenores!C89</f>
        <v>1024</v>
      </c>
      <c r="AX9" s="148">
        <f>DatosMenores!C90</f>
        <v>772</v>
      </c>
      <c r="AY9" s="148">
        <f>DatosMenores!C91</f>
        <v>3158</v>
      </c>
      <c r="AZ9" s="148">
        <f>DatosMenores!C92</f>
        <v>4</v>
      </c>
      <c r="BA9" s="148">
        <f>DatosMenores!C93</f>
        <v>0</v>
      </c>
      <c r="BB9" s="148">
        <f>DatosMenores!C94</f>
        <v>75</v>
      </c>
      <c r="BC9" s="148">
        <f>DatosMenores!C95</f>
        <v>26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20"/>
      <c r="D10" s="152">
        <f>DatosMenores!C69</f>
        <v>474</v>
      </c>
      <c r="E10" s="152">
        <f>DatosMenores!C70</f>
        <v>4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3</v>
      </c>
      <c r="AJ11" s="119">
        <f>DatosMenores!C17</f>
        <v>7</v>
      </c>
      <c r="AK11" s="119">
        <f>DatosMenores!C18</f>
        <v>89</v>
      </c>
      <c r="AL11" s="119">
        <f>DatosMenores!C19</f>
        <v>264</v>
      </c>
      <c r="AM11" s="119">
        <f>DatosMenores!C20</f>
        <v>40</v>
      </c>
      <c r="AN11" s="119">
        <f>DatosMenores!C21</f>
        <v>205</v>
      </c>
      <c r="AO11" s="119">
        <f>DatosMenores!C23</f>
        <v>30</v>
      </c>
      <c r="AP11" s="119">
        <f>DatosMenores!C24</f>
        <v>218</v>
      </c>
      <c r="AQ11" s="119">
        <f>DatosMenores!C25</f>
        <v>50</v>
      </c>
      <c r="AR11" s="118">
        <f>DatosMenores!C26</f>
        <v>76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18" x14ac:dyDescent="0.3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35">
      <c r="C13" s="223"/>
      <c r="D13" s="155">
        <f>DatosMenores!C72</f>
        <v>1342</v>
      </c>
      <c r="E13" s="156">
        <f>DatosMenores!C73</f>
        <v>148</v>
      </c>
      <c r="F13" s="122">
        <f>DatosMenores!C74</f>
        <v>15</v>
      </c>
      <c r="G13" s="122">
        <f>DatosMenores!C75</f>
        <v>979</v>
      </c>
      <c r="H13" s="157">
        <f>DatosMenores!C76</f>
        <v>340</v>
      </c>
      <c r="AT13" s="148">
        <f>DatosMenores!C96</f>
        <v>82</v>
      </c>
      <c r="AU13" s="148">
        <f>DatosMenores!C97</f>
        <v>4</v>
      </c>
      <c r="AV13" s="148">
        <f>DatosMenores!C98</f>
        <v>0</v>
      </c>
      <c r="AW13" s="148">
        <f>DatosMenores!C99</f>
        <v>0</v>
      </c>
      <c r="AX13" s="148">
        <f>DatosMenores!C100</f>
        <v>49</v>
      </c>
      <c r="AY13" s="148">
        <f>DatosMenores!C101</f>
        <v>0</v>
      </c>
    </row>
  </sheetData>
  <sheetProtection algorithmName="SHA-512" hashValue="jyIEU9nd21FZYmLwYeHypmg4Ihz3wbuw/xnzU8HBP1nEn+XVI7vEfJ3bHUmRhWg3sL/lI+OYPNCtZBv0JzserA==" saltValue="cMNWgyZSGwsGctIFsoyWH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03A6-F2BB-40FD-939A-97036382DE44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78</v>
      </c>
      <c r="F4" s="167" t="s">
        <v>1830</v>
      </c>
      <c r="G4" s="169">
        <f>DatosViolenciaDoméstica!E67</f>
        <v>102</v>
      </c>
      <c r="H4" s="170"/>
    </row>
    <row r="5" spans="1:30" x14ac:dyDescent="0.3">
      <c r="C5" s="167" t="s">
        <v>13</v>
      </c>
      <c r="D5" s="168">
        <f>DatosViolenciaDoméstica!C6</f>
        <v>746</v>
      </c>
      <c r="F5" s="167" t="s">
        <v>1831</v>
      </c>
      <c r="G5" s="171">
        <f>DatosViolenciaDoméstica!F67</f>
        <v>189</v>
      </c>
      <c r="H5" s="170"/>
    </row>
    <row r="6" spans="1:30" x14ac:dyDescent="0.3">
      <c r="C6" s="167" t="s">
        <v>1832</v>
      </c>
      <c r="D6" s="168">
        <f>DatosViolenciaDoméstica!C7</f>
        <v>167</v>
      </c>
    </row>
    <row r="7" spans="1:30" x14ac:dyDescent="0.3">
      <c r="C7" s="167" t="s">
        <v>60</v>
      </c>
      <c r="D7" s="168">
        <f>DatosViolenciaDoméstica!C8</f>
        <v>2</v>
      </c>
    </row>
    <row r="8" spans="1:30" x14ac:dyDescent="0.3">
      <c r="C8" s="167" t="s">
        <v>1833</v>
      </c>
      <c r="D8" s="168">
        <f>DatosViolenciaDoméstica!C9</f>
        <v>1</v>
      </c>
    </row>
    <row r="9" spans="1:30" x14ac:dyDescent="0.3">
      <c r="C9" s="167" t="s">
        <v>1834</v>
      </c>
      <c r="D9" s="172">
        <f>SUM(DatosViolenciaDoméstica!C10:C11)</f>
        <v>1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ErlVkPg+16mRTIzqA2ubXRojHcWpdItIHC3ghwpOnamtDxosUHF0dEmtN+JXhNWIgq9FZRYD+i8kZiHzgJel/A==" saltValue="wZeDDz50fN5EUsq+wXjW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341A-7F89-4A6A-817B-6854E1AFBFC4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4531</v>
      </c>
      <c r="F4" s="167" t="s">
        <v>1830</v>
      </c>
      <c r="G4" s="169">
        <f>DatosViolenciaGénero!E82</f>
        <v>616</v>
      </c>
      <c r="H4" s="170"/>
    </row>
    <row r="5" spans="1:30" x14ac:dyDescent="0.3">
      <c r="C5" s="167" t="s">
        <v>40</v>
      </c>
      <c r="D5" s="168">
        <f>DatosViolenciaGénero!C5</f>
        <v>4473</v>
      </c>
      <c r="F5" s="167" t="s">
        <v>1831</v>
      </c>
      <c r="G5" s="169">
        <f>DatosViolenciaGénero!F82</f>
        <v>1439</v>
      </c>
      <c r="H5" s="170"/>
    </row>
    <row r="6" spans="1:30" x14ac:dyDescent="0.3">
      <c r="C6" s="167" t="s">
        <v>1832</v>
      </c>
      <c r="D6" s="178">
        <f>DatosViolenciaGénero!C8</f>
        <v>969</v>
      </c>
    </row>
    <row r="7" spans="1:30" x14ac:dyDescent="0.3">
      <c r="C7" s="167" t="s">
        <v>60</v>
      </c>
      <c r="D7" s="178">
        <f>DatosViolenciaGénero!C9</f>
        <v>21</v>
      </c>
    </row>
    <row r="8" spans="1:30" x14ac:dyDescent="0.3">
      <c r="C8" s="167" t="s">
        <v>1836</v>
      </c>
      <c r="D8" s="168">
        <f>DatosViolenciaGénero!C11</f>
        <v>4</v>
      </c>
    </row>
    <row r="9" spans="1:30" x14ac:dyDescent="0.3">
      <c r="C9" s="167" t="s">
        <v>1837</v>
      </c>
      <c r="D9" s="168">
        <f>DatosViolenciaGénero!C12</f>
        <v>4</v>
      </c>
    </row>
    <row r="10" spans="1:30" x14ac:dyDescent="0.3">
      <c r="C10" s="167" t="s">
        <v>1829</v>
      </c>
      <c r="D10" s="178">
        <f>DatosViolenciaGénero!C6</f>
        <v>787</v>
      </c>
    </row>
    <row r="11" spans="1:30" x14ac:dyDescent="0.3">
      <c r="C11" s="167" t="s">
        <v>1833</v>
      </c>
      <c r="D11" s="178">
        <f>DatosViolenciaGénero!C10</f>
        <v>19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88QMHZQpRAR4VyoGQu9bFaIPV7fjaeZCqGgyJ9oTJpSOv4fFeh4qWi1LhoFMLaK7req025HC5eHtExZaaMYRVg==" saltValue="h4Z2lBTMFknPzBf1PMzih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38666</v>
      </c>
      <c r="D7" s="12">
        <v>33498</v>
      </c>
      <c r="E7" s="13">
        <v>0.154277867335363</v>
      </c>
    </row>
    <row r="8" spans="1:5" x14ac:dyDescent="0.35">
      <c r="A8" s="193"/>
      <c r="B8" s="11" t="s">
        <v>20</v>
      </c>
      <c r="C8" s="12">
        <v>46730</v>
      </c>
      <c r="D8" s="12">
        <v>45695</v>
      </c>
      <c r="E8" s="13">
        <v>2.2650180544917398E-2</v>
      </c>
    </row>
    <row r="9" spans="1:5" x14ac:dyDescent="0.35">
      <c r="A9" s="193"/>
      <c r="B9" s="11" t="s">
        <v>21</v>
      </c>
      <c r="C9" s="12">
        <v>45212</v>
      </c>
      <c r="D9" s="12">
        <v>44178</v>
      </c>
      <c r="E9" s="13">
        <v>2.3405314862601299E-2</v>
      </c>
    </row>
    <row r="10" spans="1:5" x14ac:dyDescent="0.35">
      <c r="A10" s="193"/>
      <c r="B10" s="11" t="s">
        <v>22</v>
      </c>
      <c r="C10" s="12">
        <v>424</v>
      </c>
      <c r="D10" s="12">
        <v>326</v>
      </c>
      <c r="E10" s="13">
        <v>0.30061349693251499</v>
      </c>
    </row>
    <row r="11" spans="1:5" x14ac:dyDescent="0.35">
      <c r="A11" s="194"/>
      <c r="B11" s="11" t="s">
        <v>23</v>
      </c>
      <c r="C11" s="12">
        <v>35006</v>
      </c>
      <c r="D11" s="12">
        <v>31395</v>
      </c>
      <c r="E11" s="13">
        <v>0.115018315018315</v>
      </c>
    </row>
    <row r="12" spans="1:5" x14ac:dyDescent="0.35">
      <c r="A12" s="192" t="s">
        <v>24</v>
      </c>
      <c r="B12" s="11" t="s">
        <v>25</v>
      </c>
      <c r="C12" s="12">
        <v>6913</v>
      </c>
      <c r="D12" s="12">
        <v>6902</v>
      </c>
      <c r="E12" s="13">
        <v>1.59374094465372E-3</v>
      </c>
    </row>
    <row r="13" spans="1:5" x14ac:dyDescent="0.35">
      <c r="A13" s="193"/>
      <c r="B13" s="11" t="s">
        <v>26</v>
      </c>
      <c r="C13" s="12">
        <v>2334</v>
      </c>
      <c r="D13" s="12">
        <v>2524</v>
      </c>
      <c r="E13" s="13">
        <v>-7.5277337559429502E-2</v>
      </c>
    </row>
    <row r="14" spans="1:5" x14ac:dyDescent="0.35">
      <c r="A14" s="194"/>
      <c r="B14" s="11" t="s">
        <v>27</v>
      </c>
      <c r="C14" s="12">
        <v>27240</v>
      </c>
      <c r="D14" s="12">
        <v>27256</v>
      </c>
      <c r="E14" s="13">
        <v>-5.87026709715292E-4</v>
      </c>
    </row>
    <row r="15" spans="1:5" x14ac:dyDescent="0.35">
      <c r="A15" s="192" t="s">
        <v>28</v>
      </c>
      <c r="B15" s="11" t="s">
        <v>29</v>
      </c>
      <c r="C15" s="12">
        <v>1717</v>
      </c>
      <c r="D15" s="12">
        <v>1398</v>
      </c>
      <c r="E15" s="13">
        <v>0.22818311874105901</v>
      </c>
    </row>
    <row r="16" spans="1:5" x14ac:dyDescent="0.35">
      <c r="A16" s="193"/>
      <c r="B16" s="11" t="s">
        <v>30</v>
      </c>
      <c r="C16" s="12">
        <v>9867</v>
      </c>
      <c r="D16" s="12">
        <v>8407</v>
      </c>
      <c r="E16" s="13">
        <v>0.17366480314023999</v>
      </c>
    </row>
    <row r="17" spans="1:5" x14ac:dyDescent="0.35">
      <c r="A17" s="193"/>
      <c r="B17" s="11" t="s">
        <v>31</v>
      </c>
      <c r="C17" s="12">
        <v>137</v>
      </c>
      <c r="D17" s="12">
        <v>125</v>
      </c>
      <c r="E17" s="13">
        <v>9.6000000000000002E-2</v>
      </c>
    </row>
    <row r="18" spans="1:5" x14ac:dyDescent="0.35">
      <c r="A18" s="193"/>
      <c r="B18" s="11" t="s">
        <v>32</v>
      </c>
      <c r="C18" s="12">
        <v>13</v>
      </c>
      <c r="D18" s="12">
        <v>18</v>
      </c>
      <c r="E18" s="13">
        <v>-0.27777777777777801</v>
      </c>
    </row>
    <row r="19" spans="1:5" x14ac:dyDescent="0.35">
      <c r="A19" s="194"/>
      <c r="B19" s="11" t="s">
        <v>33</v>
      </c>
      <c r="C19" s="12">
        <v>593</v>
      </c>
      <c r="D19" s="12">
        <v>540</v>
      </c>
      <c r="E19" s="13">
        <v>9.8148148148148096E-2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6"/>
      <c r="E23" s="13">
        <v>0</v>
      </c>
    </row>
    <row r="24" spans="1:5" x14ac:dyDescent="0.35">
      <c r="A24" s="10" t="s">
        <v>36</v>
      </c>
      <c r="B24" s="15"/>
      <c r="C24" s="16"/>
      <c r="D24" s="16"/>
      <c r="E24" s="13">
        <v>0</v>
      </c>
    </row>
    <row r="25" spans="1:5" x14ac:dyDescent="0.35">
      <c r="A25" s="10" t="s">
        <v>37</v>
      </c>
      <c r="B25" s="15"/>
      <c r="C25" s="12">
        <v>844</v>
      </c>
      <c r="D25" s="12">
        <v>885</v>
      </c>
      <c r="E25" s="13">
        <v>-4.6327683615819203E-2</v>
      </c>
    </row>
    <row r="26" spans="1:5" x14ac:dyDescent="0.35">
      <c r="A26" s="10" t="s">
        <v>38</v>
      </c>
      <c r="B26" s="15"/>
      <c r="C26" s="12">
        <v>1000</v>
      </c>
      <c r="D26" s="12">
        <v>1040</v>
      </c>
      <c r="E26" s="13">
        <v>-3.8461538461538498E-2</v>
      </c>
    </row>
    <row r="27" spans="1:5" x14ac:dyDescent="0.35">
      <c r="A27" s="10" t="s">
        <v>39</v>
      </c>
      <c r="B27" s="15"/>
      <c r="C27" s="12">
        <v>39</v>
      </c>
      <c r="D27" s="12">
        <v>37</v>
      </c>
      <c r="E27" s="13">
        <v>5.4054054054054099E-2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12744</v>
      </c>
      <c r="D31" s="12">
        <v>12074</v>
      </c>
      <c r="E31" s="13">
        <v>5.5491137982441603E-2</v>
      </c>
    </row>
    <row r="32" spans="1:5" x14ac:dyDescent="0.35">
      <c r="A32" s="192" t="s">
        <v>42</v>
      </c>
      <c r="B32" s="11" t="s">
        <v>43</v>
      </c>
      <c r="C32" s="12">
        <v>1469</v>
      </c>
      <c r="D32" s="12">
        <v>1337</v>
      </c>
      <c r="E32" s="13">
        <v>9.87284966342558E-2</v>
      </c>
    </row>
    <row r="33" spans="1:5" x14ac:dyDescent="0.35">
      <c r="A33" s="193"/>
      <c r="B33" s="11" t="s">
        <v>44</v>
      </c>
      <c r="C33" s="12">
        <v>705</v>
      </c>
      <c r="D33" s="12">
        <v>829</v>
      </c>
      <c r="E33" s="13">
        <v>-0.14957780458383599</v>
      </c>
    </row>
    <row r="34" spans="1:5" x14ac:dyDescent="0.35">
      <c r="A34" s="193"/>
      <c r="B34" s="11" t="s">
        <v>45</v>
      </c>
      <c r="C34" s="16"/>
      <c r="D34" s="16"/>
      <c r="E34" s="13">
        <v>0</v>
      </c>
    </row>
    <row r="35" spans="1:5" x14ac:dyDescent="0.35">
      <c r="A35" s="193"/>
      <c r="B35" s="11" t="s">
        <v>46</v>
      </c>
      <c r="C35" s="12">
        <v>330</v>
      </c>
      <c r="D35" s="12">
        <v>382</v>
      </c>
      <c r="E35" s="13">
        <v>-0.13612565445026201</v>
      </c>
    </row>
    <row r="36" spans="1:5" x14ac:dyDescent="0.35">
      <c r="A36" s="194"/>
      <c r="B36" s="11" t="s">
        <v>47</v>
      </c>
      <c r="C36" s="12">
        <v>8963</v>
      </c>
      <c r="D36" s="12">
        <v>8404</v>
      </c>
      <c r="E36" s="13">
        <v>6.6515944788196099E-2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11404</v>
      </c>
      <c r="D40" s="12">
        <v>8856</v>
      </c>
      <c r="E40" s="13">
        <v>0.28771454381210498</v>
      </c>
    </row>
    <row r="41" spans="1:5" x14ac:dyDescent="0.35">
      <c r="A41" s="10" t="s">
        <v>50</v>
      </c>
      <c r="B41" s="15"/>
      <c r="C41" s="12">
        <v>6478</v>
      </c>
      <c r="D41" s="12">
        <v>4410</v>
      </c>
      <c r="E41" s="13">
        <v>0.468934240362812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8477</v>
      </c>
      <c r="D45" s="12">
        <v>7506</v>
      </c>
      <c r="E45" s="13">
        <v>0.12936317612576601</v>
      </c>
    </row>
    <row r="46" spans="1:5" x14ac:dyDescent="0.35">
      <c r="A46" s="193"/>
      <c r="B46" s="11" t="s">
        <v>53</v>
      </c>
      <c r="C46" s="12">
        <v>186</v>
      </c>
      <c r="D46" s="12">
        <v>130</v>
      </c>
      <c r="E46" s="13">
        <v>0.43076923076923102</v>
      </c>
    </row>
    <row r="47" spans="1:5" x14ac:dyDescent="0.35">
      <c r="A47" s="193"/>
      <c r="B47" s="11" t="s">
        <v>54</v>
      </c>
      <c r="C47" s="12">
        <v>9867</v>
      </c>
      <c r="D47" s="12">
        <v>8407</v>
      </c>
      <c r="E47" s="13">
        <v>0.17366480314023999</v>
      </c>
    </row>
    <row r="48" spans="1:5" x14ac:dyDescent="0.35">
      <c r="A48" s="194"/>
      <c r="B48" s="11" t="s">
        <v>23</v>
      </c>
      <c r="C48" s="12">
        <v>7893</v>
      </c>
      <c r="D48" s="12">
        <v>7252</v>
      </c>
      <c r="E48" s="13">
        <v>8.8389409817981199E-2</v>
      </c>
    </row>
    <row r="49" spans="1:5" x14ac:dyDescent="0.35">
      <c r="A49" s="192" t="s">
        <v>55</v>
      </c>
      <c r="B49" s="11" t="s">
        <v>56</v>
      </c>
      <c r="C49" s="12">
        <v>7368</v>
      </c>
      <c r="D49" s="12">
        <v>6239</v>
      </c>
      <c r="E49" s="13">
        <v>0.180958486937009</v>
      </c>
    </row>
    <row r="50" spans="1:5" x14ac:dyDescent="0.35">
      <c r="A50" s="193"/>
      <c r="B50" s="11" t="s">
        <v>57</v>
      </c>
      <c r="C50" s="12">
        <v>635</v>
      </c>
      <c r="D50" s="12">
        <v>555</v>
      </c>
      <c r="E50" s="13">
        <v>0.144144144144144</v>
      </c>
    </row>
    <row r="51" spans="1:5" x14ac:dyDescent="0.35">
      <c r="A51" s="193"/>
      <c r="B51" s="11" t="s">
        <v>58</v>
      </c>
      <c r="C51" s="12">
        <v>958</v>
      </c>
      <c r="D51" s="12">
        <v>914</v>
      </c>
      <c r="E51" s="13">
        <v>4.8140043763676102E-2</v>
      </c>
    </row>
    <row r="52" spans="1:5" x14ac:dyDescent="0.35">
      <c r="A52" s="194"/>
      <c r="B52" s="11" t="s">
        <v>59</v>
      </c>
      <c r="C52" s="12">
        <v>209</v>
      </c>
      <c r="D52" s="12">
        <v>129</v>
      </c>
      <c r="E52" s="13">
        <v>0.62015503875969002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186</v>
      </c>
      <c r="D56" s="12">
        <v>164</v>
      </c>
      <c r="E56" s="13">
        <v>0.134146341463415</v>
      </c>
    </row>
    <row r="57" spans="1:5" x14ac:dyDescent="0.35">
      <c r="A57" s="193"/>
      <c r="B57" s="11" t="s">
        <v>53</v>
      </c>
      <c r="C57" s="16"/>
      <c r="D57" s="16"/>
      <c r="E57" s="13">
        <v>0</v>
      </c>
    </row>
    <row r="58" spans="1:5" x14ac:dyDescent="0.35">
      <c r="A58" s="193"/>
      <c r="B58" s="11" t="s">
        <v>19</v>
      </c>
      <c r="C58" s="12">
        <v>254</v>
      </c>
      <c r="D58" s="12">
        <v>228</v>
      </c>
      <c r="E58" s="13">
        <v>0.114035087719298</v>
      </c>
    </row>
    <row r="59" spans="1:5" x14ac:dyDescent="0.35">
      <c r="A59" s="193"/>
      <c r="B59" s="11" t="s">
        <v>23</v>
      </c>
      <c r="C59" s="12">
        <v>217</v>
      </c>
      <c r="D59" s="12">
        <v>197</v>
      </c>
      <c r="E59" s="13">
        <v>0.101522842639594</v>
      </c>
    </row>
    <row r="60" spans="1:5" x14ac:dyDescent="0.35">
      <c r="A60" s="193"/>
      <c r="B60" s="11" t="s">
        <v>62</v>
      </c>
      <c r="C60" s="12">
        <v>95</v>
      </c>
      <c r="D60" s="12">
        <v>75</v>
      </c>
      <c r="E60" s="13">
        <v>0.266666666666667</v>
      </c>
    </row>
    <row r="61" spans="1:5" x14ac:dyDescent="0.35">
      <c r="A61" s="194"/>
      <c r="B61" s="11" t="s">
        <v>63</v>
      </c>
      <c r="C61" s="12">
        <v>5</v>
      </c>
      <c r="D61" s="12">
        <v>3</v>
      </c>
      <c r="E61" s="13">
        <v>0.66666666666666696</v>
      </c>
    </row>
    <row r="62" spans="1:5" x14ac:dyDescent="0.35">
      <c r="A62" s="192" t="s">
        <v>64</v>
      </c>
      <c r="B62" s="11" t="s">
        <v>65</v>
      </c>
      <c r="C62" s="12">
        <v>151</v>
      </c>
      <c r="D62" s="12">
        <v>144</v>
      </c>
      <c r="E62" s="13">
        <v>4.8611111111111098E-2</v>
      </c>
    </row>
    <row r="63" spans="1:5" x14ac:dyDescent="0.35">
      <c r="A63" s="193"/>
      <c r="B63" s="11" t="s">
        <v>58</v>
      </c>
      <c r="C63" s="12">
        <v>1</v>
      </c>
      <c r="D63" s="16"/>
      <c r="E63" s="13">
        <v>0</v>
      </c>
    </row>
    <row r="64" spans="1:5" x14ac:dyDescent="0.35">
      <c r="A64" s="194"/>
      <c r="B64" s="11" t="s">
        <v>66</v>
      </c>
      <c r="C64" s="12">
        <v>34</v>
      </c>
      <c r="D64" s="12">
        <v>25</v>
      </c>
      <c r="E64" s="13">
        <v>0.36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2">
        <v>4</v>
      </c>
      <c r="D70" s="12">
        <v>6</v>
      </c>
      <c r="E70" s="13">
        <v>-0.33333333333333298</v>
      </c>
    </row>
    <row r="71" spans="1:5" x14ac:dyDescent="0.35">
      <c r="A71" s="10" t="s">
        <v>38</v>
      </c>
      <c r="B71" s="15"/>
      <c r="C71" s="12">
        <v>4</v>
      </c>
      <c r="D71" s="12">
        <v>5</v>
      </c>
      <c r="E71" s="13">
        <v>-0.2</v>
      </c>
    </row>
    <row r="72" spans="1:5" x14ac:dyDescent="0.35">
      <c r="A72" s="10" t="s">
        <v>39</v>
      </c>
      <c r="B72" s="15"/>
      <c r="C72" s="16"/>
      <c r="D72" s="12">
        <v>1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5"/>
      <c r="B76" s="11" t="s">
        <v>49</v>
      </c>
      <c r="C76" s="12">
        <v>23</v>
      </c>
      <c r="D76" s="12">
        <v>20</v>
      </c>
      <c r="E76" s="13">
        <v>0.15</v>
      </c>
    </row>
    <row r="77" spans="1:5" x14ac:dyDescent="0.35">
      <c r="A77" s="196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35">
      <c r="A78" s="196"/>
      <c r="B78" s="11" t="s">
        <v>65</v>
      </c>
      <c r="C78" s="12">
        <v>15</v>
      </c>
      <c r="D78" s="12">
        <v>16</v>
      </c>
      <c r="E78" s="13">
        <v>-6.25E-2</v>
      </c>
    </row>
    <row r="79" spans="1:5" x14ac:dyDescent="0.35">
      <c r="A79" s="196"/>
      <c r="B79" s="11" t="s">
        <v>69</v>
      </c>
      <c r="C79" s="12">
        <v>10</v>
      </c>
      <c r="D79" s="12">
        <v>19</v>
      </c>
      <c r="E79" s="13">
        <v>-0.47368421052631599</v>
      </c>
    </row>
    <row r="80" spans="1:5" x14ac:dyDescent="0.35">
      <c r="A80" s="197"/>
      <c r="B80" s="11" t="s">
        <v>70</v>
      </c>
      <c r="C80" s="12">
        <v>1</v>
      </c>
      <c r="D80" s="16"/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6478</v>
      </c>
      <c r="D84" s="12">
        <v>4410</v>
      </c>
      <c r="E84" s="13">
        <v>0.468934240362812</v>
      </c>
    </row>
    <row r="85" spans="1:5" x14ac:dyDescent="0.35">
      <c r="A85" s="194"/>
      <c r="B85" s="11" t="s">
        <v>74</v>
      </c>
      <c r="C85" s="12">
        <v>287</v>
      </c>
      <c r="D85" s="12">
        <v>176</v>
      </c>
      <c r="E85" s="13">
        <v>0.63068181818181801</v>
      </c>
    </row>
    <row r="86" spans="1:5" x14ac:dyDescent="0.35">
      <c r="A86" s="192" t="s">
        <v>75</v>
      </c>
      <c r="B86" s="11" t="s">
        <v>73</v>
      </c>
      <c r="C86" s="12">
        <v>8659</v>
      </c>
      <c r="D86" s="12">
        <v>6850</v>
      </c>
      <c r="E86" s="13">
        <v>0.264087591240876</v>
      </c>
    </row>
    <row r="87" spans="1:5" x14ac:dyDescent="0.35">
      <c r="A87" s="194"/>
      <c r="B87" s="11" t="s">
        <v>74</v>
      </c>
      <c r="C87" s="12">
        <v>4139</v>
      </c>
      <c r="D87" s="12">
        <v>5071</v>
      </c>
      <c r="E87" s="13">
        <v>-0.183790179451785</v>
      </c>
    </row>
    <row r="88" spans="1:5" x14ac:dyDescent="0.35">
      <c r="A88" s="192" t="s">
        <v>76</v>
      </c>
      <c r="B88" s="11" t="s">
        <v>73</v>
      </c>
      <c r="C88" s="12">
        <v>730</v>
      </c>
      <c r="D88" s="12">
        <v>649</v>
      </c>
      <c r="E88" s="13">
        <v>0.124807395993837</v>
      </c>
    </row>
    <row r="89" spans="1:5" x14ac:dyDescent="0.35">
      <c r="A89" s="194"/>
      <c r="B89" s="11" t="s">
        <v>74</v>
      </c>
      <c r="C89" s="12">
        <v>351</v>
      </c>
      <c r="D89" s="12">
        <v>419</v>
      </c>
      <c r="E89" s="13">
        <v>-0.162291169451074</v>
      </c>
    </row>
    <row r="90" spans="1:5" x14ac:dyDescent="0.3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35">
      <c r="A91" s="194"/>
      <c r="B91" s="11" t="s">
        <v>74</v>
      </c>
      <c r="C91" s="16"/>
      <c r="D91" s="16"/>
      <c r="E91" s="13">
        <v>0</v>
      </c>
    </row>
    <row r="92" spans="1:5" x14ac:dyDescent="0.35">
      <c r="A92" s="14"/>
    </row>
    <row r="93" spans="1:5" x14ac:dyDescent="0.35">
      <c r="A93" s="198" t="s">
        <v>78</v>
      </c>
      <c r="B93" s="198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6850</v>
      </c>
      <c r="D95" s="12">
        <v>6363</v>
      </c>
      <c r="E95" s="13">
        <v>7.6536225051076504E-2</v>
      </c>
    </row>
    <row r="96" spans="1:5" x14ac:dyDescent="0.35">
      <c r="A96" s="10" t="s">
        <v>80</v>
      </c>
      <c r="B96" s="15"/>
      <c r="C96" s="16"/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2884</v>
      </c>
      <c r="D100" s="12">
        <v>2322</v>
      </c>
      <c r="E100" s="13">
        <v>0.24203273040482301</v>
      </c>
    </row>
    <row r="101" spans="1:5" x14ac:dyDescent="0.35">
      <c r="A101" s="10" t="s">
        <v>82</v>
      </c>
      <c r="B101" s="15"/>
      <c r="C101" s="12">
        <v>1801</v>
      </c>
      <c r="D101" s="12">
        <v>1398</v>
      </c>
      <c r="E101" s="13">
        <v>0.28826895565093003</v>
      </c>
    </row>
    <row r="102" spans="1:5" x14ac:dyDescent="0.35">
      <c r="A102" s="10" t="s">
        <v>80</v>
      </c>
      <c r="B102" s="15"/>
      <c r="C102" s="12">
        <v>97</v>
      </c>
      <c r="D102" s="12">
        <v>52</v>
      </c>
      <c r="E102" s="13">
        <v>0.86538461538461497</v>
      </c>
    </row>
    <row r="103" spans="1:5" x14ac:dyDescent="0.35">
      <c r="A103" s="14"/>
    </row>
    <row r="104" spans="1:5" x14ac:dyDescent="0.35">
      <c r="A104" s="198" t="s">
        <v>83</v>
      </c>
      <c r="B104" s="198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4184</v>
      </c>
      <c r="D106" s="12">
        <v>3263</v>
      </c>
      <c r="E106" s="13">
        <v>0.28225559301256498</v>
      </c>
    </row>
    <row r="107" spans="1:5" x14ac:dyDescent="0.35">
      <c r="A107" s="193"/>
      <c r="B107" s="11" t="s">
        <v>85</v>
      </c>
      <c r="C107" s="12">
        <v>699</v>
      </c>
      <c r="D107" s="12">
        <v>446</v>
      </c>
      <c r="E107" s="13">
        <v>0.56726457399103103</v>
      </c>
    </row>
    <row r="108" spans="1:5" x14ac:dyDescent="0.35">
      <c r="A108" s="194"/>
      <c r="B108" s="11" t="s">
        <v>86</v>
      </c>
      <c r="C108" s="12">
        <v>1440</v>
      </c>
      <c r="D108" s="12">
        <v>1086</v>
      </c>
      <c r="E108" s="13">
        <v>0.325966850828729</v>
      </c>
    </row>
    <row r="109" spans="1:5" x14ac:dyDescent="0.35">
      <c r="A109" s="192" t="s">
        <v>82</v>
      </c>
      <c r="B109" s="11" t="s">
        <v>87</v>
      </c>
      <c r="C109" s="12">
        <v>463</v>
      </c>
      <c r="D109" s="12">
        <v>377</v>
      </c>
      <c r="E109" s="13">
        <v>0.228116710875332</v>
      </c>
    </row>
    <row r="110" spans="1:5" x14ac:dyDescent="0.35">
      <c r="A110" s="194"/>
      <c r="B110" s="11" t="s">
        <v>86</v>
      </c>
      <c r="C110" s="12">
        <v>1592</v>
      </c>
      <c r="D110" s="12">
        <v>1322</v>
      </c>
      <c r="E110" s="13">
        <v>0.20423600605143699</v>
      </c>
    </row>
    <row r="111" spans="1:5" x14ac:dyDescent="0.35">
      <c r="A111" s="10" t="s">
        <v>80</v>
      </c>
      <c r="B111" s="15"/>
      <c r="C111" s="12">
        <v>298</v>
      </c>
      <c r="D111" s="12">
        <v>156</v>
      </c>
      <c r="E111" s="13">
        <v>0.91025641025641002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234</v>
      </c>
      <c r="D115" s="12">
        <v>311</v>
      </c>
      <c r="E115" s="13">
        <v>-0.247588424437299</v>
      </c>
    </row>
    <row r="116" spans="1:5" x14ac:dyDescent="0.35">
      <c r="A116" s="193"/>
      <c r="B116" s="11" t="s">
        <v>85</v>
      </c>
      <c r="C116" s="12">
        <v>131</v>
      </c>
      <c r="D116" s="12">
        <v>70</v>
      </c>
      <c r="E116" s="13">
        <v>0.871428571428571</v>
      </c>
    </row>
    <row r="117" spans="1:5" x14ac:dyDescent="0.35">
      <c r="A117" s="194"/>
      <c r="B117" s="11" t="s">
        <v>86</v>
      </c>
      <c r="C117" s="12">
        <v>175</v>
      </c>
      <c r="D117" s="12">
        <v>172</v>
      </c>
      <c r="E117" s="13">
        <v>1.74418604651163E-2</v>
      </c>
    </row>
    <row r="118" spans="1:5" x14ac:dyDescent="0.35">
      <c r="A118" s="192" t="s">
        <v>82</v>
      </c>
      <c r="B118" s="11" t="s">
        <v>87</v>
      </c>
      <c r="C118" s="12">
        <v>40</v>
      </c>
      <c r="D118" s="12">
        <v>15</v>
      </c>
      <c r="E118" s="13">
        <v>1.6666666666666701</v>
      </c>
    </row>
    <row r="119" spans="1:5" x14ac:dyDescent="0.35">
      <c r="A119" s="194"/>
      <c r="B119" s="11" t="s">
        <v>86</v>
      </c>
      <c r="C119" s="12">
        <v>85</v>
      </c>
      <c r="D119" s="12">
        <v>75</v>
      </c>
      <c r="E119" s="13">
        <v>0.133333333333333</v>
      </c>
    </row>
    <row r="120" spans="1:5" x14ac:dyDescent="0.35">
      <c r="A120" s="10" t="s">
        <v>80</v>
      </c>
      <c r="B120" s="15"/>
      <c r="C120" s="12">
        <v>52</v>
      </c>
      <c r="D120" s="12">
        <v>38</v>
      </c>
      <c r="E120" s="13">
        <v>0.36842105263157898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35">
      <c r="A125" s="194"/>
      <c r="B125" s="11" t="s">
        <v>92</v>
      </c>
      <c r="C125" s="16"/>
      <c r="D125" s="16"/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1657</v>
      </c>
      <c r="D126" s="12">
        <v>1718</v>
      </c>
      <c r="E126" s="13">
        <v>-3.5506402793946401E-2</v>
      </c>
    </row>
    <row r="127" spans="1:5" x14ac:dyDescent="0.35">
      <c r="A127" s="194"/>
      <c r="B127" s="11" t="s">
        <v>92</v>
      </c>
      <c r="C127" s="12">
        <v>4114</v>
      </c>
      <c r="D127" s="12">
        <v>4157</v>
      </c>
      <c r="E127" s="13">
        <v>-1.03439980755352E-2</v>
      </c>
    </row>
    <row r="128" spans="1:5" x14ac:dyDescent="0.35">
      <c r="A128" s="192" t="s">
        <v>94</v>
      </c>
      <c r="B128" s="11" t="s">
        <v>91</v>
      </c>
      <c r="C128" s="12">
        <v>25771</v>
      </c>
      <c r="D128" s="12">
        <v>22436</v>
      </c>
      <c r="E128" s="13">
        <v>0.14864503476555499</v>
      </c>
    </row>
    <row r="129" spans="1:5" x14ac:dyDescent="0.35">
      <c r="A129" s="194"/>
      <c r="B129" s="11" t="s">
        <v>92</v>
      </c>
      <c r="C129" s="12">
        <v>57606</v>
      </c>
      <c r="D129" s="12">
        <v>40116</v>
      </c>
      <c r="E129" s="13">
        <v>0.43598564163924602</v>
      </c>
    </row>
    <row r="130" spans="1:5" x14ac:dyDescent="0.35">
      <c r="A130" s="192" t="s">
        <v>95</v>
      </c>
      <c r="B130" s="11" t="s">
        <v>91</v>
      </c>
      <c r="C130" s="12">
        <v>1324</v>
      </c>
      <c r="D130" s="12">
        <v>1755</v>
      </c>
      <c r="E130" s="13">
        <v>-0.24558404558404601</v>
      </c>
    </row>
    <row r="131" spans="1:5" x14ac:dyDescent="0.35">
      <c r="A131" s="194"/>
      <c r="B131" s="11" t="s">
        <v>92</v>
      </c>
      <c r="C131" s="12">
        <v>2103</v>
      </c>
      <c r="D131" s="12">
        <v>2541</v>
      </c>
      <c r="E131" s="13">
        <v>-0.17237308146399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633</v>
      </c>
      <c r="D135" s="12">
        <v>811</v>
      </c>
      <c r="E135" s="13">
        <v>-0.21948212083847099</v>
      </c>
    </row>
    <row r="136" spans="1:5" x14ac:dyDescent="0.35">
      <c r="A136" s="194"/>
      <c r="B136" s="11" t="s">
        <v>99</v>
      </c>
      <c r="C136" s="12">
        <v>23</v>
      </c>
      <c r="D136" s="12">
        <v>37</v>
      </c>
      <c r="E136" s="13">
        <v>-0.37837837837837801</v>
      </c>
    </row>
    <row r="137" spans="1:5" x14ac:dyDescent="0.35">
      <c r="A137" s="192" t="s">
        <v>100</v>
      </c>
      <c r="B137" s="11" t="s">
        <v>98</v>
      </c>
      <c r="C137" s="12">
        <v>2</v>
      </c>
      <c r="D137" s="12">
        <v>5</v>
      </c>
      <c r="E137" s="13">
        <v>-0.6</v>
      </c>
    </row>
    <row r="138" spans="1:5" x14ac:dyDescent="0.35">
      <c r="A138" s="194"/>
      <c r="B138" s="11" t="s">
        <v>99</v>
      </c>
      <c r="C138" s="12">
        <v>1</v>
      </c>
      <c r="D138" s="12">
        <v>4</v>
      </c>
      <c r="E138" s="13">
        <v>-0.75</v>
      </c>
    </row>
    <row r="139" spans="1:5" x14ac:dyDescent="0.35">
      <c r="A139" s="192" t="s">
        <v>101</v>
      </c>
      <c r="B139" s="11" t="s">
        <v>98</v>
      </c>
      <c r="C139" s="12">
        <v>90</v>
      </c>
      <c r="D139" s="12">
        <v>112</v>
      </c>
      <c r="E139" s="13">
        <v>-0.19642857142857101</v>
      </c>
    </row>
    <row r="140" spans="1:5" x14ac:dyDescent="0.35">
      <c r="A140" s="194"/>
      <c r="B140" s="11" t="s">
        <v>102</v>
      </c>
      <c r="C140" s="12">
        <v>12</v>
      </c>
      <c r="D140" s="12">
        <v>5</v>
      </c>
      <c r="E140" s="13">
        <v>1.4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511</v>
      </c>
      <c r="D144" s="12">
        <v>422</v>
      </c>
      <c r="E144" s="13">
        <v>0.210900473933649</v>
      </c>
    </row>
    <row r="145" spans="1:5" x14ac:dyDescent="0.35">
      <c r="A145" s="192" t="s">
        <v>105</v>
      </c>
      <c r="B145" s="11" t="s">
        <v>106</v>
      </c>
      <c r="C145" s="12">
        <v>6</v>
      </c>
      <c r="D145" s="12">
        <v>6</v>
      </c>
      <c r="E145" s="13">
        <v>0</v>
      </c>
    </row>
    <row r="146" spans="1:5" x14ac:dyDescent="0.35">
      <c r="A146" s="193"/>
      <c r="B146" s="11" t="s">
        <v>107</v>
      </c>
      <c r="C146" s="12">
        <v>312</v>
      </c>
      <c r="D146" s="12">
        <v>244</v>
      </c>
      <c r="E146" s="13">
        <v>0.27868852459016402</v>
      </c>
    </row>
    <row r="147" spans="1:5" x14ac:dyDescent="0.35">
      <c r="A147" s="193"/>
      <c r="B147" s="11" t="s">
        <v>108</v>
      </c>
      <c r="C147" s="12">
        <v>22</v>
      </c>
      <c r="D147" s="12">
        <v>29</v>
      </c>
      <c r="E147" s="13">
        <v>-0.24137931034482701</v>
      </c>
    </row>
    <row r="148" spans="1:5" x14ac:dyDescent="0.35">
      <c r="A148" s="193"/>
      <c r="B148" s="11" t="s">
        <v>109</v>
      </c>
      <c r="C148" s="12">
        <v>39</v>
      </c>
      <c r="D148" s="12">
        <v>27</v>
      </c>
      <c r="E148" s="13">
        <v>0.44444444444444398</v>
      </c>
    </row>
    <row r="149" spans="1:5" x14ac:dyDescent="0.35">
      <c r="A149" s="193"/>
      <c r="B149" s="11" t="s">
        <v>110</v>
      </c>
      <c r="C149" s="12">
        <v>129</v>
      </c>
      <c r="D149" s="12">
        <v>113</v>
      </c>
      <c r="E149" s="13">
        <v>0.14159292035398199</v>
      </c>
    </row>
    <row r="150" spans="1:5" x14ac:dyDescent="0.35">
      <c r="A150" s="194"/>
      <c r="B150" s="11" t="s">
        <v>111</v>
      </c>
      <c r="C150" s="12">
        <v>3</v>
      </c>
      <c r="D150" s="12">
        <v>3</v>
      </c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150</v>
      </c>
      <c r="D151" s="12">
        <v>114</v>
      </c>
      <c r="E151" s="13">
        <v>0.31578947368421101</v>
      </c>
    </row>
    <row r="152" spans="1:5" x14ac:dyDescent="0.35">
      <c r="A152" s="194"/>
      <c r="B152" s="11" t="s">
        <v>114</v>
      </c>
      <c r="C152" s="12">
        <v>335</v>
      </c>
      <c r="D152" s="12">
        <v>294</v>
      </c>
      <c r="E152" s="13">
        <v>0.13945578231292499</v>
      </c>
    </row>
    <row r="153" spans="1:5" x14ac:dyDescent="0.35">
      <c r="A153" s="192" t="s">
        <v>115</v>
      </c>
      <c r="B153" s="11" t="s">
        <v>19</v>
      </c>
      <c r="C153" s="12">
        <v>150</v>
      </c>
      <c r="D153" s="12">
        <v>128</v>
      </c>
      <c r="E153" s="13">
        <v>0.171875</v>
      </c>
    </row>
    <row r="154" spans="1:5" x14ac:dyDescent="0.35">
      <c r="A154" s="194"/>
      <c r="B154" s="11" t="s">
        <v>23</v>
      </c>
      <c r="C154" s="12">
        <v>170</v>
      </c>
      <c r="D154" s="12">
        <v>152</v>
      </c>
      <c r="E154" s="13">
        <v>0.118421052631579</v>
      </c>
    </row>
    <row r="155" spans="1:5" x14ac:dyDescent="0.35">
      <c r="A155" s="10" t="s">
        <v>116</v>
      </c>
      <c r="B155" s="15"/>
      <c r="C155" s="16"/>
      <c r="D155" s="16"/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2">
        <v>916</v>
      </c>
      <c r="D159" s="12">
        <v>751</v>
      </c>
      <c r="E159" s="13">
        <v>0.219707057256991</v>
      </c>
    </row>
    <row r="160" spans="1:5" x14ac:dyDescent="0.35">
      <c r="A160" s="193"/>
      <c r="B160" s="11" t="s">
        <v>120</v>
      </c>
      <c r="C160" s="12">
        <v>347</v>
      </c>
      <c r="D160" s="12">
        <v>272</v>
      </c>
      <c r="E160" s="13">
        <v>0.27573529411764702</v>
      </c>
    </row>
    <row r="161" spans="1:5" x14ac:dyDescent="0.35">
      <c r="A161" s="193"/>
      <c r="B161" s="11" t="s">
        <v>121</v>
      </c>
      <c r="C161" s="12">
        <v>621</v>
      </c>
      <c r="D161" s="12">
        <v>636</v>
      </c>
      <c r="E161" s="13">
        <v>-2.3584905660377398E-2</v>
      </c>
    </row>
    <row r="162" spans="1:5" x14ac:dyDescent="0.35">
      <c r="A162" s="193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3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3"/>
      <c r="B164" s="11" t="s">
        <v>124</v>
      </c>
      <c r="C164" s="12">
        <v>0</v>
      </c>
      <c r="D164" s="12">
        <v>218</v>
      </c>
      <c r="E164" s="13">
        <v>-1</v>
      </c>
    </row>
    <row r="165" spans="1:5" x14ac:dyDescent="0.35">
      <c r="A165" s="193"/>
      <c r="B165" s="11" t="s">
        <v>125</v>
      </c>
      <c r="C165" s="12">
        <v>2784</v>
      </c>
      <c r="D165" s="12">
        <v>3071</v>
      </c>
      <c r="E165" s="13">
        <v>-9.3454900683816303E-2</v>
      </c>
    </row>
    <row r="166" spans="1:5" x14ac:dyDescent="0.35">
      <c r="A166" s="193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35">
      <c r="A167" s="193"/>
      <c r="B167" s="11" t="s">
        <v>127</v>
      </c>
      <c r="C167" s="12">
        <v>298</v>
      </c>
      <c r="D167" s="12">
        <v>295</v>
      </c>
      <c r="E167" s="13">
        <v>1.01694915254237E-2</v>
      </c>
    </row>
    <row r="168" spans="1:5" x14ac:dyDescent="0.35">
      <c r="A168" s="193"/>
      <c r="B168" s="11" t="s">
        <v>128</v>
      </c>
      <c r="C168" s="12">
        <v>936</v>
      </c>
      <c r="D168" s="12">
        <v>1718</v>
      </c>
      <c r="E168" s="13">
        <v>-0.455180442374854</v>
      </c>
    </row>
    <row r="169" spans="1:5" x14ac:dyDescent="0.35">
      <c r="A169" s="193"/>
      <c r="B169" s="11" t="s">
        <v>129</v>
      </c>
      <c r="C169" s="12">
        <v>154</v>
      </c>
      <c r="D169" s="12">
        <v>56</v>
      </c>
      <c r="E169" s="13">
        <v>1.75</v>
      </c>
    </row>
    <row r="170" spans="1:5" x14ac:dyDescent="0.35">
      <c r="A170" s="193"/>
      <c r="B170" s="11" t="s">
        <v>130</v>
      </c>
      <c r="C170" s="12">
        <v>565</v>
      </c>
      <c r="D170" s="12">
        <v>525</v>
      </c>
      <c r="E170" s="13">
        <v>7.6190476190476197E-2</v>
      </c>
    </row>
    <row r="171" spans="1:5" x14ac:dyDescent="0.35">
      <c r="A171" s="193"/>
      <c r="B171" s="11" t="s">
        <v>131</v>
      </c>
      <c r="C171" s="12">
        <v>85</v>
      </c>
      <c r="D171" s="12">
        <v>70</v>
      </c>
      <c r="E171" s="13">
        <v>0.214285714285714</v>
      </c>
    </row>
    <row r="172" spans="1:5" x14ac:dyDescent="0.35">
      <c r="A172" s="193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35">
      <c r="A173" s="193"/>
      <c r="B173" s="11" t="s">
        <v>133</v>
      </c>
      <c r="C173" s="12">
        <v>24</v>
      </c>
      <c r="D173" s="12">
        <v>23</v>
      </c>
      <c r="E173" s="13">
        <v>4.3478260869565202E-2</v>
      </c>
    </row>
    <row r="174" spans="1:5" x14ac:dyDescent="0.35">
      <c r="A174" s="193"/>
      <c r="B174" s="11" t="s">
        <v>134</v>
      </c>
      <c r="C174" s="12">
        <v>0</v>
      </c>
      <c r="D174" s="12">
        <v>1</v>
      </c>
      <c r="E174" s="13">
        <v>-1</v>
      </c>
    </row>
    <row r="175" spans="1:5" x14ac:dyDescent="0.35">
      <c r="A175" s="193"/>
      <c r="B175" s="11" t="s">
        <v>135</v>
      </c>
      <c r="C175" s="12">
        <v>12</v>
      </c>
      <c r="D175" s="12">
        <v>12</v>
      </c>
      <c r="E175" s="13">
        <v>0</v>
      </c>
    </row>
    <row r="176" spans="1:5" x14ac:dyDescent="0.35">
      <c r="A176" s="193"/>
      <c r="B176" s="11" t="s">
        <v>136</v>
      </c>
      <c r="C176" s="12">
        <v>59</v>
      </c>
      <c r="D176" s="12">
        <v>37</v>
      </c>
      <c r="E176" s="13">
        <v>0.59459459459459496</v>
      </c>
    </row>
    <row r="177" spans="1:5" x14ac:dyDescent="0.35">
      <c r="A177" s="193"/>
      <c r="B177" s="11" t="s">
        <v>137</v>
      </c>
      <c r="C177" s="12">
        <v>4</v>
      </c>
      <c r="D177" s="12">
        <v>1</v>
      </c>
      <c r="E177" s="13">
        <v>3</v>
      </c>
    </row>
    <row r="178" spans="1:5" x14ac:dyDescent="0.35">
      <c r="A178" s="193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35">
      <c r="A179" s="193"/>
      <c r="B179" s="11" t="s">
        <v>139</v>
      </c>
      <c r="C179" s="12">
        <v>744</v>
      </c>
      <c r="D179" s="12">
        <v>706</v>
      </c>
      <c r="E179" s="13">
        <v>5.3824362606232301E-2</v>
      </c>
    </row>
    <row r="180" spans="1:5" x14ac:dyDescent="0.35">
      <c r="A180" s="193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35">
      <c r="A181" s="193"/>
      <c r="B181" s="11" t="s">
        <v>141</v>
      </c>
      <c r="C181" s="12">
        <v>7</v>
      </c>
      <c r="D181" s="12">
        <v>35</v>
      </c>
      <c r="E181" s="13">
        <v>-0.8</v>
      </c>
    </row>
    <row r="182" spans="1:5" x14ac:dyDescent="0.35">
      <c r="A182" s="193"/>
      <c r="B182" s="11" t="s">
        <v>142</v>
      </c>
      <c r="C182" s="12">
        <v>1</v>
      </c>
      <c r="D182" s="12">
        <v>0</v>
      </c>
      <c r="E182" s="13">
        <v>0</v>
      </c>
    </row>
    <row r="183" spans="1:5" x14ac:dyDescent="0.35">
      <c r="A183" s="193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93"/>
      <c r="B184" s="11" t="s">
        <v>144</v>
      </c>
      <c r="C184" s="12">
        <v>388</v>
      </c>
      <c r="D184" s="12">
        <v>268</v>
      </c>
      <c r="E184" s="13">
        <v>0.44776119402985098</v>
      </c>
    </row>
    <row r="185" spans="1:5" x14ac:dyDescent="0.35">
      <c r="A185" s="193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35">
      <c r="A186" s="193"/>
      <c r="B186" s="11" t="s">
        <v>146</v>
      </c>
      <c r="C186" s="12">
        <v>32</v>
      </c>
      <c r="D186" s="12">
        <v>16</v>
      </c>
      <c r="E186" s="13">
        <v>1</v>
      </c>
    </row>
    <row r="187" spans="1:5" x14ac:dyDescent="0.35">
      <c r="A187" s="193"/>
      <c r="B187" s="11" t="s">
        <v>147</v>
      </c>
      <c r="C187" s="12">
        <v>125</v>
      </c>
      <c r="D187" s="12">
        <v>147</v>
      </c>
      <c r="E187" s="13">
        <v>-0.14965986394557801</v>
      </c>
    </row>
    <row r="188" spans="1:5" x14ac:dyDescent="0.35">
      <c r="A188" s="193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35">
      <c r="A189" s="193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35">
      <c r="A190" s="193"/>
      <c r="B190" s="11" t="s">
        <v>150</v>
      </c>
      <c r="C190" s="12">
        <v>37</v>
      </c>
      <c r="D190" s="12">
        <v>9</v>
      </c>
      <c r="E190" s="13">
        <v>3.1111111111111098</v>
      </c>
    </row>
    <row r="191" spans="1:5" x14ac:dyDescent="0.35">
      <c r="A191" s="193"/>
      <c r="B191" s="11" t="s">
        <v>151</v>
      </c>
      <c r="C191" s="12">
        <v>231</v>
      </c>
      <c r="D191" s="12">
        <v>463</v>
      </c>
      <c r="E191" s="13">
        <v>-0.50107991360691095</v>
      </c>
    </row>
    <row r="192" spans="1:5" x14ac:dyDescent="0.35">
      <c r="A192" s="193"/>
      <c r="B192" s="11" t="s">
        <v>152</v>
      </c>
      <c r="C192" s="12">
        <v>59</v>
      </c>
      <c r="D192" s="12">
        <v>28</v>
      </c>
      <c r="E192" s="13">
        <v>1.1071428571428601</v>
      </c>
    </row>
    <row r="193" spans="1:5" x14ac:dyDescent="0.35">
      <c r="A193" s="193"/>
      <c r="B193" s="11" t="s">
        <v>153</v>
      </c>
      <c r="C193" s="12">
        <v>817</v>
      </c>
      <c r="D193" s="12">
        <v>0</v>
      </c>
      <c r="E193" s="13">
        <v>0</v>
      </c>
    </row>
    <row r="194" spans="1:5" x14ac:dyDescent="0.35">
      <c r="A194" s="193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93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35">
      <c r="A196" s="193"/>
      <c r="B196" s="11" t="s">
        <v>156</v>
      </c>
      <c r="C196" s="12">
        <v>7</v>
      </c>
      <c r="D196" s="12">
        <v>0</v>
      </c>
      <c r="E196" s="13">
        <v>0</v>
      </c>
    </row>
    <row r="197" spans="1:5" x14ac:dyDescent="0.35">
      <c r="A197" s="193"/>
      <c r="B197" s="11" t="s">
        <v>157</v>
      </c>
      <c r="C197" s="12">
        <v>0</v>
      </c>
      <c r="D197" s="12">
        <v>28</v>
      </c>
      <c r="E197" s="13">
        <v>-1</v>
      </c>
    </row>
    <row r="198" spans="1:5" x14ac:dyDescent="0.35">
      <c r="A198" s="193"/>
      <c r="B198" s="11" t="s">
        <v>158</v>
      </c>
      <c r="C198" s="12">
        <v>131</v>
      </c>
      <c r="D198" s="12">
        <v>180</v>
      </c>
      <c r="E198" s="13">
        <v>-0.27222222222222198</v>
      </c>
    </row>
    <row r="199" spans="1:5" x14ac:dyDescent="0.35">
      <c r="A199" s="193"/>
      <c r="B199" s="11" t="s">
        <v>159</v>
      </c>
      <c r="C199" s="16"/>
      <c r="D199" s="12">
        <v>0</v>
      </c>
      <c r="E199" s="13">
        <v>0</v>
      </c>
    </row>
    <row r="200" spans="1:5" x14ac:dyDescent="0.35">
      <c r="A200" s="194"/>
      <c r="B200" s="11" t="s">
        <v>160</v>
      </c>
      <c r="C200" s="12">
        <v>1</v>
      </c>
      <c r="D200" s="12">
        <v>1</v>
      </c>
      <c r="E200" s="13">
        <v>0</v>
      </c>
    </row>
    <row r="201" spans="1:5" x14ac:dyDescent="0.35">
      <c r="A201" s="192" t="s">
        <v>161</v>
      </c>
      <c r="B201" s="11" t="s">
        <v>162</v>
      </c>
      <c r="C201" s="12">
        <v>1508</v>
      </c>
      <c r="D201" s="12">
        <v>1472</v>
      </c>
      <c r="E201" s="13">
        <v>2.4456521739130401E-2</v>
      </c>
    </row>
    <row r="202" spans="1:5" x14ac:dyDescent="0.35">
      <c r="A202" s="193"/>
      <c r="B202" s="11" t="s">
        <v>120</v>
      </c>
      <c r="C202" s="12">
        <v>583</v>
      </c>
      <c r="D202" s="12">
        <v>515</v>
      </c>
      <c r="E202" s="13">
        <v>0.13203883495145599</v>
      </c>
    </row>
    <row r="203" spans="1:5" x14ac:dyDescent="0.35">
      <c r="A203" s="193"/>
      <c r="B203" s="11" t="s">
        <v>163</v>
      </c>
      <c r="C203" s="12">
        <v>1041</v>
      </c>
      <c r="D203" s="12">
        <v>958</v>
      </c>
      <c r="E203" s="13">
        <v>8.6638830897703495E-2</v>
      </c>
    </row>
    <row r="204" spans="1:5" x14ac:dyDescent="0.35">
      <c r="A204" s="193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35">
      <c r="A205" s="193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3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35">
      <c r="A207" s="193"/>
      <c r="B207" s="11" t="s">
        <v>125</v>
      </c>
      <c r="C207" s="12">
        <v>5902</v>
      </c>
      <c r="D207" s="12">
        <v>6287</v>
      </c>
      <c r="E207" s="13">
        <v>-6.1237474153014199E-2</v>
      </c>
    </row>
    <row r="208" spans="1:5" x14ac:dyDescent="0.35">
      <c r="A208" s="193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93"/>
      <c r="B209" s="11" t="s">
        <v>127</v>
      </c>
      <c r="C209" s="12">
        <v>512</v>
      </c>
      <c r="D209" s="12">
        <v>478</v>
      </c>
      <c r="E209" s="13">
        <v>7.1129707112970703E-2</v>
      </c>
    </row>
    <row r="210" spans="1:5" x14ac:dyDescent="0.35">
      <c r="A210" s="193"/>
      <c r="B210" s="11" t="s">
        <v>165</v>
      </c>
      <c r="C210" s="12">
        <v>2328</v>
      </c>
      <c r="D210" s="12">
        <v>2184</v>
      </c>
      <c r="E210" s="13">
        <v>6.5934065934065894E-2</v>
      </c>
    </row>
    <row r="211" spans="1:5" x14ac:dyDescent="0.35">
      <c r="A211" s="193"/>
      <c r="B211" s="11" t="s">
        <v>129</v>
      </c>
      <c r="C211" s="12">
        <v>575</v>
      </c>
      <c r="D211" s="12">
        <v>54</v>
      </c>
      <c r="E211" s="13">
        <v>9.6481481481481506</v>
      </c>
    </row>
    <row r="212" spans="1:5" x14ac:dyDescent="0.35">
      <c r="A212" s="193"/>
      <c r="B212" s="11" t="s">
        <v>130</v>
      </c>
      <c r="C212" s="12">
        <v>421</v>
      </c>
      <c r="D212" s="12">
        <v>378</v>
      </c>
      <c r="E212" s="13">
        <v>0.113756613756614</v>
      </c>
    </row>
    <row r="213" spans="1:5" x14ac:dyDescent="0.35">
      <c r="A213" s="193"/>
      <c r="B213" s="11" t="s">
        <v>131</v>
      </c>
      <c r="C213" s="12">
        <v>130</v>
      </c>
      <c r="D213" s="12">
        <v>153</v>
      </c>
      <c r="E213" s="13">
        <v>-0.15032679738562099</v>
      </c>
    </row>
    <row r="214" spans="1:5" x14ac:dyDescent="0.35">
      <c r="A214" s="193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93"/>
      <c r="B215" s="11" t="s">
        <v>133</v>
      </c>
      <c r="C215" s="12">
        <v>66</v>
      </c>
      <c r="D215" s="12">
        <v>62</v>
      </c>
      <c r="E215" s="13">
        <v>6.4516129032258104E-2</v>
      </c>
    </row>
    <row r="216" spans="1:5" x14ac:dyDescent="0.35">
      <c r="A216" s="193"/>
      <c r="B216" s="11" t="s">
        <v>134</v>
      </c>
      <c r="C216" s="12">
        <v>0</v>
      </c>
      <c r="D216" s="12">
        <v>1</v>
      </c>
      <c r="E216" s="13">
        <v>-1</v>
      </c>
    </row>
    <row r="217" spans="1:5" x14ac:dyDescent="0.35">
      <c r="A217" s="193"/>
      <c r="B217" s="11" t="s">
        <v>135</v>
      </c>
      <c r="C217" s="12">
        <v>12</v>
      </c>
      <c r="D217" s="12">
        <v>12</v>
      </c>
      <c r="E217" s="13">
        <v>0</v>
      </c>
    </row>
    <row r="218" spans="1:5" x14ac:dyDescent="0.35">
      <c r="A218" s="193"/>
      <c r="B218" s="11" t="s">
        <v>136</v>
      </c>
      <c r="C218" s="12">
        <v>59</v>
      </c>
      <c r="D218" s="12">
        <v>37</v>
      </c>
      <c r="E218" s="13">
        <v>0.59459459459459496</v>
      </c>
    </row>
    <row r="219" spans="1:5" x14ac:dyDescent="0.35">
      <c r="A219" s="193"/>
      <c r="B219" s="11" t="s">
        <v>137</v>
      </c>
      <c r="C219" s="12">
        <v>4</v>
      </c>
      <c r="D219" s="12">
        <v>1</v>
      </c>
      <c r="E219" s="13">
        <v>3</v>
      </c>
    </row>
    <row r="220" spans="1:5" x14ac:dyDescent="0.35">
      <c r="A220" s="193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35">
      <c r="A221" s="193"/>
      <c r="B221" s="11" t="s">
        <v>139</v>
      </c>
      <c r="C221" s="12">
        <v>925</v>
      </c>
      <c r="D221" s="12">
        <v>862</v>
      </c>
      <c r="E221" s="13">
        <v>7.3085846867749396E-2</v>
      </c>
    </row>
    <row r="222" spans="1:5" x14ac:dyDescent="0.35">
      <c r="A222" s="193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35">
      <c r="A223" s="193"/>
      <c r="B223" s="11" t="s">
        <v>141</v>
      </c>
      <c r="C223" s="12">
        <v>14</v>
      </c>
      <c r="D223" s="12">
        <v>0</v>
      </c>
      <c r="E223" s="13">
        <v>0</v>
      </c>
    </row>
    <row r="224" spans="1:5" x14ac:dyDescent="0.35">
      <c r="A224" s="193"/>
      <c r="B224" s="11" t="s">
        <v>142</v>
      </c>
      <c r="C224" s="12">
        <v>1</v>
      </c>
      <c r="D224" s="12">
        <v>0</v>
      </c>
      <c r="E224" s="13">
        <v>0</v>
      </c>
    </row>
    <row r="225" spans="1:5" x14ac:dyDescent="0.35">
      <c r="A225" s="193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3"/>
      <c r="B226" s="11" t="s">
        <v>144</v>
      </c>
      <c r="C226" s="12">
        <v>509</v>
      </c>
      <c r="D226" s="12">
        <v>640</v>
      </c>
      <c r="E226" s="13">
        <v>-0.20468749999999999</v>
      </c>
    </row>
    <row r="227" spans="1:5" x14ac:dyDescent="0.35">
      <c r="A227" s="193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35">
      <c r="A228" s="193"/>
      <c r="B228" s="11" t="s">
        <v>146</v>
      </c>
      <c r="C228" s="12">
        <v>38</v>
      </c>
      <c r="D228" s="12">
        <v>39</v>
      </c>
      <c r="E228" s="13">
        <v>-2.5641025641025599E-2</v>
      </c>
    </row>
    <row r="229" spans="1:5" x14ac:dyDescent="0.35">
      <c r="A229" s="193"/>
      <c r="B229" s="11" t="s">
        <v>147</v>
      </c>
      <c r="C229" s="12">
        <v>278</v>
      </c>
      <c r="D229" s="12">
        <v>399</v>
      </c>
      <c r="E229" s="13">
        <v>-0.303258145363408</v>
      </c>
    </row>
    <row r="230" spans="1:5" x14ac:dyDescent="0.35">
      <c r="A230" s="193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35">
      <c r="A231" s="193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35">
      <c r="A232" s="193"/>
      <c r="B232" s="11" t="s">
        <v>150</v>
      </c>
      <c r="C232" s="12">
        <v>37</v>
      </c>
      <c r="D232" s="12">
        <v>9</v>
      </c>
      <c r="E232" s="13">
        <v>3.1111111111111098</v>
      </c>
    </row>
    <row r="233" spans="1:5" x14ac:dyDescent="0.35">
      <c r="A233" s="193"/>
      <c r="B233" s="11" t="s">
        <v>151</v>
      </c>
      <c r="C233" s="12">
        <v>396</v>
      </c>
      <c r="D233" s="12">
        <v>694</v>
      </c>
      <c r="E233" s="13">
        <v>-0.42939481268011498</v>
      </c>
    </row>
    <row r="234" spans="1:5" x14ac:dyDescent="0.35">
      <c r="A234" s="193"/>
      <c r="B234" s="11" t="s">
        <v>152</v>
      </c>
      <c r="C234" s="12">
        <v>59</v>
      </c>
      <c r="D234" s="12">
        <v>28</v>
      </c>
      <c r="E234" s="13">
        <v>1.1071428571428601</v>
      </c>
    </row>
    <row r="235" spans="1:5" x14ac:dyDescent="0.35">
      <c r="A235" s="193"/>
      <c r="B235" s="11" t="s">
        <v>153</v>
      </c>
      <c r="C235" s="12">
        <v>817</v>
      </c>
      <c r="D235" s="12">
        <v>1255</v>
      </c>
      <c r="E235" s="13">
        <v>-0.349003984063745</v>
      </c>
    </row>
    <row r="236" spans="1:5" x14ac:dyDescent="0.35">
      <c r="A236" s="193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93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35">
      <c r="A238" s="193"/>
      <c r="B238" s="11" t="s">
        <v>156</v>
      </c>
      <c r="C238" s="12">
        <v>177</v>
      </c>
      <c r="D238" s="12">
        <v>148</v>
      </c>
      <c r="E238" s="13">
        <v>0.195945945945946</v>
      </c>
    </row>
    <row r="239" spans="1:5" x14ac:dyDescent="0.35">
      <c r="A239" s="193"/>
      <c r="B239" s="11" t="s">
        <v>157</v>
      </c>
      <c r="C239" s="12">
        <v>14</v>
      </c>
      <c r="D239" s="12">
        <v>39</v>
      </c>
      <c r="E239" s="13">
        <v>-0.64102564102564097</v>
      </c>
    </row>
    <row r="240" spans="1:5" x14ac:dyDescent="0.35">
      <c r="A240" s="193"/>
      <c r="B240" s="11" t="s">
        <v>158</v>
      </c>
      <c r="C240" s="12">
        <v>131</v>
      </c>
      <c r="D240" s="12">
        <v>180</v>
      </c>
      <c r="E240" s="13">
        <v>-0.27222222222222198</v>
      </c>
    </row>
    <row r="241" spans="1:5" x14ac:dyDescent="0.35">
      <c r="A241" s="193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4"/>
      <c r="B242" s="11" t="s">
        <v>160</v>
      </c>
      <c r="C242" s="12">
        <v>1</v>
      </c>
      <c r="D242" s="12">
        <v>1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1</v>
      </c>
      <c r="D246" s="12">
        <v>1</v>
      </c>
      <c r="E246" s="13">
        <v>0</v>
      </c>
    </row>
    <row r="247" spans="1:5" x14ac:dyDescent="0.35">
      <c r="A247" s="10" t="s">
        <v>170</v>
      </c>
      <c r="B247" s="15"/>
      <c r="C247" s="12">
        <v>20</v>
      </c>
      <c r="D247" s="12">
        <v>16</v>
      </c>
      <c r="E247" s="13">
        <v>0.25</v>
      </c>
    </row>
    <row r="248" spans="1:5" x14ac:dyDescent="0.35">
      <c r="A248" s="10" t="s">
        <v>171</v>
      </c>
      <c r="B248" s="15"/>
      <c r="C248" s="12">
        <v>83</v>
      </c>
      <c r="D248" s="12">
        <v>307</v>
      </c>
      <c r="E248" s="13">
        <v>-0.72964169381107502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52</v>
      </c>
      <c r="D252" s="12">
        <v>102</v>
      </c>
      <c r="E252" s="13">
        <v>-0.49019607843137297</v>
      </c>
    </row>
    <row r="253" spans="1:5" x14ac:dyDescent="0.35">
      <c r="A253" s="192" t="s">
        <v>174</v>
      </c>
      <c r="B253" s="11" t="s">
        <v>175</v>
      </c>
      <c r="C253" s="16"/>
      <c r="D253" s="16"/>
      <c r="E253" s="13">
        <v>0</v>
      </c>
    </row>
    <row r="254" spans="1:5" x14ac:dyDescent="0.35">
      <c r="A254" s="193"/>
      <c r="B254" s="11" t="s">
        <v>176</v>
      </c>
      <c r="C254" s="16"/>
      <c r="D254" s="16"/>
      <c r="E254" s="13">
        <v>0</v>
      </c>
    </row>
    <row r="255" spans="1:5" x14ac:dyDescent="0.35">
      <c r="A255" s="194"/>
      <c r="B255" s="11" t="s">
        <v>177</v>
      </c>
      <c r="C255" s="16"/>
      <c r="D255" s="16"/>
      <c r="E255" s="13">
        <v>0</v>
      </c>
    </row>
    <row r="256" spans="1:5" x14ac:dyDescent="0.35">
      <c r="A256" s="10" t="s">
        <v>178</v>
      </c>
      <c r="B256" s="15"/>
      <c r="C256" s="16"/>
      <c r="D256" s="16"/>
      <c r="E256" s="13">
        <v>0</v>
      </c>
    </row>
    <row r="257" spans="1:5" x14ac:dyDescent="0.35">
      <c r="A257" s="10" t="s">
        <v>179</v>
      </c>
      <c r="B257" s="15"/>
      <c r="C257" s="12">
        <v>62</v>
      </c>
      <c r="D257" s="12">
        <v>56</v>
      </c>
      <c r="E257" s="13">
        <v>0.107142857142857</v>
      </c>
    </row>
    <row r="258" spans="1:5" x14ac:dyDescent="0.35">
      <c r="A258" s="10" t="s">
        <v>111</v>
      </c>
      <c r="B258" s="15"/>
      <c r="C258" s="12">
        <v>277</v>
      </c>
      <c r="D258" s="12">
        <v>442</v>
      </c>
      <c r="E258" s="13">
        <v>-0.37330316742081399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215</v>
      </c>
      <c r="D262" s="12">
        <v>235</v>
      </c>
      <c r="E262" s="13">
        <v>-8.5106382978723402E-2</v>
      </c>
    </row>
    <row r="263" spans="1:5" x14ac:dyDescent="0.35">
      <c r="A263" s="192" t="s">
        <v>69</v>
      </c>
      <c r="B263" s="11" t="s">
        <v>182</v>
      </c>
      <c r="C263" s="12">
        <v>231</v>
      </c>
      <c r="D263" s="12">
        <v>209</v>
      </c>
      <c r="E263" s="13">
        <v>0.105263157894737</v>
      </c>
    </row>
    <row r="264" spans="1:5" x14ac:dyDescent="0.35">
      <c r="A264" s="194"/>
      <c r="B264" s="11" t="s">
        <v>111</v>
      </c>
      <c r="C264" s="12">
        <v>2</v>
      </c>
      <c r="D264" s="12">
        <v>1</v>
      </c>
      <c r="E264" s="13">
        <v>1</v>
      </c>
    </row>
    <row r="265" spans="1:5" x14ac:dyDescent="0.35">
      <c r="A265" s="10" t="s">
        <v>183</v>
      </c>
      <c r="B265" s="15"/>
      <c r="C265" s="12">
        <v>0</v>
      </c>
      <c r="D265" s="12">
        <v>12</v>
      </c>
      <c r="E265" s="13">
        <v>-1</v>
      </c>
    </row>
    <row r="266" spans="1:5" x14ac:dyDescent="0.35">
      <c r="A266" s="10" t="s">
        <v>184</v>
      </c>
      <c r="B266" s="15"/>
      <c r="C266" s="12">
        <v>0</v>
      </c>
      <c r="D266" s="12">
        <v>3</v>
      </c>
      <c r="E266" s="13">
        <v>-1</v>
      </c>
    </row>
    <row r="267" spans="1:5" x14ac:dyDescent="0.35">
      <c r="A267" s="10" t="s">
        <v>185</v>
      </c>
      <c r="B267" s="15"/>
      <c r="C267" s="12">
        <v>4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2">
        <v>2</v>
      </c>
      <c r="D271" s="12">
        <v>1</v>
      </c>
      <c r="E271" s="13">
        <v>1</v>
      </c>
    </row>
    <row r="272" spans="1:5" x14ac:dyDescent="0.35">
      <c r="A272" s="194"/>
      <c r="B272" s="11" t="s">
        <v>189</v>
      </c>
      <c r="C272" s="12">
        <v>45</v>
      </c>
      <c r="D272" s="12">
        <v>63</v>
      </c>
      <c r="E272" s="13">
        <v>-0.28571428571428598</v>
      </c>
    </row>
    <row r="273" spans="1:5" x14ac:dyDescent="0.35">
      <c r="A273" s="10" t="s">
        <v>190</v>
      </c>
      <c r="B273" s="15"/>
      <c r="C273" s="12">
        <v>17</v>
      </c>
      <c r="D273" s="12">
        <v>5</v>
      </c>
      <c r="E273" s="13">
        <v>2.4</v>
      </c>
    </row>
    <row r="274" spans="1:5" x14ac:dyDescent="0.35">
      <c r="A274" s="10" t="s">
        <v>191</v>
      </c>
      <c r="B274" s="15"/>
      <c r="C274" s="16"/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6"/>
      <c r="D278" s="16"/>
      <c r="E278" s="13">
        <v>0</v>
      </c>
    </row>
    <row r="279" spans="1:5" x14ac:dyDescent="0.35">
      <c r="A279" s="10" t="s">
        <v>194</v>
      </c>
      <c r="B279" s="15"/>
      <c r="C279" s="16"/>
      <c r="D279" s="16"/>
      <c r="E279" s="13">
        <v>0</v>
      </c>
    </row>
    <row r="280" spans="1:5" x14ac:dyDescent="0.35">
      <c r="A280" s="10" t="s">
        <v>195</v>
      </c>
      <c r="B280" s="15"/>
      <c r="C280" s="12">
        <v>2</v>
      </c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9" t="s">
        <v>198</v>
      </c>
      <c r="B283" s="11" t="s">
        <v>199</v>
      </c>
      <c r="C283" s="16"/>
      <c r="D283" s="16"/>
      <c r="E283" s="21"/>
    </row>
    <row r="284" spans="1:5" x14ac:dyDescent="0.35">
      <c r="A284" s="190"/>
      <c r="B284" s="11" t="s">
        <v>200</v>
      </c>
      <c r="C284" s="12">
        <v>823</v>
      </c>
      <c r="D284" s="12">
        <v>1554</v>
      </c>
      <c r="E284" s="22">
        <v>0</v>
      </c>
    </row>
    <row r="285" spans="1:5" x14ac:dyDescent="0.35">
      <c r="A285" s="191"/>
      <c r="B285" s="11" t="s">
        <v>201</v>
      </c>
      <c r="C285" s="12">
        <v>13</v>
      </c>
      <c r="D285" s="12">
        <v>19</v>
      </c>
      <c r="E285" s="22">
        <v>0</v>
      </c>
    </row>
    <row r="286" spans="1:5" x14ac:dyDescent="0.35">
      <c r="A286" s="189" t="s">
        <v>202</v>
      </c>
      <c r="B286" s="11" t="s">
        <v>203</v>
      </c>
      <c r="C286" s="12">
        <v>7</v>
      </c>
      <c r="D286" s="12">
        <v>12</v>
      </c>
      <c r="E286" s="22">
        <v>0</v>
      </c>
    </row>
    <row r="287" spans="1:5" x14ac:dyDescent="0.35">
      <c r="A287" s="190"/>
      <c r="B287" s="11" t="s">
        <v>204</v>
      </c>
      <c r="C287" s="12">
        <v>4</v>
      </c>
      <c r="D287" s="12">
        <v>13</v>
      </c>
      <c r="E287" s="22">
        <v>0</v>
      </c>
    </row>
    <row r="288" spans="1:5" x14ac:dyDescent="0.35">
      <c r="A288" s="191"/>
      <c r="B288" s="11" t="s">
        <v>205</v>
      </c>
      <c r="C288" s="16"/>
      <c r="D288" s="16"/>
      <c r="E288" s="21"/>
    </row>
    <row r="289" spans="1:5" x14ac:dyDescent="0.35">
      <c r="A289" s="20" t="s">
        <v>206</v>
      </c>
      <c r="B289" s="11" t="s">
        <v>207</v>
      </c>
      <c r="C289" s="12">
        <v>9</v>
      </c>
      <c r="D289" s="12">
        <v>38</v>
      </c>
      <c r="E289" s="22">
        <v>19</v>
      </c>
    </row>
    <row r="290" spans="1:5" x14ac:dyDescent="0.35">
      <c r="A290" s="189" t="s">
        <v>208</v>
      </c>
      <c r="B290" s="11" t="s">
        <v>209</v>
      </c>
      <c r="C290" s="12">
        <v>66</v>
      </c>
      <c r="D290" s="12">
        <v>27</v>
      </c>
      <c r="E290" s="22">
        <v>4</v>
      </c>
    </row>
    <row r="291" spans="1:5" x14ac:dyDescent="0.35">
      <c r="A291" s="190"/>
      <c r="B291" s="11" t="s">
        <v>210</v>
      </c>
      <c r="C291" s="16"/>
      <c r="D291" s="16"/>
      <c r="E291" s="21"/>
    </row>
    <row r="292" spans="1:5" x14ac:dyDescent="0.35">
      <c r="A292" s="191"/>
      <c r="B292" s="11" t="s">
        <v>211</v>
      </c>
      <c r="C292" s="12">
        <v>59</v>
      </c>
      <c r="D292" s="12">
        <v>116</v>
      </c>
      <c r="E292" s="22">
        <v>0</v>
      </c>
    </row>
    <row r="293" spans="1:5" x14ac:dyDescent="0.35">
      <c r="A293" s="20" t="s">
        <v>212</v>
      </c>
      <c r="B293" s="11" t="s">
        <v>213</v>
      </c>
      <c r="C293" s="16"/>
      <c r="D293" s="16"/>
      <c r="E293" s="21"/>
    </row>
    <row r="294" spans="1:5" x14ac:dyDescent="0.35">
      <c r="A294" s="189" t="s">
        <v>214</v>
      </c>
      <c r="B294" s="11" t="s">
        <v>205</v>
      </c>
      <c r="C294" s="12">
        <v>1</v>
      </c>
      <c r="D294" s="12">
        <v>0</v>
      </c>
      <c r="E294" s="22">
        <v>1</v>
      </c>
    </row>
    <row r="295" spans="1:5" x14ac:dyDescent="0.35">
      <c r="A295" s="190"/>
      <c r="B295" s="11" t="s">
        <v>215</v>
      </c>
      <c r="C295" s="12">
        <v>47</v>
      </c>
      <c r="D295" s="12">
        <v>125</v>
      </c>
      <c r="E295" s="22">
        <v>39</v>
      </c>
    </row>
    <row r="296" spans="1:5" x14ac:dyDescent="0.35">
      <c r="A296" s="191"/>
      <c r="B296" s="11" t="s">
        <v>216</v>
      </c>
      <c r="C296" s="12">
        <v>15</v>
      </c>
      <c r="D296" s="12">
        <v>30</v>
      </c>
      <c r="E296" s="22">
        <v>8</v>
      </c>
    </row>
    <row r="297" spans="1:5" x14ac:dyDescent="0.35">
      <c r="A297" s="189" t="s">
        <v>217</v>
      </c>
      <c r="B297" s="11" t="s">
        <v>218</v>
      </c>
      <c r="C297" s="12">
        <v>4</v>
      </c>
      <c r="D297" s="12">
        <v>13</v>
      </c>
      <c r="E297" s="22">
        <v>5</v>
      </c>
    </row>
    <row r="298" spans="1:5" x14ac:dyDescent="0.35">
      <c r="A298" s="190"/>
      <c r="B298" s="11" t="s">
        <v>219</v>
      </c>
      <c r="C298" s="16"/>
      <c r="D298" s="16"/>
      <c r="E298" s="21"/>
    </row>
    <row r="299" spans="1:5" x14ac:dyDescent="0.35">
      <c r="A299" s="190"/>
      <c r="B299" s="11" t="s">
        <v>220</v>
      </c>
      <c r="C299" s="12">
        <v>695</v>
      </c>
      <c r="D299" s="12">
        <v>1341</v>
      </c>
      <c r="E299" s="22">
        <v>433</v>
      </c>
    </row>
    <row r="300" spans="1:5" x14ac:dyDescent="0.35">
      <c r="A300" s="190"/>
      <c r="B300" s="11" t="s">
        <v>221</v>
      </c>
      <c r="C300" s="12">
        <v>1000</v>
      </c>
      <c r="D300" s="12">
        <v>1185</v>
      </c>
      <c r="E300" s="22">
        <v>0</v>
      </c>
    </row>
    <row r="301" spans="1:5" x14ac:dyDescent="0.35">
      <c r="A301" s="190"/>
      <c r="B301" s="11" t="s">
        <v>222</v>
      </c>
      <c r="C301" s="12">
        <v>147</v>
      </c>
      <c r="D301" s="12">
        <v>292</v>
      </c>
      <c r="E301" s="22">
        <v>33</v>
      </c>
    </row>
    <row r="302" spans="1:5" x14ac:dyDescent="0.35">
      <c r="A302" s="190"/>
      <c r="B302" s="11" t="s">
        <v>223</v>
      </c>
      <c r="C302" s="12">
        <v>752</v>
      </c>
      <c r="D302" s="12">
        <v>1570</v>
      </c>
      <c r="E302" s="22">
        <v>569</v>
      </c>
    </row>
    <row r="303" spans="1:5" x14ac:dyDescent="0.35">
      <c r="A303" s="190"/>
      <c r="B303" s="11" t="s">
        <v>224</v>
      </c>
      <c r="C303" s="12">
        <v>243</v>
      </c>
      <c r="D303" s="12">
        <v>294</v>
      </c>
      <c r="E303" s="22">
        <v>0</v>
      </c>
    </row>
    <row r="304" spans="1:5" x14ac:dyDescent="0.35">
      <c r="A304" s="190"/>
      <c r="B304" s="11" t="s">
        <v>225</v>
      </c>
      <c r="C304" s="12">
        <v>8</v>
      </c>
      <c r="D304" s="12">
        <v>7</v>
      </c>
      <c r="E304" s="22">
        <v>2</v>
      </c>
    </row>
    <row r="305" spans="1:5" x14ac:dyDescent="0.35">
      <c r="A305" s="190"/>
      <c r="B305" s="11" t="s">
        <v>226</v>
      </c>
      <c r="C305" s="12">
        <v>603</v>
      </c>
      <c r="D305" s="12">
        <v>201</v>
      </c>
      <c r="E305" s="22">
        <v>398</v>
      </c>
    </row>
    <row r="306" spans="1:5" x14ac:dyDescent="0.35">
      <c r="A306" s="190"/>
      <c r="B306" s="11" t="s">
        <v>227</v>
      </c>
      <c r="C306" s="12">
        <v>0</v>
      </c>
      <c r="D306" s="12">
        <v>4</v>
      </c>
      <c r="E306" s="22">
        <v>4</v>
      </c>
    </row>
    <row r="307" spans="1:5" x14ac:dyDescent="0.35">
      <c r="A307" s="190"/>
      <c r="B307" s="11" t="s">
        <v>228</v>
      </c>
      <c r="C307" s="16"/>
      <c r="D307" s="16"/>
      <c r="E307" s="21"/>
    </row>
    <row r="308" spans="1:5" x14ac:dyDescent="0.35">
      <c r="A308" s="190"/>
      <c r="B308" s="11" t="s">
        <v>229</v>
      </c>
      <c r="C308" s="12">
        <v>825</v>
      </c>
      <c r="D308" s="12">
        <v>1563</v>
      </c>
      <c r="E308" s="22">
        <v>544</v>
      </c>
    </row>
    <row r="309" spans="1:5" x14ac:dyDescent="0.35">
      <c r="A309" s="190"/>
      <c r="B309" s="11" t="s">
        <v>230</v>
      </c>
      <c r="C309" s="12">
        <v>571</v>
      </c>
      <c r="D309" s="12">
        <v>687</v>
      </c>
      <c r="E309" s="22">
        <v>0</v>
      </c>
    </row>
    <row r="310" spans="1:5" x14ac:dyDescent="0.35">
      <c r="A310" s="190"/>
      <c r="B310" s="11" t="s">
        <v>231</v>
      </c>
      <c r="C310" s="12">
        <v>7</v>
      </c>
      <c r="D310" s="12">
        <v>12</v>
      </c>
      <c r="E310" s="22">
        <v>7</v>
      </c>
    </row>
    <row r="311" spans="1:5" x14ac:dyDescent="0.35">
      <c r="A311" s="191"/>
      <c r="B311" s="11" t="s">
        <v>232</v>
      </c>
      <c r="C311" s="12">
        <v>34</v>
      </c>
      <c r="D311" s="12">
        <v>45</v>
      </c>
      <c r="E311" s="22">
        <v>0</v>
      </c>
    </row>
    <row r="312" spans="1:5" x14ac:dyDescent="0.35">
      <c r="A312" s="189" t="s">
        <v>233</v>
      </c>
      <c r="B312" s="11" t="s">
        <v>234</v>
      </c>
      <c r="C312" s="16"/>
      <c r="D312" s="16"/>
      <c r="E312" s="21"/>
    </row>
    <row r="313" spans="1:5" x14ac:dyDescent="0.35">
      <c r="A313" s="190"/>
      <c r="B313" s="11" t="s">
        <v>235</v>
      </c>
      <c r="C313" s="16"/>
      <c r="D313" s="16"/>
      <c r="E313" s="21"/>
    </row>
    <row r="314" spans="1:5" x14ac:dyDescent="0.35">
      <c r="A314" s="190"/>
      <c r="B314" s="11" t="s">
        <v>236</v>
      </c>
      <c r="C314" s="12">
        <v>0</v>
      </c>
      <c r="D314" s="12">
        <v>4</v>
      </c>
      <c r="E314" s="22">
        <v>0</v>
      </c>
    </row>
    <row r="315" spans="1:5" x14ac:dyDescent="0.35">
      <c r="A315" s="190"/>
      <c r="B315" s="11" t="s">
        <v>237</v>
      </c>
      <c r="C315" s="16"/>
      <c r="D315" s="16"/>
      <c r="E315" s="21"/>
    </row>
    <row r="316" spans="1:5" x14ac:dyDescent="0.35">
      <c r="A316" s="190"/>
      <c r="B316" s="11" t="s">
        <v>238</v>
      </c>
      <c r="C316" s="12">
        <v>75</v>
      </c>
      <c r="D316" s="12">
        <v>140</v>
      </c>
      <c r="E316" s="22">
        <v>16</v>
      </c>
    </row>
    <row r="317" spans="1:5" x14ac:dyDescent="0.35">
      <c r="A317" s="190"/>
      <c r="B317" s="11" t="s">
        <v>239</v>
      </c>
      <c r="C317" s="16"/>
      <c r="D317" s="16"/>
      <c r="E317" s="21"/>
    </row>
    <row r="318" spans="1:5" x14ac:dyDescent="0.35">
      <c r="A318" s="190"/>
      <c r="B318" s="11" t="s">
        <v>240</v>
      </c>
      <c r="C318" s="12">
        <v>1</v>
      </c>
      <c r="D318" s="12">
        <v>1</v>
      </c>
      <c r="E318" s="22">
        <v>0</v>
      </c>
    </row>
    <row r="319" spans="1:5" x14ac:dyDescent="0.35">
      <c r="A319" s="190"/>
      <c r="B319" s="11" t="s">
        <v>241</v>
      </c>
      <c r="C319" s="12">
        <v>354</v>
      </c>
      <c r="D319" s="12">
        <v>325</v>
      </c>
      <c r="E319" s="22">
        <v>219</v>
      </c>
    </row>
    <row r="320" spans="1:5" x14ac:dyDescent="0.35">
      <c r="A320" s="190"/>
      <c r="B320" s="11" t="s">
        <v>242</v>
      </c>
      <c r="C320" s="12">
        <v>1</v>
      </c>
      <c r="D320" s="12">
        <v>0</v>
      </c>
      <c r="E320" s="22">
        <v>0</v>
      </c>
    </row>
    <row r="321" spans="1:5" x14ac:dyDescent="0.35">
      <c r="A321" s="190"/>
      <c r="B321" s="11" t="s">
        <v>243</v>
      </c>
      <c r="C321" s="12">
        <v>12</v>
      </c>
      <c r="D321" s="12">
        <v>22</v>
      </c>
      <c r="E321" s="22">
        <v>3</v>
      </c>
    </row>
    <row r="322" spans="1:5" x14ac:dyDescent="0.35">
      <c r="A322" s="190"/>
      <c r="B322" s="11" t="s">
        <v>244</v>
      </c>
      <c r="C322" s="12">
        <v>43</v>
      </c>
      <c r="D322" s="12">
        <v>92</v>
      </c>
      <c r="E322" s="22">
        <v>22</v>
      </c>
    </row>
    <row r="323" spans="1:5" x14ac:dyDescent="0.35">
      <c r="A323" s="190"/>
      <c r="B323" s="11" t="s">
        <v>245</v>
      </c>
      <c r="C323" s="16"/>
      <c r="D323" s="16"/>
      <c r="E323" s="21"/>
    </row>
    <row r="324" spans="1:5" x14ac:dyDescent="0.35">
      <c r="A324" s="190"/>
      <c r="B324" s="11" t="s">
        <v>246</v>
      </c>
      <c r="C324" s="16"/>
      <c r="D324" s="16"/>
      <c r="E324" s="21"/>
    </row>
    <row r="325" spans="1:5" x14ac:dyDescent="0.35">
      <c r="A325" s="190"/>
      <c r="B325" s="11" t="s">
        <v>247</v>
      </c>
      <c r="C325" s="12">
        <v>2</v>
      </c>
      <c r="D325" s="12">
        <v>2</v>
      </c>
      <c r="E325" s="22">
        <v>2</v>
      </c>
    </row>
    <row r="326" spans="1:5" x14ac:dyDescent="0.35">
      <c r="A326" s="190"/>
      <c r="B326" s="11" t="s">
        <v>248</v>
      </c>
      <c r="C326" s="16"/>
      <c r="D326" s="16"/>
      <c r="E326" s="21"/>
    </row>
    <row r="327" spans="1:5" x14ac:dyDescent="0.35">
      <c r="A327" s="190"/>
      <c r="B327" s="11" t="s">
        <v>249</v>
      </c>
      <c r="C327" s="16"/>
      <c r="D327" s="16"/>
      <c r="E327" s="21"/>
    </row>
    <row r="328" spans="1:5" x14ac:dyDescent="0.35">
      <c r="A328" s="190"/>
      <c r="B328" s="11" t="s">
        <v>250</v>
      </c>
      <c r="C328" s="16"/>
      <c r="D328" s="16"/>
      <c r="E328" s="21"/>
    </row>
    <row r="329" spans="1:5" x14ac:dyDescent="0.35">
      <c r="A329" s="190"/>
      <c r="B329" s="11" t="s">
        <v>251</v>
      </c>
      <c r="C329" s="12">
        <v>0</v>
      </c>
      <c r="D329" s="12">
        <v>1</v>
      </c>
      <c r="E329" s="22">
        <v>0</v>
      </c>
    </row>
    <row r="330" spans="1:5" x14ac:dyDescent="0.35">
      <c r="A330" s="190"/>
      <c r="B330" s="11" t="s">
        <v>252</v>
      </c>
      <c r="C330" s="12">
        <v>58</v>
      </c>
      <c r="D330" s="12">
        <v>104</v>
      </c>
      <c r="E330" s="22">
        <v>35</v>
      </c>
    </row>
    <row r="331" spans="1:5" x14ac:dyDescent="0.35">
      <c r="A331" s="190"/>
      <c r="B331" s="11" t="s">
        <v>253</v>
      </c>
      <c r="C331" s="12">
        <v>0</v>
      </c>
      <c r="D331" s="12">
        <v>3</v>
      </c>
      <c r="E331" s="22">
        <v>2</v>
      </c>
    </row>
    <row r="332" spans="1:5" x14ac:dyDescent="0.35">
      <c r="A332" s="190"/>
      <c r="B332" s="11" t="s">
        <v>254</v>
      </c>
      <c r="C332" s="16"/>
      <c r="D332" s="16"/>
      <c r="E332" s="21"/>
    </row>
    <row r="333" spans="1:5" x14ac:dyDescent="0.35">
      <c r="A333" s="190"/>
      <c r="B333" s="11" t="s">
        <v>255</v>
      </c>
      <c r="C333" s="12">
        <v>68</v>
      </c>
      <c r="D333" s="12">
        <v>119</v>
      </c>
      <c r="E333" s="22">
        <v>37</v>
      </c>
    </row>
    <row r="334" spans="1:5" x14ac:dyDescent="0.35">
      <c r="A334" s="190"/>
      <c r="B334" s="11" t="s">
        <v>256</v>
      </c>
      <c r="C334" s="16"/>
      <c r="D334" s="16"/>
      <c r="E334" s="21"/>
    </row>
    <row r="335" spans="1:5" x14ac:dyDescent="0.35">
      <c r="A335" s="190"/>
      <c r="B335" s="11" t="s">
        <v>257</v>
      </c>
      <c r="C335" s="12">
        <v>44</v>
      </c>
      <c r="D335" s="12">
        <v>166</v>
      </c>
      <c r="E335" s="22">
        <v>30</v>
      </c>
    </row>
    <row r="336" spans="1:5" x14ac:dyDescent="0.35">
      <c r="A336" s="190"/>
      <c r="B336" s="11" t="s">
        <v>258</v>
      </c>
      <c r="C336" s="12">
        <v>157</v>
      </c>
      <c r="D336" s="12">
        <v>216</v>
      </c>
      <c r="E336" s="22">
        <v>125</v>
      </c>
    </row>
    <row r="337" spans="1:5" x14ac:dyDescent="0.35">
      <c r="A337" s="190"/>
      <c r="B337" s="11" t="s">
        <v>259</v>
      </c>
      <c r="C337" s="12">
        <v>0</v>
      </c>
      <c r="D337" s="12">
        <v>1</v>
      </c>
      <c r="E337" s="22">
        <v>0</v>
      </c>
    </row>
    <row r="338" spans="1:5" x14ac:dyDescent="0.35">
      <c r="A338" s="190"/>
      <c r="B338" s="11" t="s">
        <v>260</v>
      </c>
      <c r="C338" s="12">
        <v>2</v>
      </c>
      <c r="D338" s="12">
        <v>2</v>
      </c>
      <c r="E338" s="22">
        <v>0</v>
      </c>
    </row>
    <row r="339" spans="1:5" x14ac:dyDescent="0.35">
      <c r="A339" s="190"/>
      <c r="B339" s="11" t="s">
        <v>261</v>
      </c>
      <c r="C339" s="16"/>
      <c r="D339" s="16"/>
      <c r="E339" s="21"/>
    </row>
    <row r="340" spans="1:5" x14ac:dyDescent="0.35">
      <c r="A340" s="190"/>
      <c r="B340" s="11" t="s">
        <v>262</v>
      </c>
      <c r="C340" s="12">
        <v>1</v>
      </c>
      <c r="D340" s="12">
        <v>0</v>
      </c>
      <c r="E340" s="22">
        <v>1</v>
      </c>
    </row>
    <row r="341" spans="1:5" x14ac:dyDescent="0.35">
      <c r="A341" s="190"/>
      <c r="B341" s="11" t="s">
        <v>263</v>
      </c>
      <c r="C341" s="12">
        <v>1</v>
      </c>
      <c r="D341" s="12">
        <v>2</v>
      </c>
      <c r="E341" s="22">
        <v>0</v>
      </c>
    </row>
    <row r="342" spans="1:5" x14ac:dyDescent="0.35">
      <c r="A342" s="190"/>
      <c r="B342" s="11" t="s">
        <v>264</v>
      </c>
      <c r="C342" s="12">
        <v>1</v>
      </c>
      <c r="D342" s="12">
        <v>2</v>
      </c>
      <c r="E342" s="22">
        <v>1</v>
      </c>
    </row>
    <row r="343" spans="1:5" x14ac:dyDescent="0.35">
      <c r="A343" s="190"/>
      <c r="B343" s="11" t="s">
        <v>265</v>
      </c>
      <c r="C343" s="12">
        <v>10</v>
      </c>
      <c r="D343" s="12">
        <v>42</v>
      </c>
      <c r="E343" s="22">
        <v>7</v>
      </c>
    </row>
    <row r="344" spans="1:5" x14ac:dyDescent="0.35">
      <c r="A344" s="191"/>
      <c r="B344" s="11" t="s">
        <v>266</v>
      </c>
      <c r="C344" s="12">
        <v>8</v>
      </c>
      <c r="D344" s="12">
        <v>30</v>
      </c>
      <c r="E344" s="22">
        <v>4</v>
      </c>
    </row>
    <row r="345" spans="1:5" x14ac:dyDescent="0.35">
      <c r="A345" s="189" t="s">
        <v>267</v>
      </c>
      <c r="B345" s="11" t="s">
        <v>268</v>
      </c>
      <c r="C345" s="12">
        <v>1</v>
      </c>
      <c r="D345" s="12">
        <v>6</v>
      </c>
      <c r="E345" s="22">
        <v>0</v>
      </c>
    </row>
    <row r="346" spans="1:5" x14ac:dyDescent="0.35">
      <c r="A346" s="190"/>
      <c r="B346" s="11" t="s">
        <v>269</v>
      </c>
      <c r="C346" s="12">
        <v>1</v>
      </c>
      <c r="D346" s="12">
        <v>2</v>
      </c>
      <c r="E346" s="22">
        <v>1</v>
      </c>
    </row>
    <row r="347" spans="1:5" x14ac:dyDescent="0.35">
      <c r="A347" s="190"/>
      <c r="B347" s="11" t="s">
        <v>270</v>
      </c>
      <c r="C347" s="12">
        <v>1</v>
      </c>
      <c r="D347" s="12">
        <v>2</v>
      </c>
      <c r="E347" s="22">
        <v>0</v>
      </c>
    </row>
    <row r="348" spans="1:5" x14ac:dyDescent="0.35">
      <c r="A348" s="190"/>
      <c r="B348" s="11" t="s">
        <v>271</v>
      </c>
      <c r="C348" s="16"/>
      <c r="D348" s="16"/>
      <c r="E348" s="21"/>
    </row>
    <row r="349" spans="1:5" x14ac:dyDescent="0.35">
      <c r="A349" s="190"/>
      <c r="B349" s="11" t="s">
        <v>272</v>
      </c>
      <c r="C349" s="16"/>
      <c r="D349" s="16"/>
      <c r="E349" s="21"/>
    </row>
    <row r="350" spans="1:5" x14ac:dyDescent="0.35">
      <c r="A350" s="190"/>
      <c r="B350" s="11" t="s">
        <v>273</v>
      </c>
      <c r="C350" s="12">
        <v>1</v>
      </c>
      <c r="D350" s="12">
        <v>8</v>
      </c>
      <c r="E350" s="22">
        <v>1</v>
      </c>
    </row>
    <row r="351" spans="1:5" x14ac:dyDescent="0.35">
      <c r="A351" s="190"/>
      <c r="B351" s="11" t="s">
        <v>274</v>
      </c>
      <c r="C351" s="16"/>
      <c r="D351" s="16"/>
      <c r="E351" s="21"/>
    </row>
    <row r="352" spans="1:5" x14ac:dyDescent="0.35">
      <c r="A352" s="190"/>
      <c r="B352" s="11" t="s">
        <v>275</v>
      </c>
      <c r="C352" s="16"/>
      <c r="D352" s="16"/>
      <c r="E352" s="21"/>
    </row>
    <row r="353" spans="1:5" x14ac:dyDescent="0.35">
      <c r="A353" s="190"/>
      <c r="B353" s="11" t="s">
        <v>276</v>
      </c>
      <c r="C353" s="12">
        <v>2</v>
      </c>
      <c r="D353" s="12">
        <v>5</v>
      </c>
      <c r="E353" s="22">
        <v>0</v>
      </c>
    </row>
    <row r="354" spans="1:5" x14ac:dyDescent="0.35">
      <c r="A354" s="190"/>
      <c r="B354" s="11" t="s">
        <v>277</v>
      </c>
      <c r="C354" s="16"/>
      <c r="D354" s="16"/>
      <c r="E354" s="21"/>
    </row>
    <row r="355" spans="1:5" x14ac:dyDescent="0.35">
      <c r="A355" s="191"/>
      <c r="B355" s="11" t="s">
        <v>278</v>
      </c>
      <c r="C355" s="16"/>
      <c r="D355" s="16"/>
      <c r="E355" s="21"/>
    </row>
    <row r="356" spans="1:5" x14ac:dyDescent="0.35">
      <c r="A356" s="189" t="s">
        <v>279</v>
      </c>
      <c r="B356" s="11" t="s">
        <v>280</v>
      </c>
      <c r="C356" s="12">
        <v>7</v>
      </c>
      <c r="D356" s="12">
        <v>8</v>
      </c>
      <c r="E356" s="22">
        <v>2</v>
      </c>
    </row>
    <row r="357" spans="1:5" x14ac:dyDescent="0.35">
      <c r="A357" s="190"/>
      <c r="B357" s="11" t="s">
        <v>281</v>
      </c>
      <c r="C357" s="16"/>
      <c r="D357" s="16"/>
      <c r="E357" s="21"/>
    </row>
    <row r="358" spans="1:5" x14ac:dyDescent="0.35">
      <c r="A358" s="190"/>
      <c r="B358" s="11" t="s">
        <v>282</v>
      </c>
      <c r="C358" s="12">
        <v>1</v>
      </c>
      <c r="D358" s="12">
        <v>2</v>
      </c>
      <c r="E358" s="22">
        <v>0</v>
      </c>
    </row>
    <row r="359" spans="1:5" x14ac:dyDescent="0.35">
      <c r="A359" s="190"/>
      <c r="B359" s="11" t="s">
        <v>283</v>
      </c>
      <c r="C359" s="12">
        <v>7</v>
      </c>
      <c r="D359" s="12">
        <v>6</v>
      </c>
      <c r="E359" s="22">
        <v>1</v>
      </c>
    </row>
    <row r="360" spans="1:5" x14ac:dyDescent="0.35">
      <c r="A360" s="190"/>
      <c r="B360" s="11" t="s">
        <v>284</v>
      </c>
      <c r="C360" s="16"/>
      <c r="D360" s="16"/>
      <c r="E360" s="21"/>
    </row>
    <row r="361" spans="1:5" x14ac:dyDescent="0.35">
      <c r="A361" s="190"/>
      <c r="B361" s="11" t="s">
        <v>285</v>
      </c>
      <c r="C361" s="16"/>
      <c r="D361" s="16"/>
      <c r="E361" s="21"/>
    </row>
    <row r="362" spans="1:5" x14ac:dyDescent="0.35">
      <c r="A362" s="190"/>
      <c r="B362" s="11" t="s">
        <v>286</v>
      </c>
      <c r="C362" s="16"/>
      <c r="D362" s="16"/>
      <c r="E362" s="21"/>
    </row>
    <row r="363" spans="1:5" x14ac:dyDescent="0.35">
      <c r="A363" s="190"/>
      <c r="B363" s="11" t="s">
        <v>287</v>
      </c>
      <c r="C363" s="16"/>
      <c r="D363" s="16"/>
      <c r="E363" s="21"/>
    </row>
    <row r="364" spans="1:5" x14ac:dyDescent="0.35">
      <c r="A364" s="191"/>
      <c r="B364" s="11" t="s">
        <v>288</v>
      </c>
      <c r="C364" s="16"/>
      <c r="D364" s="16"/>
      <c r="E364" s="21"/>
    </row>
    <row r="365" spans="1:5" x14ac:dyDescent="0.35">
      <c r="A365" s="189" t="s">
        <v>289</v>
      </c>
      <c r="B365" s="11" t="s">
        <v>290</v>
      </c>
      <c r="C365" s="16"/>
      <c r="D365" s="16"/>
      <c r="E365" s="21"/>
    </row>
    <row r="366" spans="1:5" x14ac:dyDescent="0.35">
      <c r="A366" s="190"/>
      <c r="B366" s="11" t="s">
        <v>291</v>
      </c>
      <c r="C366" s="12">
        <v>12</v>
      </c>
      <c r="D366" s="12">
        <v>6</v>
      </c>
      <c r="E366" s="22">
        <v>0</v>
      </c>
    </row>
    <row r="367" spans="1:5" x14ac:dyDescent="0.35">
      <c r="A367" s="190"/>
      <c r="B367" s="11" t="s">
        <v>292</v>
      </c>
      <c r="C367" s="12">
        <v>8</v>
      </c>
      <c r="D367" s="12">
        <v>9</v>
      </c>
      <c r="E367" s="22">
        <v>0</v>
      </c>
    </row>
    <row r="368" spans="1:5" x14ac:dyDescent="0.35">
      <c r="A368" s="190"/>
      <c r="B368" s="11" t="s">
        <v>293</v>
      </c>
      <c r="C368" s="12">
        <v>15</v>
      </c>
      <c r="D368" s="12">
        <v>13</v>
      </c>
      <c r="E368" s="22">
        <v>0</v>
      </c>
    </row>
    <row r="369" spans="1:5" x14ac:dyDescent="0.35">
      <c r="A369" s="190"/>
      <c r="B369" s="11" t="s">
        <v>209</v>
      </c>
      <c r="C369" s="12">
        <v>2</v>
      </c>
      <c r="D369" s="12">
        <v>2</v>
      </c>
      <c r="E369" s="22">
        <v>0</v>
      </c>
    </row>
    <row r="370" spans="1:5" x14ac:dyDescent="0.35">
      <c r="A370" s="190"/>
      <c r="B370" s="11" t="s">
        <v>294</v>
      </c>
      <c r="C370" s="12">
        <v>11</v>
      </c>
      <c r="D370" s="12">
        <v>11</v>
      </c>
      <c r="E370" s="22">
        <v>0</v>
      </c>
    </row>
    <row r="371" spans="1:5" x14ac:dyDescent="0.35">
      <c r="A371" s="190"/>
      <c r="B371" s="11" t="s">
        <v>295</v>
      </c>
      <c r="C371" s="12">
        <v>0</v>
      </c>
      <c r="D371" s="12">
        <v>3</v>
      </c>
      <c r="E371" s="22">
        <v>4</v>
      </c>
    </row>
    <row r="372" spans="1:5" x14ac:dyDescent="0.35">
      <c r="A372" s="190"/>
      <c r="B372" s="11" t="s">
        <v>296</v>
      </c>
      <c r="C372" s="12">
        <v>7</v>
      </c>
      <c r="D372" s="12">
        <v>28</v>
      </c>
      <c r="E372" s="22">
        <v>0</v>
      </c>
    </row>
    <row r="373" spans="1:5" x14ac:dyDescent="0.35">
      <c r="A373" s="190"/>
      <c r="B373" s="11" t="s">
        <v>297</v>
      </c>
      <c r="C373" s="12">
        <v>10</v>
      </c>
      <c r="D373" s="12">
        <v>12</v>
      </c>
      <c r="E373" s="22">
        <v>0</v>
      </c>
    </row>
    <row r="374" spans="1:5" x14ac:dyDescent="0.35">
      <c r="A374" s="190"/>
      <c r="B374" s="11" t="s">
        <v>298</v>
      </c>
      <c r="C374" s="16"/>
      <c r="D374" s="16"/>
      <c r="E374" s="21"/>
    </row>
    <row r="375" spans="1:5" x14ac:dyDescent="0.35">
      <c r="A375" s="190"/>
      <c r="B375" s="11" t="s">
        <v>299</v>
      </c>
      <c r="C375" s="16"/>
      <c r="D375" s="16"/>
      <c r="E375" s="21"/>
    </row>
    <row r="376" spans="1:5" x14ac:dyDescent="0.35">
      <c r="A376" s="190"/>
      <c r="B376" s="11" t="s">
        <v>300</v>
      </c>
      <c r="C376" s="16"/>
      <c r="D376" s="16"/>
      <c r="E376" s="21"/>
    </row>
    <row r="377" spans="1:5" x14ac:dyDescent="0.35">
      <c r="A377" s="191"/>
      <c r="B377" s="11" t="s">
        <v>301</v>
      </c>
      <c r="C377" s="12">
        <v>52</v>
      </c>
      <c r="D377" s="12">
        <v>54</v>
      </c>
      <c r="E377" s="22">
        <v>0</v>
      </c>
    </row>
  </sheetData>
  <sheetProtection algorithmName="SHA-512" hashValue="sCGTtZQa+P6rYftkr7JAngbrmmQYo1aRv5QGpf9YjJS1ojnzAejgV1onyKPWlnF5ZIJhNbRhNIqrZGRqJc8z2w==" saltValue="7N2YTMsE7uzu1DTMqeojBQ==" spinCount="100000" sheet="1" objects="1" scenarios="1"/>
  <mergeCells count="43">
    <mergeCell ref="A201:A242"/>
    <mergeCell ref="A253:A255"/>
    <mergeCell ref="A263:A264"/>
    <mergeCell ref="A271:A272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074C-179E-43B7-8EA4-5F6B73FF574F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l8wNlV1RmzID+E9aC/2bm2H39qqPJDBRoLHpbYKV1Y0VAjv/eqxkcvKKRxYjUtaVyoOuQzVQIb77OfdOqcaMHw==" saltValue="7Jc+3rnFMWysuOSbJDmN5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6A7F-EE8E-4819-A44E-23D62E64DB15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BmDSVOwhl7LqEBg3i9yMGhmE6O8y3GPDc0+i2vFUavztMo7NZfN/ntcDlRJQSGFSJ10irBKq47JS9+vvpwHLig==" saltValue="zP06vwixCxUIsPgZmVCe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A0EA-9FFB-40C6-80B6-588A56E642E9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5">
      <c r="M6" s="183">
        <f>DatosMedioAmbiente!C53</f>
        <v>0</v>
      </c>
      <c r="N6" s="183">
        <f>DatosMedioAmbiente!C55</f>
        <v>5</v>
      </c>
      <c r="O6" s="183">
        <f>DatosMedioAmbiente!C57</f>
        <v>3</v>
      </c>
      <c r="P6" s="183">
        <f>DatosMedioAmbiente!C59</f>
        <v>7</v>
      </c>
      <c r="Q6" s="183">
        <f>DatosMedioAmbiente!C61</f>
        <v>4</v>
      </c>
      <c r="R6" s="183">
        <f>DatosMedioAmbiente!C63</f>
        <v>6</v>
      </c>
      <c r="S6" s="181"/>
      <c r="U6" s="184">
        <f>DatosMedioAmbiente!C54</f>
        <v>0</v>
      </c>
      <c r="V6" s="184">
        <f>DatosMedioAmbiente!C56</f>
        <v>4</v>
      </c>
      <c r="W6" s="184">
        <f>DatosMedioAmbiente!C58</f>
        <v>0</v>
      </c>
      <c r="X6" s="184">
        <f>DatosMedioAmbiente!C60</f>
        <v>2</v>
      </c>
      <c r="Y6" s="184">
        <f>DatosMedioAmbiente!C62</f>
        <v>0</v>
      </c>
      <c r="Z6" s="184">
        <f>DatosMedioAmbiente!C64</f>
        <v>2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k1C/elPEaBfsOSLUpX5Flw5xVN509YsZoQj4UwQgUa8pqHvCUHDZzaoHxU+jTGJVat41cbgobgwOSdzWxBqTJQ==" saltValue="h96nmMEXxyMTKj/MnMpQs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D82F-B3F6-47A4-A812-585A9115F3A2}">
  <sheetPr codeName="Hoja20"/>
  <dimension ref="A1:BI20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1662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Q2" s="76" t="s">
        <v>653</v>
      </c>
      <c r="AS2" s="76" t="s">
        <v>657</v>
      </c>
      <c r="AT2" s="76" t="s">
        <v>651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5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1632</v>
      </c>
      <c r="G3" s="76" t="s">
        <v>1629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1629</v>
      </c>
      <c r="M3" s="76" t="s">
        <v>1629</v>
      </c>
      <c r="N3" s="76" t="s">
        <v>1629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1161</v>
      </c>
      <c r="AD3" s="76" t="s">
        <v>649</v>
      </c>
      <c r="AE3" s="76" t="s">
        <v>1205</v>
      </c>
      <c r="AF3" s="76" t="s">
        <v>1214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Q3" s="76" t="s">
        <v>657</v>
      </c>
      <c r="AV3" s="76" t="s">
        <v>649</v>
      </c>
      <c r="AW3" s="76" t="s">
        <v>1206</v>
      </c>
      <c r="AX3" s="76" t="s">
        <v>1207</v>
      </c>
      <c r="BA3" s="76" t="s">
        <v>1812</v>
      </c>
      <c r="BC3" s="76" t="s">
        <v>1814</v>
      </c>
      <c r="BD3" s="76" t="s">
        <v>334</v>
      </c>
      <c r="BF3" s="76" t="s">
        <v>1080</v>
      </c>
      <c r="BG3" s="76" t="s">
        <v>114</v>
      </c>
      <c r="BI3" s="76" t="s">
        <v>1169</v>
      </c>
    </row>
    <row r="4" spans="1:61" x14ac:dyDescent="0.25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1636</v>
      </c>
      <c r="G4" s="76" t="s">
        <v>1630</v>
      </c>
      <c r="H4" s="76" t="s">
        <v>1630</v>
      </c>
      <c r="I4" s="76" t="s">
        <v>1630</v>
      </c>
      <c r="J4" s="76" t="s">
        <v>1630</v>
      </c>
      <c r="K4" s="76" t="s">
        <v>1630</v>
      </c>
      <c r="L4" s="76" t="s">
        <v>1630</v>
      </c>
      <c r="M4" s="76" t="s">
        <v>1632</v>
      </c>
      <c r="N4" s="76" t="s">
        <v>1630</v>
      </c>
      <c r="O4" s="76" t="s">
        <v>1630</v>
      </c>
      <c r="P4" s="76" t="s">
        <v>1683</v>
      </c>
      <c r="Q4" s="76" t="s">
        <v>1686</v>
      </c>
      <c r="R4" s="76" t="s">
        <v>1062</v>
      </c>
      <c r="S4" s="76" t="s">
        <v>1683</v>
      </c>
      <c r="T4" s="76" t="s">
        <v>1683</v>
      </c>
      <c r="V4" s="76" t="s">
        <v>31</v>
      </c>
      <c r="W4" s="76" t="s">
        <v>1777</v>
      </c>
      <c r="AA4" s="76" t="s">
        <v>1153</v>
      </c>
      <c r="AB4" s="76" t="s">
        <v>1157</v>
      </c>
      <c r="AD4" s="76" t="s">
        <v>651</v>
      </c>
      <c r="AE4" s="76" t="s">
        <v>1207</v>
      </c>
      <c r="AF4" s="76" t="s">
        <v>1147</v>
      </c>
      <c r="AI4" s="76" t="s">
        <v>232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1207</v>
      </c>
      <c r="AX4" s="76" t="s">
        <v>1208</v>
      </c>
      <c r="BA4" s="76" t="s">
        <v>1813</v>
      </c>
      <c r="BC4" s="76" t="s">
        <v>989</v>
      </c>
      <c r="BD4" s="76" t="s">
        <v>962</v>
      </c>
      <c r="BG4" s="76" t="s">
        <v>1080</v>
      </c>
    </row>
    <row r="5" spans="1:61" x14ac:dyDescent="0.25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978</v>
      </c>
      <c r="G5" s="76" t="s">
        <v>978</v>
      </c>
      <c r="H5" s="76" t="s">
        <v>1632</v>
      </c>
      <c r="I5" s="76" t="s">
        <v>1632</v>
      </c>
      <c r="J5" s="76" t="s">
        <v>1632</v>
      </c>
      <c r="K5" s="76" t="s">
        <v>1632</v>
      </c>
      <c r="L5" s="76" t="s">
        <v>1632</v>
      </c>
      <c r="M5" s="76" t="s">
        <v>1634</v>
      </c>
      <c r="N5" s="76" t="s">
        <v>1633</v>
      </c>
      <c r="O5" s="76" t="s">
        <v>1632</v>
      </c>
      <c r="P5" s="76" t="s">
        <v>1686</v>
      </c>
      <c r="R5" s="76" t="s">
        <v>1063</v>
      </c>
      <c r="S5" s="76" t="s">
        <v>1685</v>
      </c>
      <c r="T5" s="76" t="s">
        <v>1684</v>
      </c>
      <c r="V5" s="76" t="s">
        <v>32</v>
      </c>
      <c r="AB5" s="76" t="s">
        <v>1155</v>
      </c>
      <c r="AD5" s="76" t="s">
        <v>653</v>
      </c>
      <c r="AE5" s="76" t="s">
        <v>615</v>
      </c>
      <c r="AF5" s="76" t="s">
        <v>1215</v>
      </c>
      <c r="AI5" s="76" t="s">
        <v>238</v>
      </c>
      <c r="AL5" s="76" t="s">
        <v>653</v>
      </c>
      <c r="AM5" s="76" t="s">
        <v>653</v>
      </c>
      <c r="AN5" s="76" t="s">
        <v>653</v>
      </c>
      <c r="AO5" s="76" t="s">
        <v>655</v>
      </c>
      <c r="AV5" s="76" t="s">
        <v>655</v>
      </c>
      <c r="AW5" s="76" t="s">
        <v>615</v>
      </c>
      <c r="BC5" s="76" t="s">
        <v>990</v>
      </c>
      <c r="BD5" s="76" t="s">
        <v>964</v>
      </c>
    </row>
    <row r="6" spans="1:61" x14ac:dyDescent="0.25">
      <c r="A6" s="76" t="s">
        <v>1771</v>
      </c>
      <c r="B6" s="76" t="s">
        <v>110</v>
      </c>
      <c r="C6" s="76" t="s">
        <v>1754</v>
      </c>
      <c r="D6" s="76" t="s">
        <v>1634</v>
      </c>
      <c r="E6" s="76" t="s">
        <v>1633</v>
      </c>
      <c r="F6" s="76" t="s">
        <v>1659</v>
      </c>
      <c r="G6" s="76" t="s">
        <v>1643</v>
      </c>
      <c r="H6" s="76" t="s">
        <v>1658</v>
      </c>
      <c r="I6" s="76" t="s">
        <v>1636</v>
      </c>
      <c r="J6" s="76" t="s">
        <v>1636</v>
      </c>
      <c r="K6" s="76" t="s">
        <v>978</v>
      </c>
      <c r="L6" s="76" t="s">
        <v>1634</v>
      </c>
      <c r="M6" s="76" t="s">
        <v>1645</v>
      </c>
      <c r="N6" s="76" t="s">
        <v>1634</v>
      </c>
      <c r="O6" s="76" t="s">
        <v>1635</v>
      </c>
      <c r="R6" s="76" t="s">
        <v>1064</v>
      </c>
      <c r="S6" s="76" t="s">
        <v>1686</v>
      </c>
      <c r="T6" s="76" t="s">
        <v>1686</v>
      </c>
      <c r="V6" s="76" t="s">
        <v>33</v>
      </c>
      <c r="AD6" s="76" t="s">
        <v>655</v>
      </c>
      <c r="AE6" s="76" t="s">
        <v>1208</v>
      </c>
      <c r="AI6" s="76" t="s">
        <v>241</v>
      </c>
      <c r="AL6" s="76" t="s">
        <v>655</v>
      </c>
      <c r="AM6" s="76" t="s">
        <v>655</v>
      </c>
      <c r="AN6" s="76" t="s">
        <v>655</v>
      </c>
      <c r="AO6" s="76" t="s">
        <v>657</v>
      </c>
      <c r="AV6" s="76" t="s">
        <v>657</v>
      </c>
      <c r="AW6" s="76" t="s">
        <v>1208</v>
      </c>
      <c r="BC6" s="76" t="s">
        <v>992</v>
      </c>
      <c r="BD6" s="76" t="s">
        <v>965</v>
      </c>
    </row>
    <row r="7" spans="1:61" x14ac:dyDescent="0.25">
      <c r="B7" s="76" t="s">
        <v>111</v>
      </c>
      <c r="C7" s="76" t="s">
        <v>1755</v>
      </c>
      <c r="D7" s="76" t="s">
        <v>1635</v>
      </c>
      <c r="E7" s="76" t="s">
        <v>978</v>
      </c>
      <c r="F7" s="76" t="s">
        <v>1663</v>
      </c>
      <c r="G7" s="76" t="s">
        <v>1644</v>
      </c>
      <c r="H7" s="76" t="s">
        <v>1635</v>
      </c>
      <c r="I7" s="76" t="s">
        <v>978</v>
      </c>
      <c r="J7" s="76" t="s">
        <v>978</v>
      </c>
      <c r="K7" s="76" t="s">
        <v>1641</v>
      </c>
      <c r="L7" s="76" t="s">
        <v>1635</v>
      </c>
      <c r="N7" s="76" t="s">
        <v>978</v>
      </c>
      <c r="O7" s="76" t="s">
        <v>1636</v>
      </c>
      <c r="R7" s="76" t="s">
        <v>1065</v>
      </c>
      <c r="AD7" s="76" t="s">
        <v>657</v>
      </c>
      <c r="AI7" s="76" t="s">
        <v>111</v>
      </c>
      <c r="AL7" s="76" t="s">
        <v>657</v>
      </c>
      <c r="AM7" s="76" t="s">
        <v>657</v>
      </c>
      <c r="AN7" s="76" t="s">
        <v>657</v>
      </c>
      <c r="AO7" s="76" t="s">
        <v>659</v>
      </c>
      <c r="AV7" s="76" t="s">
        <v>659</v>
      </c>
      <c r="BC7" s="76" t="s">
        <v>993</v>
      </c>
      <c r="BD7" s="76" t="s">
        <v>966</v>
      </c>
    </row>
    <row r="8" spans="1:61" x14ac:dyDescent="0.25">
      <c r="C8" s="76" t="s">
        <v>1756</v>
      </c>
      <c r="D8" s="76" t="s">
        <v>1636</v>
      </c>
      <c r="E8" s="76" t="s">
        <v>1637</v>
      </c>
      <c r="F8" s="76" t="s">
        <v>1204</v>
      </c>
      <c r="G8" s="76" t="s">
        <v>1645</v>
      </c>
      <c r="H8" s="76" t="s">
        <v>1636</v>
      </c>
      <c r="I8" s="76" t="s">
        <v>1638</v>
      </c>
      <c r="J8" s="76" t="s">
        <v>1642</v>
      </c>
      <c r="K8" s="76" t="s">
        <v>1642</v>
      </c>
      <c r="L8" s="76" t="s">
        <v>978</v>
      </c>
      <c r="N8" s="76" t="s">
        <v>1643</v>
      </c>
      <c r="O8" s="76" t="s">
        <v>978</v>
      </c>
      <c r="R8" s="76" t="s">
        <v>1066</v>
      </c>
      <c r="AD8" s="76" t="s">
        <v>659</v>
      </c>
      <c r="AL8" s="76" t="s">
        <v>659</v>
      </c>
      <c r="AM8" s="76" t="s">
        <v>659</v>
      </c>
      <c r="AN8" s="76" t="s">
        <v>659</v>
      </c>
      <c r="BC8" s="76" t="s">
        <v>1815</v>
      </c>
      <c r="BD8" s="76" t="s">
        <v>518</v>
      </c>
    </row>
    <row r="9" spans="1:61" x14ac:dyDescent="0.25">
      <c r="C9" s="76" t="s">
        <v>209</v>
      </c>
      <c r="D9" s="76" t="s">
        <v>978</v>
      </c>
      <c r="E9" s="76" t="s">
        <v>1638</v>
      </c>
      <c r="F9" s="76" t="s">
        <v>1641</v>
      </c>
      <c r="G9" s="76" t="s">
        <v>1646</v>
      </c>
      <c r="H9" s="76" t="s">
        <v>978</v>
      </c>
      <c r="I9" s="76" t="s">
        <v>1642</v>
      </c>
      <c r="J9" s="76" t="s">
        <v>1643</v>
      </c>
      <c r="K9" s="76" t="s">
        <v>1648</v>
      </c>
      <c r="L9" s="76" t="s">
        <v>1641</v>
      </c>
      <c r="N9" s="76" t="s">
        <v>1645</v>
      </c>
      <c r="O9" s="76" t="s">
        <v>1642</v>
      </c>
      <c r="R9" s="76" t="s">
        <v>1067</v>
      </c>
      <c r="BC9" s="76" t="s">
        <v>995</v>
      </c>
      <c r="BD9" s="76" t="s">
        <v>967</v>
      </c>
    </row>
    <row r="10" spans="1:61" x14ac:dyDescent="0.25">
      <c r="C10" s="76" t="s">
        <v>1757</v>
      </c>
      <c r="D10" s="76" t="s">
        <v>1641</v>
      </c>
      <c r="E10" s="76" t="s">
        <v>1639</v>
      </c>
      <c r="F10" s="76" t="s">
        <v>1664</v>
      </c>
      <c r="G10" s="76" t="s">
        <v>1648</v>
      </c>
      <c r="H10" s="76" t="s">
        <v>1641</v>
      </c>
      <c r="I10" s="76" t="s">
        <v>1643</v>
      </c>
      <c r="J10" s="76" t="s">
        <v>1644</v>
      </c>
      <c r="K10" s="76" t="s">
        <v>1652</v>
      </c>
      <c r="L10" s="76" t="s">
        <v>1642</v>
      </c>
      <c r="N10" s="76" t="s">
        <v>1646</v>
      </c>
      <c r="O10" s="76" t="s">
        <v>1643</v>
      </c>
      <c r="R10" s="76" t="s">
        <v>1068</v>
      </c>
      <c r="BC10" s="76" t="s">
        <v>980</v>
      </c>
      <c r="BD10" s="76" t="s">
        <v>968</v>
      </c>
    </row>
    <row r="11" spans="1:61" x14ac:dyDescent="0.25">
      <c r="C11" s="76" t="s">
        <v>289</v>
      </c>
      <c r="D11" s="76" t="s">
        <v>1642</v>
      </c>
      <c r="E11" s="76" t="s">
        <v>1641</v>
      </c>
      <c r="F11" s="76" t="s">
        <v>1642</v>
      </c>
      <c r="G11" s="76" t="s">
        <v>1652</v>
      </c>
      <c r="H11" s="76" t="s">
        <v>1642</v>
      </c>
      <c r="I11" s="76" t="s">
        <v>1644</v>
      </c>
      <c r="J11" s="76" t="s">
        <v>1645</v>
      </c>
      <c r="L11" s="76" t="s">
        <v>1643</v>
      </c>
      <c r="O11" s="76" t="s">
        <v>1644</v>
      </c>
      <c r="R11" s="76" t="s">
        <v>1069</v>
      </c>
      <c r="BD11" s="76" t="s">
        <v>651</v>
      </c>
    </row>
    <row r="12" spans="1:61" x14ac:dyDescent="0.25">
      <c r="D12" s="76" t="s">
        <v>1643</v>
      </c>
      <c r="E12" s="76" t="s">
        <v>1642</v>
      </c>
      <c r="F12" s="76" t="s">
        <v>1644</v>
      </c>
      <c r="G12" s="76" t="s">
        <v>111</v>
      </c>
      <c r="H12" s="76" t="s">
        <v>1643</v>
      </c>
      <c r="I12" s="76" t="s">
        <v>1645</v>
      </c>
      <c r="J12" s="76" t="s">
        <v>1646</v>
      </c>
      <c r="L12" s="76" t="s">
        <v>1644</v>
      </c>
      <c r="O12" s="76" t="s">
        <v>1645</v>
      </c>
      <c r="BD12" s="76" t="s">
        <v>969</v>
      </c>
    </row>
    <row r="13" spans="1:61" x14ac:dyDescent="0.25">
      <c r="D13" s="76" t="s">
        <v>1644</v>
      </c>
      <c r="E13" s="76" t="s">
        <v>1644</v>
      </c>
      <c r="F13" s="76" t="s">
        <v>1645</v>
      </c>
      <c r="H13" s="76" t="s">
        <v>1644</v>
      </c>
      <c r="I13" s="76" t="s">
        <v>1646</v>
      </c>
      <c r="J13" s="76" t="s">
        <v>1648</v>
      </c>
      <c r="L13" s="76" t="s">
        <v>1646</v>
      </c>
      <c r="O13" s="76" t="s">
        <v>1646</v>
      </c>
      <c r="BD13" s="76" t="s">
        <v>970</v>
      </c>
    </row>
    <row r="14" spans="1:61" x14ac:dyDescent="0.25">
      <c r="D14" s="76" t="s">
        <v>1645</v>
      </c>
      <c r="E14" s="76" t="s">
        <v>1646</v>
      </c>
      <c r="F14" s="76" t="s">
        <v>1652</v>
      </c>
      <c r="H14" s="76" t="s">
        <v>1645</v>
      </c>
      <c r="I14" s="76" t="s">
        <v>1648</v>
      </c>
      <c r="J14" s="76" t="s">
        <v>111</v>
      </c>
      <c r="L14" s="76" t="s">
        <v>1647</v>
      </c>
      <c r="O14" s="76" t="s">
        <v>1648</v>
      </c>
      <c r="BD14" s="76" t="s">
        <v>971</v>
      </c>
    </row>
    <row r="15" spans="1:61" x14ac:dyDescent="0.25">
      <c r="D15" s="76" t="s">
        <v>1646</v>
      </c>
      <c r="E15" s="76" t="s">
        <v>1648</v>
      </c>
      <c r="F15" s="76" t="s">
        <v>111</v>
      </c>
      <c r="H15" s="76" t="s">
        <v>1646</v>
      </c>
      <c r="I15" s="76" t="s">
        <v>1652</v>
      </c>
      <c r="L15" s="76" t="s">
        <v>1648</v>
      </c>
      <c r="O15" s="76" t="s">
        <v>111</v>
      </c>
      <c r="BD15" s="76" t="s">
        <v>972</v>
      </c>
    </row>
    <row r="16" spans="1:61" x14ac:dyDescent="0.25">
      <c r="D16" s="76" t="s">
        <v>1648</v>
      </c>
      <c r="E16" s="76" t="s">
        <v>1652</v>
      </c>
      <c r="H16" s="76" t="s">
        <v>1648</v>
      </c>
      <c r="I16" s="76" t="s">
        <v>111</v>
      </c>
      <c r="BD16" s="76" t="s">
        <v>973</v>
      </c>
    </row>
    <row r="17" spans="4:56" x14ac:dyDescent="0.25">
      <c r="D17" s="76" t="s">
        <v>1652</v>
      </c>
      <c r="E17" s="76" t="s">
        <v>1653</v>
      </c>
      <c r="H17" s="76" t="s">
        <v>111</v>
      </c>
      <c r="BD17" s="76" t="s">
        <v>974</v>
      </c>
    </row>
    <row r="18" spans="4:56" x14ac:dyDescent="0.25">
      <c r="D18" s="76" t="s">
        <v>111</v>
      </c>
      <c r="BD18" s="76" t="s">
        <v>111</v>
      </c>
    </row>
    <row r="19" spans="4:56" x14ac:dyDescent="0.25">
      <c r="BD19" s="76" t="s">
        <v>975</v>
      </c>
    </row>
    <row r="20" spans="4:56" x14ac:dyDescent="0.25">
      <c r="BD20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F0D8-B342-45CF-81BF-88BC3B296A0A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5529</v>
      </c>
      <c r="D4" s="93">
        <f>SUM(DatosViolenciaGénero!D63:D69)</f>
        <v>1676</v>
      </c>
    </row>
    <row r="5" spans="2:4" ht="13" x14ac:dyDescent="0.3">
      <c r="B5" s="92" t="s">
        <v>1630</v>
      </c>
      <c r="C5" s="93">
        <f>SUM(DatosViolenciaGénero!C70:C73)</f>
        <v>87</v>
      </c>
      <c r="D5" s="93">
        <f>SUM(DatosViolenciaGénero!D70:D73)</f>
        <v>101</v>
      </c>
    </row>
    <row r="6" spans="2:4" ht="12.75" customHeight="1" x14ac:dyDescent="0.3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3">
      <c r="B7" s="92" t="s">
        <v>1683</v>
      </c>
      <c r="C7" s="93">
        <f>SUM(DatosViolenciaGénero!C75:C77)</f>
        <v>21</v>
      </c>
      <c r="D7" s="93">
        <f>SUM(DatosViolenciaGénero!D75:D77)</f>
        <v>11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6</v>
      </c>
    </row>
    <row r="9" spans="2:4" ht="12.75" customHeight="1" x14ac:dyDescent="0.3">
      <c r="B9" s="92" t="s">
        <v>1685</v>
      </c>
      <c r="C9" s="93">
        <f>DatosViolenciaGénero!C78</f>
        <v>3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1174</v>
      </c>
      <c r="D10" s="93">
        <f>SUM(DatosViolenciaGénero!D79:D80)</f>
        <v>910</v>
      </c>
    </row>
    <row r="14" spans="2:4" ht="13" customHeight="1" thickTop="1" thickBot="1" x14ac:dyDescent="0.35">
      <c r="B14" s="238" t="s">
        <v>1690</v>
      </c>
      <c r="C14" s="238"/>
    </row>
    <row r="15" spans="2:4" ht="13.5" thickTop="1" x14ac:dyDescent="0.3">
      <c r="B15" s="94" t="s">
        <v>1688</v>
      </c>
      <c r="C15" s="95">
        <f>DatosViolenciaGénero!C38</f>
        <v>386</v>
      </c>
    </row>
    <row r="16" spans="2:4" ht="13.5" thickBot="1" x14ac:dyDescent="0.35">
      <c r="B16" s="96" t="s">
        <v>1689</v>
      </c>
      <c r="C16" s="97">
        <f>DatosViolenciaGénero!C39</f>
        <v>1032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2F8B-1A09-4B56-9BA9-AC8414244423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1013</v>
      </c>
      <c r="D4" s="93">
        <f>SUM(DatosViolenciaDoméstica!D48:D54)</f>
        <v>343</v>
      </c>
    </row>
    <row r="5" spans="2:4" ht="13" x14ac:dyDescent="0.3">
      <c r="B5" s="92" t="s">
        <v>1630</v>
      </c>
      <c r="C5" s="93">
        <f>SUM(DatosViolenciaDoméstica!C55:C58)</f>
        <v>23</v>
      </c>
      <c r="D5" s="93">
        <f>SUM(DatosViolenciaDoméstica!D55:D58)</f>
        <v>15</v>
      </c>
    </row>
    <row r="6" spans="2:4" ht="12.75" customHeight="1" x14ac:dyDescent="0.3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3</v>
      </c>
      <c r="D7" s="93">
        <f>SUM(DatosViolenciaDoméstica!D60:D62)</f>
        <v>0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93</v>
      </c>
      <c r="D10" s="93">
        <f>SUM(DatosViolenciaDoméstica!D64:D65)</f>
        <v>79</v>
      </c>
    </row>
    <row r="14" spans="2:4" ht="13" customHeight="1" thickTop="1" thickBot="1" x14ac:dyDescent="0.35">
      <c r="B14" s="238" t="s">
        <v>1687</v>
      </c>
      <c r="C14" s="238"/>
    </row>
    <row r="15" spans="2:4" ht="13.5" thickTop="1" x14ac:dyDescent="0.3">
      <c r="B15" s="94" t="s">
        <v>1688</v>
      </c>
      <c r="C15" s="95">
        <f>DatosViolenciaDoméstica!C33</f>
        <v>69</v>
      </c>
    </row>
    <row r="16" spans="2:4" ht="13.5" thickBot="1" x14ac:dyDescent="0.35">
      <c r="B16" s="96" t="s">
        <v>1689</v>
      </c>
      <c r="C16" s="97">
        <f>DatosViolenciaDoméstica!C34</f>
        <v>130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ACB8-D572-4552-93AB-62DDB5587E06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5">
      <c r="B5" s="239" t="s">
        <v>1666</v>
      </c>
      <c r="C5" s="80" t="s">
        <v>1018</v>
      </c>
      <c r="D5" s="81">
        <f>DatosMenores!C86</f>
        <v>1702</v>
      </c>
      <c r="E5" s="82" t="s">
        <v>1667</v>
      </c>
      <c r="F5" s="83">
        <f>DatosMenores!C105+DatosMenores!C106</f>
        <v>44</v>
      </c>
    </row>
    <row r="6" spans="2:6" ht="21" x14ac:dyDescent="0.25">
      <c r="B6" s="240"/>
      <c r="C6" s="80" t="s">
        <v>1012</v>
      </c>
      <c r="D6" s="81">
        <f>DatosMenores!C87</f>
        <v>3404</v>
      </c>
      <c r="E6" s="84" t="s">
        <v>1668</v>
      </c>
      <c r="F6" s="83">
        <f>DatosMenores!C107</f>
        <v>140</v>
      </c>
    </row>
    <row r="7" spans="2:6" ht="21" x14ac:dyDescent="0.25">
      <c r="B7" s="239" t="s">
        <v>1669</v>
      </c>
      <c r="C7" s="80" t="s">
        <v>1018</v>
      </c>
      <c r="D7" s="81">
        <f>DatosMenores!C88</f>
        <v>714</v>
      </c>
      <c r="E7" s="84" t="s">
        <v>1670</v>
      </c>
      <c r="F7" s="83">
        <f>DatosMenores!C108</f>
        <v>0</v>
      </c>
    </row>
    <row r="8" spans="2:6" ht="31.5" x14ac:dyDescent="0.25">
      <c r="B8" s="240"/>
      <c r="C8" s="80" t="s">
        <v>1012</v>
      </c>
      <c r="D8" s="81">
        <f>DatosMenores!C89</f>
        <v>1024</v>
      </c>
      <c r="E8" s="84" t="s">
        <v>1671</v>
      </c>
      <c r="F8" s="83">
        <f>DatosMenores!C109</f>
        <v>1</v>
      </c>
    </row>
    <row r="9" spans="2:6" ht="31.5" x14ac:dyDescent="0.25">
      <c r="B9" s="239" t="s">
        <v>266</v>
      </c>
      <c r="C9" s="80" t="s">
        <v>1018</v>
      </c>
      <c r="D9" s="81">
        <f>DatosMenores!C90</f>
        <v>772</v>
      </c>
      <c r="E9" s="84" t="s">
        <v>1672</v>
      </c>
      <c r="F9" s="83">
        <f>DatosMenores!C110</f>
        <v>42</v>
      </c>
    </row>
    <row r="10" spans="2:6" ht="21" x14ac:dyDescent="0.25">
      <c r="B10" s="240"/>
      <c r="C10" s="80" t="s">
        <v>1012</v>
      </c>
      <c r="D10" s="81">
        <f>DatosMenores!C91</f>
        <v>3158</v>
      </c>
      <c r="E10" s="84" t="s">
        <v>1673</v>
      </c>
      <c r="F10" s="83">
        <f>DatosMenores!C111</f>
        <v>68</v>
      </c>
    </row>
    <row r="11" spans="2:6" ht="31.5" x14ac:dyDescent="0.25">
      <c r="B11" s="239" t="s">
        <v>1674</v>
      </c>
      <c r="C11" s="80" t="s">
        <v>1018</v>
      </c>
      <c r="D11" s="81">
        <f>DatosMenores!C92</f>
        <v>4</v>
      </c>
      <c r="E11" s="84" t="s">
        <v>1675</v>
      </c>
      <c r="F11" s="83">
        <f>DatosMenores!C112</f>
        <v>85</v>
      </c>
    </row>
    <row r="12" spans="2:6" x14ac:dyDescent="0.25">
      <c r="B12" s="240"/>
      <c r="C12" s="80" t="s">
        <v>1012</v>
      </c>
      <c r="D12" s="81">
        <f>DatosMenores!C93</f>
        <v>0</v>
      </c>
    </row>
    <row r="13" spans="2:6" x14ac:dyDescent="0.25">
      <c r="B13" s="239" t="s">
        <v>1676</v>
      </c>
      <c r="C13" s="80" t="s">
        <v>1018</v>
      </c>
      <c r="D13" s="81">
        <f>DatosMenores!C94</f>
        <v>75</v>
      </c>
    </row>
    <row r="14" spans="2:6" x14ac:dyDescent="0.25">
      <c r="B14" s="240"/>
      <c r="C14" s="80" t="s">
        <v>1012</v>
      </c>
      <c r="D14" s="81">
        <f>DatosMenores!C95</f>
        <v>26</v>
      </c>
    </row>
    <row r="15" spans="2:6" x14ac:dyDescent="0.25">
      <c r="B15" s="239" t="s">
        <v>1677</v>
      </c>
      <c r="C15" s="80" t="s">
        <v>1018</v>
      </c>
      <c r="D15" s="81">
        <f>DatosMenores!C96</f>
        <v>82</v>
      </c>
    </row>
    <row r="16" spans="2:6" x14ac:dyDescent="0.25">
      <c r="B16" s="240"/>
      <c r="C16" s="80" t="s">
        <v>1012</v>
      </c>
      <c r="D16" s="81">
        <f>DatosMenores!C97</f>
        <v>4</v>
      </c>
    </row>
    <row r="17" spans="2:4" x14ac:dyDescent="0.25">
      <c r="B17" s="239" t="s">
        <v>1678</v>
      </c>
      <c r="C17" s="80" t="s">
        <v>1018</v>
      </c>
      <c r="D17" s="81">
        <f>DatosMenores!C98</f>
        <v>0</v>
      </c>
    </row>
    <row r="18" spans="2:4" x14ac:dyDescent="0.25">
      <c r="B18" s="240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49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82BB-F190-4521-BC0E-B964F4121082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2" t="s">
        <v>1628</v>
      </c>
      <c r="C11" s="242"/>
      <c r="D11" s="59">
        <f>DatosDelitos!C5+DatosDelitos!C13-DatosDelitos!C17</f>
        <v>8213</v>
      </c>
      <c r="E11" s="60">
        <f>DatosDelitos!H5+DatosDelitos!H13-DatosDelitos!H17</f>
        <v>740</v>
      </c>
      <c r="F11" s="60">
        <f>DatosDelitos!I5+DatosDelitos!I13-DatosDelitos!I17</f>
        <v>1050</v>
      </c>
      <c r="G11" s="60">
        <f>DatosDelitos!J5+DatosDelitos!J13-DatosDelitos!J17</f>
        <v>24</v>
      </c>
      <c r="H11" s="61">
        <f>DatosDelitos!K5+DatosDelitos!K13-DatosDelitos!K17</f>
        <v>35</v>
      </c>
      <c r="I11" s="61">
        <f>DatosDelitos!L5+DatosDelitos!L13-DatosDelitos!L17</f>
        <v>11</v>
      </c>
      <c r="J11" s="61">
        <f>DatosDelitos!M5+DatosDelitos!M13-DatosDelitos!M17</f>
        <v>9</v>
      </c>
      <c r="K11" s="61">
        <f>DatosDelitos!O5+DatosDelitos!O13-DatosDelitos!O17</f>
        <v>47</v>
      </c>
      <c r="L11" s="62">
        <f>DatosDelitos!P5+DatosDelitos!P13-DatosDelitos!P17</f>
        <v>1558</v>
      </c>
    </row>
    <row r="12" spans="2:13" ht="13.4" customHeight="1" x14ac:dyDescent="0.3">
      <c r="B12" s="243" t="s">
        <v>329</v>
      </c>
      <c r="C12" s="243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1</v>
      </c>
    </row>
    <row r="13" spans="2:13" ht="13.4" customHeight="1" x14ac:dyDescent="0.3">
      <c r="B13" s="243" t="s">
        <v>347</v>
      </c>
      <c r="C13" s="243"/>
      <c r="D13" s="63">
        <f>DatosDelitos!C20</f>
        <v>12</v>
      </c>
      <c r="E13" s="64">
        <f>DatosDelitos!H20</f>
        <v>0</v>
      </c>
      <c r="F13" s="64">
        <f>DatosDelitos!I20</f>
        <v>3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1</v>
      </c>
    </row>
    <row r="14" spans="2:13" ht="13.4" customHeight="1" x14ac:dyDescent="0.3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4" customHeight="1" x14ac:dyDescent="0.3">
      <c r="B15" s="243" t="s">
        <v>1629</v>
      </c>
      <c r="C15" s="243"/>
      <c r="D15" s="63">
        <f>DatosDelitos!C17+DatosDelitos!C44</f>
        <v>4971</v>
      </c>
      <c r="E15" s="64">
        <f>DatosDelitos!H17+DatosDelitos!H44</f>
        <v>893</v>
      </c>
      <c r="F15" s="64">
        <f>DatosDelitos!I16+DatosDelitos!I44</f>
        <v>183</v>
      </c>
      <c r="G15" s="64">
        <f>DatosDelitos!J17+DatosDelitos!J44</f>
        <v>16</v>
      </c>
      <c r="H15" s="64">
        <f>DatosDelitos!K17+DatosDelitos!K44</f>
        <v>24</v>
      </c>
      <c r="I15" s="64">
        <f>DatosDelitos!L17+DatosDelitos!L44</f>
        <v>4</v>
      </c>
      <c r="J15" s="64">
        <f>DatosDelitos!M17+DatosDelitos!M44</f>
        <v>1</v>
      </c>
      <c r="K15" s="64">
        <f>DatosDelitos!O17+DatosDelitos!O44</f>
        <v>37</v>
      </c>
      <c r="L15" s="65">
        <f>DatosDelitos!P17+DatosDelitos!P44</f>
        <v>1798</v>
      </c>
    </row>
    <row r="16" spans="2:13" ht="13.4" customHeight="1" x14ac:dyDescent="0.3">
      <c r="B16" s="243" t="s">
        <v>1630</v>
      </c>
      <c r="C16" s="243"/>
      <c r="D16" s="63">
        <f>DatosDelitos!C30</f>
        <v>1877</v>
      </c>
      <c r="E16" s="64">
        <f>DatosDelitos!H30</f>
        <v>234</v>
      </c>
      <c r="F16" s="64">
        <f>DatosDelitos!I30</f>
        <v>512</v>
      </c>
      <c r="G16" s="64">
        <f>DatosDelitos!J30</f>
        <v>1</v>
      </c>
      <c r="H16" s="64">
        <f>DatosDelitos!K30</f>
        <v>9</v>
      </c>
      <c r="I16" s="64">
        <f>DatosDelitos!L30</f>
        <v>0</v>
      </c>
      <c r="J16" s="64">
        <f>DatosDelitos!M30</f>
        <v>2</v>
      </c>
      <c r="K16" s="64">
        <f>DatosDelitos!O30</f>
        <v>9</v>
      </c>
      <c r="L16" s="65">
        <f>DatosDelitos!P30</f>
        <v>1037</v>
      </c>
    </row>
    <row r="17" spans="2:12" ht="13.4" customHeight="1" x14ac:dyDescent="0.3">
      <c r="B17" s="244" t="s">
        <v>1631</v>
      </c>
      <c r="C17" s="244"/>
      <c r="D17" s="63">
        <f>DatosDelitos!C42-DatosDelitos!C44</f>
        <v>36</v>
      </c>
      <c r="E17" s="64">
        <f>DatosDelitos!H42-DatosDelitos!H44</f>
        <v>8</v>
      </c>
      <c r="F17" s="64">
        <f>DatosDelitos!I42-DatosDelitos!I44</f>
        <v>5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2</v>
      </c>
    </row>
    <row r="18" spans="2:12" ht="13.4" customHeight="1" x14ac:dyDescent="0.3">
      <c r="B18" s="243" t="s">
        <v>1632</v>
      </c>
      <c r="C18" s="243"/>
      <c r="D18" s="63">
        <f>DatosDelitos!C50</f>
        <v>1072</v>
      </c>
      <c r="E18" s="64">
        <f>DatosDelitos!H50</f>
        <v>334</v>
      </c>
      <c r="F18" s="64">
        <f>DatosDelitos!I50</f>
        <v>254</v>
      </c>
      <c r="G18" s="64">
        <f>DatosDelitos!J50</f>
        <v>128</v>
      </c>
      <c r="H18" s="64">
        <f>DatosDelitos!K50</f>
        <v>122</v>
      </c>
      <c r="I18" s="64">
        <f>DatosDelitos!L50</f>
        <v>1</v>
      </c>
      <c r="J18" s="64">
        <f>DatosDelitos!M50</f>
        <v>0</v>
      </c>
      <c r="K18" s="64">
        <f>DatosDelitos!O50</f>
        <v>44</v>
      </c>
      <c r="L18" s="65">
        <f>DatosDelitos!P50</f>
        <v>222</v>
      </c>
    </row>
    <row r="19" spans="2:12" ht="13.4" customHeight="1" x14ac:dyDescent="0.3">
      <c r="B19" s="243" t="s">
        <v>1633</v>
      </c>
      <c r="C19" s="243"/>
      <c r="D19" s="63">
        <f>DatosDelitos!C72</f>
        <v>6</v>
      </c>
      <c r="E19" s="64">
        <f>DatosDelitos!H72</f>
        <v>2</v>
      </c>
      <c r="F19" s="64">
        <f>DatosDelitos!I72</f>
        <v>11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1</v>
      </c>
      <c r="K19" s="64">
        <f>DatosDelitos!O72</f>
        <v>2</v>
      </c>
      <c r="L19" s="65">
        <f>DatosDelitos!P72</f>
        <v>7</v>
      </c>
    </row>
    <row r="20" spans="2:12" ht="27" customHeight="1" x14ac:dyDescent="0.3">
      <c r="B20" s="243" t="s">
        <v>1634</v>
      </c>
      <c r="C20" s="243"/>
      <c r="D20" s="63">
        <f>DatosDelitos!C74</f>
        <v>177</v>
      </c>
      <c r="E20" s="64">
        <f>DatosDelitos!H74</f>
        <v>43</v>
      </c>
      <c r="F20" s="64">
        <f>DatosDelitos!I74</f>
        <v>47</v>
      </c>
      <c r="G20" s="64">
        <f>DatosDelitos!J74</f>
        <v>0</v>
      </c>
      <c r="H20" s="64">
        <f>DatosDelitos!K74</f>
        <v>1</v>
      </c>
      <c r="I20" s="64">
        <f>DatosDelitos!L74</f>
        <v>5</v>
      </c>
      <c r="J20" s="64">
        <f>DatosDelitos!M74</f>
        <v>6</v>
      </c>
      <c r="K20" s="64">
        <f>DatosDelitos!O74</f>
        <v>0</v>
      </c>
      <c r="L20" s="65">
        <f>DatosDelitos!P74</f>
        <v>38</v>
      </c>
    </row>
    <row r="21" spans="2:12" ht="13.4" customHeight="1" x14ac:dyDescent="0.3">
      <c r="B21" s="244" t="s">
        <v>1635</v>
      </c>
      <c r="C21" s="244"/>
      <c r="D21" s="63">
        <f>DatosDelitos!C82</f>
        <v>191</v>
      </c>
      <c r="E21" s="64">
        <f>DatosDelitos!H82</f>
        <v>10</v>
      </c>
      <c r="F21" s="64">
        <f>DatosDelitos!I82</f>
        <v>29</v>
      </c>
      <c r="G21" s="64">
        <f>DatosDelitos!J82</f>
        <v>0</v>
      </c>
      <c r="H21" s="64">
        <f>DatosDelitos!K82</f>
        <v>1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71</v>
      </c>
    </row>
    <row r="22" spans="2:12" ht="13.4" customHeight="1" x14ac:dyDescent="0.3">
      <c r="B22" s="243" t="s">
        <v>1636</v>
      </c>
      <c r="C22" s="243"/>
      <c r="D22" s="63">
        <f>DatosDelitos!C85</f>
        <v>635</v>
      </c>
      <c r="E22" s="64">
        <f>DatosDelitos!H85</f>
        <v>405</v>
      </c>
      <c r="F22" s="64">
        <f>DatosDelitos!I85</f>
        <v>254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218</v>
      </c>
    </row>
    <row r="23" spans="2:12" ht="13.4" customHeight="1" x14ac:dyDescent="0.3">
      <c r="B23" s="243" t="s">
        <v>978</v>
      </c>
      <c r="C23" s="243"/>
      <c r="D23" s="63">
        <f>DatosDelitos!C97</f>
        <v>13105</v>
      </c>
      <c r="E23" s="64">
        <f>DatosDelitos!H97</f>
        <v>4849</v>
      </c>
      <c r="F23" s="64">
        <f>DatosDelitos!I97</f>
        <v>3646</v>
      </c>
      <c r="G23" s="64">
        <f>DatosDelitos!J97</f>
        <v>2</v>
      </c>
      <c r="H23" s="64">
        <f>DatosDelitos!K97</f>
        <v>10</v>
      </c>
      <c r="I23" s="64">
        <f>DatosDelitos!L97</f>
        <v>0</v>
      </c>
      <c r="J23" s="64">
        <f>DatosDelitos!M97</f>
        <v>5</v>
      </c>
      <c r="K23" s="64">
        <f>DatosDelitos!O97</f>
        <v>283</v>
      </c>
      <c r="L23" s="65">
        <f>DatosDelitos!P97</f>
        <v>3293</v>
      </c>
    </row>
    <row r="24" spans="2:12" ht="27" customHeight="1" x14ac:dyDescent="0.3">
      <c r="B24" s="243" t="s">
        <v>1637</v>
      </c>
      <c r="C24" s="243"/>
      <c r="D24" s="63">
        <f>DatosDelitos!C131</f>
        <v>13</v>
      </c>
      <c r="E24" s="64">
        <f>DatosDelitos!H131</f>
        <v>10</v>
      </c>
      <c r="F24" s="64">
        <f>DatosDelitos!I131</f>
        <v>9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1</v>
      </c>
      <c r="L24" s="65">
        <f>DatosDelitos!P131</f>
        <v>25</v>
      </c>
    </row>
    <row r="25" spans="2:12" ht="13.4" customHeight="1" x14ac:dyDescent="0.3">
      <c r="B25" s="243" t="s">
        <v>1638</v>
      </c>
      <c r="C25" s="243"/>
      <c r="D25" s="63">
        <f>DatosDelitos!C137</f>
        <v>51</v>
      </c>
      <c r="E25" s="64">
        <f>DatosDelitos!H137</f>
        <v>51</v>
      </c>
      <c r="F25" s="64">
        <f>DatosDelitos!I137</f>
        <v>40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1</v>
      </c>
      <c r="L25" s="65">
        <f>DatosDelitos!P137</f>
        <v>30</v>
      </c>
    </row>
    <row r="26" spans="2:12" ht="13.4" customHeight="1" x14ac:dyDescent="0.3">
      <c r="B26" s="244" t="s">
        <v>1639</v>
      </c>
      <c r="C26" s="244"/>
      <c r="D26" s="63">
        <f>DatosDelitos!C144</f>
        <v>28</v>
      </c>
      <c r="E26" s="64">
        <f>DatosDelitos!H144</f>
        <v>21</v>
      </c>
      <c r="F26" s="64">
        <f>DatosDelitos!I144</f>
        <v>20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28</v>
      </c>
      <c r="L26" s="65">
        <f>DatosDelitos!P144</f>
        <v>10</v>
      </c>
    </row>
    <row r="27" spans="2:12" ht="38.25" customHeight="1" x14ac:dyDescent="0.3">
      <c r="B27" s="243" t="s">
        <v>1640</v>
      </c>
      <c r="C27" s="243"/>
      <c r="D27" s="63">
        <f>DatosDelitos!C147</f>
        <v>68</v>
      </c>
      <c r="E27" s="64">
        <f>DatosDelitos!H147</f>
        <v>33</v>
      </c>
      <c r="F27" s="64">
        <f>DatosDelitos!I147</f>
        <v>24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20</v>
      </c>
    </row>
    <row r="28" spans="2:12" ht="13.4" customHeight="1" x14ac:dyDescent="0.3">
      <c r="B28" s="243" t="s">
        <v>1641</v>
      </c>
      <c r="C28" s="243"/>
      <c r="D28" s="63">
        <f>DatosDelitos!C156+SUM(DatosDelitos!C167:C172)</f>
        <v>260</v>
      </c>
      <c r="E28" s="64">
        <f>DatosDelitos!H156+SUM(DatosDelitos!H167:H172)</f>
        <v>41</v>
      </c>
      <c r="F28" s="64">
        <f>DatosDelitos!I156+SUM(DatosDelitos!I167:I172)</f>
        <v>13</v>
      </c>
      <c r="G28" s="64">
        <f>DatosDelitos!J156+SUM(DatosDelitos!J167:J172)</f>
        <v>4</v>
      </c>
      <c r="H28" s="64">
        <f>DatosDelitos!K156+SUM(DatosDelitos!K167:K172)</f>
        <v>2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4</v>
      </c>
      <c r="L28" s="64">
        <f>DatosDelitos!P156+SUM(DatosDelitos!P167:Q172)</f>
        <v>11</v>
      </c>
    </row>
    <row r="29" spans="2:12" ht="13.4" customHeight="1" x14ac:dyDescent="0.3">
      <c r="B29" s="243" t="s">
        <v>1642</v>
      </c>
      <c r="C29" s="243"/>
      <c r="D29" s="63">
        <f>SUM(DatosDelitos!C173:C177)</f>
        <v>1230</v>
      </c>
      <c r="E29" s="64">
        <f>SUM(DatosDelitos!H173:H177)</f>
        <v>845</v>
      </c>
      <c r="F29" s="64">
        <f>SUM(DatosDelitos!I173:I177)</f>
        <v>642</v>
      </c>
      <c r="G29" s="64">
        <f>SUM(DatosDelitos!J173:J177)</f>
        <v>3</v>
      </c>
      <c r="H29" s="64">
        <f>SUM(DatosDelitos!K173:K177)</f>
        <v>15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125</v>
      </c>
      <c r="L29" s="64">
        <f>SUM(DatosDelitos!P173:P177)</f>
        <v>503</v>
      </c>
    </row>
    <row r="30" spans="2:12" ht="13.4" customHeight="1" x14ac:dyDescent="0.3">
      <c r="B30" s="243" t="s">
        <v>1643</v>
      </c>
      <c r="C30" s="243"/>
      <c r="D30" s="63">
        <f>DatosDelitos!C178</f>
        <v>1043</v>
      </c>
      <c r="E30" s="64">
        <f>DatosDelitos!H178</f>
        <v>846</v>
      </c>
      <c r="F30" s="64">
        <f>DatosDelitos!I178</f>
        <v>807</v>
      </c>
      <c r="G30" s="64">
        <f>DatosDelitos!J178</f>
        <v>0</v>
      </c>
      <c r="H30" s="64">
        <f>DatosDelitos!K178</f>
        <v>2</v>
      </c>
      <c r="I30" s="64">
        <f>DatosDelitos!L178</f>
        <v>0</v>
      </c>
      <c r="J30" s="64">
        <f>DatosDelitos!M178</f>
        <v>1</v>
      </c>
      <c r="K30" s="64">
        <f>DatosDelitos!O178</f>
        <v>0</v>
      </c>
      <c r="L30" s="64">
        <f>DatosDelitos!P178</f>
        <v>3994</v>
      </c>
    </row>
    <row r="31" spans="2:12" ht="13.4" customHeight="1" x14ac:dyDescent="0.3">
      <c r="B31" s="243" t="s">
        <v>1644</v>
      </c>
      <c r="C31" s="243"/>
      <c r="D31" s="63">
        <f>DatosDelitos!C186</f>
        <v>725</v>
      </c>
      <c r="E31" s="64">
        <f>DatosDelitos!H186</f>
        <v>397</v>
      </c>
      <c r="F31" s="64">
        <f>DatosDelitos!I186</f>
        <v>369</v>
      </c>
      <c r="G31" s="64">
        <f>DatosDelitos!J186</f>
        <v>0</v>
      </c>
      <c r="H31" s="64">
        <f>DatosDelitos!K186</f>
        <v>3</v>
      </c>
      <c r="I31" s="64">
        <f>DatosDelitos!L186</f>
        <v>0</v>
      </c>
      <c r="J31" s="64">
        <f>DatosDelitos!M186</f>
        <v>0</v>
      </c>
      <c r="K31" s="64">
        <f>DatosDelitos!O186</f>
        <v>1</v>
      </c>
      <c r="L31" s="64">
        <f>DatosDelitos!P186</f>
        <v>449</v>
      </c>
    </row>
    <row r="32" spans="2:12" ht="13.4" customHeight="1" x14ac:dyDescent="0.3">
      <c r="B32" s="243" t="s">
        <v>1645</v>
      </c>
      <c r="C32" s="243"/>
      <c r="D32" s="63">
        <f>DatosDelitos!C201</f>
        <v>129</v>
      </c>
      <c r="E32" s="64">
        <f>DatosDelitos!H201</f>
        <v>52</v>
      </c>
      <c r="F32" s="64">
        <f>DatosDelitos!I201</f>
        <v>64</v>
      </c>
      <c r="G32" s="64">
        <f>DatosDelitos!J201</f>
        <v>0</v>
      </c>
      <c r="H32" s="64">
        <f>DatosDelitos!K201</f>
        <v>0</v>
      </c>
      <c r="I32" s="64">
        <f>DatosDelitos!L201</f>
        <v>2</v>
      </c>
      <c r="J32" s="64">
        <f>DatosDelitos!M201</f>
        <v>1</v>
      </c>
      <c r="K32" s="64">
        <f>DatosDelitos!O201</f>
        <v>0</v>
      </c>
      <c r="L32" s="64">
        <f>DatosDelitos!P201</f>
        <v>122</v>
      </c>
    </row>
    <row r="33" spans="2:13" ht="13.4" customHeight="1" x14ac:dyDescent="0.3">
      <c r="B33" s="243" t="s">
        <v>1646</v>
      </c>
      <c r="C33" s="243"/>
      <c r="D33" s="63">
        <f>DatosDelitos!C223</f>
        <v>1584</v>
      </c>
      <c r="E33" s="64">
        <f>DatosDelitos!H223</f>
        <v>815</v>
      </c>
      <c r="F33" s="64">
        <f>DatosDelitos!I223</f>
        <v>621</v>
      </c>
      <c r="G33" s="64">
        <f>DatosDelitos!J223</f>
        <v>0</v>
      </c>
      <c r="H33" s="64">
        <f>DatosDelitos!K223</f>
        <v>6</v>
      </c>
      <c r="I33" s="64">
        <f>DatosDelitos!L223</f>
        <v>0</v>
      </c>
      <c r="J33" s="64">
        <f>DatosDelitos!M223</f>
        <v>3</v>
      </c>
      <c r="K33" s="64">
        <f>DatosDelitos!O223</f>
        <v>49</v>
      </c>
      <c r="L33" s="64">
        <f>DatosDelitos!P223</f>
        <v>1298</v>
      </c>
    </row>
    <row r="34" spans="2:13" ht="13.4" customHeight="1" x14ac:dyDescent="0.3">
      <c r="B34" s="243" t="s">
        <v>1647</v>
      </c>
      <c r="C34" s="243"/>
      <c r="D34" s="63">
        <f>DatosDelitos!C244</f>
        <v>16</v>
      </c>
      <c r="E34" s="64">
        <f>DatosDelitos!H244</f>
        <v>4</v>
      </c>
      <c r="F34" s="64">
        <f>DatosDelitos!I244</f>
        <v>13</v>
      </c>
      <c r="G34" s="64">
        <f>DatosDelitos!J244</f>
        <v>0</v>
      </c>
      <c r="H34" s="64">
        <f>DatosDelitos!K244</f>
        <v>1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11</v>
      </c>
    </row>
    <row r="35" spans="2:13" ht="13.4" customHeight="1" x14ac:dyDescent="0.3">
      <c r="B35" s="243" t="s">
        <v>1648</v>
      </c>
      <c r="C35" s="243"/>
      <c r="D35" s="63">
        <f>DatosDelitos!C271</f>
        <v>445</v>
      </c>
      <c r="E35" s="64">
        <f>DatosDelitos!H271</f>
        <v>447</v>
      </c>
      <c r="F35" s="64">
        <f>DatosDelitos!I271</f>
        <v>546</v>
      </c>
      <c r="G35" s="64">
        <f>DatosDelitos!J271</f>
        <v>1</v>
      </c>
      <c r="H35" s="64">
        <f>DatosDelitos!K271</f>
        <v>2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1068</v>
      </c>
    </row>
    <row r="36" spans="2:13" ht="38.25" customHeight="1" x14ac:dyDescent="0.3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3" t="s">
        <v>1651</v>
      </c>
      <c r="C38" s="243"/>
      <c r="D38" s="63">
        <f>DatosDelitos!C312+DatosDelitos!C318+DatosDelitos!C320</f>
        <v>23</v>
      </c>
      <c r="E38" s="64">
        <f>DatosDelitos!H312+DatosDelitos!H318+DatosDelitos!H320</f>
        <v>13</v>
      </c>
      <c r="F38" s="64">
        <f>DatosDelitos!I312+DatosDelitos!I318+DatosDelitos!I320</f>
        <v>7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7</v>
      </c>
    </row>
    <row r="39" spans="2:13" ht="13.4" customHeight="1" x14ac:dyDescent="0.3">
      <c r="B39" s="243" t="s">
        <v>1652</v>
      </c>
      <c r="C39" s="243"/>
      <c r="D39" s="63">
        <f>DatosDelitos!C323</f>
        <v>10383</v>
      </c>
      <c r="E39" s="64">
        <f>DatosDelitos!H323</f>
        <v>283</v>
      </c>
      <c r="F39" s="64">
        <f>DatosDelitos!I323</f>
        <v>2</v>
      </c>
      <c r="G39" s="64">
        <f>DatosDelitos!J323</f>
        <v>6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13</v>
      </c>
      <c r="L39" s="64">
        <f>DatosDelitos!P323</f>
        <v>15</v>
      </c>
    </row>
    <row r="40" spans="2:13" ht="13.4" customHeight="1" x14ac:dyDescent="0.3">
      <c r="B40" s="243" t="s">
        <v>1653</v>
      </c>
      <c r="C40" s="243"/>
      <c r="D40" s="63">
        <f>DatosDelitos!C325</f>
        <v>12</v>
      </c>
      <c r="E40" s="63">
        <f>DatosDelitos!H325</f>
        <v>2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2</v>
      </c>
      <c r="L40" s="63">
        <f>DatosDelitos!P325</f>
        <v>1</v>
      </c>
    </row>
    <row r="41" spans="2:13" ht="13.4" customHeight="1" x14ac:dyDescent="0.3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6" t="s">
        <v>956</v>
      </c>
      <c r="C43" s="246"/>
      <c r="D43" s="66">
        <f>SUM(D11:D42)</f>
        <v>46306</v>
      </c>
      <c r="E43" s="66">
        <f t="shared" ref="E43:L43" si="0">SUM(E11:E42)</f>
        <v>11378</v>
      </c>
      <c r="F43" s="66">
        <f t="shared" si="0"/>
        <v>9171</v>
      </c>
      <c r="G43" s="66">
        <f t="shared" si="0"/>
        <v>185</v>
      </c>
      <c r="H43" s="66">
        <f t="shared" si="0"/>
        <v>233</v>
      </c>
      <c r="I43" s="66">
        <f t="shared" si="0"/>
        <v>23</v>
      </c>
      <c r="J43" s="66">
        <f t="shared" si="0"/>
        <v>29</v>
      </c>
      <c r="K43" s="66">
        <f t="shared" si="0"/>
        <v>647</v>
      </c>
      <c r="L43" s="66">
        <f t="shared" si="0"/>
        <v>15810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5" t="s">
        <v>1656</v>
      </c>
      <c r="C49" s="245"/>
      <c r="D49" s="69">
        <f>DatosDelitos!F5</f>
        <v>1</v>
      </c>
      <c r="E49" s="69">
        <f>DatosDelitos!G5</f>
        <v>0</v>
      </c>
    </row>
    <row r="50" spans="2:5" ht="13.4" customHeight="1" x14ac:dyDescent="0.35">
      <c r="B50" s="245" t="s">
        <v>1657</v>
      </c>
      <c r="C50" s="245"/>
      <c r="D50" s="69">
        <f>DatosDelitos!F13-DatosDelitos!F17</f>
        <v>231</v>
      </c>
      <c r="E50" s="69">
        <f>DatosDelitos!G13-DatosDelitos!G17</f>
        <v>412</v>
      </c>
    </row>
    <row r="51" spans="2:5" ht="13.4" customHeight="1" x14ac:dyDescent="0.3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5" t="s">
        <v>347</v>
      </c>
      <c r="C52" s="245"/>
      <c r="D52" s="69">
        <f>DatosDelitos!F20</f>
        <v>0</v>
      </c>
      <c r="E52" s="69">
        <f>DatosDelitos!G20</f>
        <v>1</v>
      </c>
    </row>
    <row r="53" spans="2:5" ht="13.4" customHeight="1" x14ac:dyDescent="0.3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5" t="s">
        <v>1629</v>
      </c>
      <c r="C54" s="245"/>
      <c r="D54" s="69">
        <f>DatosDelitos!F17+DatosDelitos!F44</f>
        <v>4143</v>
      </c>
      <c r="E54" s="69">
        <f>DatosDelitos!G17+DatosDelitos!G44</f>
        <v>1461</v>
      </c>
    </row>
    <row r="55" spans="2:5" ht="13.4" customHeight="1" x14ac:dyDescent="0.35">
      <c r="B55" s="245" t="s">
        <v>1630</v>
      </c>
      <c r="C55" s="245"/>
      <c r="D55" s="69">
        <f>DatosDelitos!F30</f>
        <v>591</v>
      </c>
      <c r="E55" s="69">
        <f>DatosDelitos!G30</f>
        <v>713</v>
      </c>
    </row>
    <row r="56" spans="2:5" ht="13.4" customHeight="1" x14ac:dyDescent="0.35">
      <c r="B56" s="245" t="s">
        <v>1631</v>
      </c>
      <c r="C56" s="245"/>
      <c r="D56" s="69">
        <f>DatosDelitos!F42-DatosDelitos!F44</f>
        <v>2</v>
      </c>
      <c r="E56" s="69">
        <f>DatosDelitos!G42-DatosDelitos!G44</f>
        <v>0</v>
      </c>
    </row>
    <row r="57" spans="2:5" ht="13.4" customHeight="1" x14ac:dyDescent="0.35">
      <c r="B57" s="245" t="s">
        <v>1632</v>
      </c>
      <c r="C57" s="245"/>
      <c r="D57" s="69">
        <f>DatosDelitos!F50</f>
        <v>45</v>
      </c>
      <c r="E57" s="69">
        <f>DatosDelitos!G50</f>
        <v>17</v>
      </c>
    </row>
    <row r="58" spans="2:5" ht="13.4" customHeight="1" x14ac:dyDescent="0.3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5" t="s">
        <v>1658</v>
      </c>
      <c r="C59" s="245"/>
      <c r="D59" s="69">
        <f>DatosDelitos!F74</f>
        <v>15</v>
      </c>
      <c r="E59" s="69">
        <f>DatosDelitos!G74</f>
        <v>11</v>
      </c>
    </row>
    <row r="60" spans="2:5" ht="13.4" customHeight="1" x14ac:dyDescent="0.35">
      <c r="B60" s="245" t="s">
        <v>1635</v>
      </c>
      <c r="C60" s="245"/>
      <c r="D60" s="69">
        <f>DatosDelitos!F82</f>
        <v>26</v>
      </c>
      <c r="E60" s="69">
        <f>DatosDelitos!G82</f>
        <v>25</v>
      </c>
    </row>
    <row r="61" spans="2:5" ht="13.4" customHeight="1" x14ac:dyDescent="0.35">
      <c r="B61" s="245" t="s">
        <v>1636</v>
      </c>
      <c r="C61" s="245"/>
      <c r="D61" s="69">
        <f>DatosDelitos!F85</f>
        <v>8</v>
      </c>
      <c r="E61" s="69">
        <f>DatosDelitos!G85</f>
        <v>11</v>
      </c>
    </row>
    <row r="62" spans="2:5" ht="13.4" customHeight="1" x14ac:dyDescent="0.35">
      <c r="B62" s="245" t="s">
        <v>978</v>
      </c>
      <c r="C62" s="245"/>
      <c r="D62" s="69">
        <f>DatosDelitos!F97</f>
        <v>1069</v>
      </c>
      <c r="E62" s="69">
        <f>DatosDelitos!G97</f>
        <v>883</v>
      </c>
    </row>
    <row r="63" spans="2:5" ht="27" customHeight="1" x14ac:dyDescent="0.3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35">
      <c r="B66" s="245" t="s">
        <v>1640</v>
      </c>
      <c r="C66" s="245"/>
      <c r="D66" s="69">
        <f>DatosDelitos!F147</f>
        <v>4</v>
      </c>
      <c r="E66" s="69">
        <f>DatosDelitos!G147</f>
        <v>2</v>
      </c>
    </row>
    <row r="67" spans="2:5" ht="13.4" customHeight="1" x14ac:dyDescent="0.35">
      <c r="B67" s="245" t="s">
        <v>1641</v>
      </c>
      <c r="C67" s="245"/>
      <c r="D67" s="69">
        <f>DatosDelitos!F156+SUM(DatosDelitos!F167:G172)</f>
        <v>4</v>
      </c>
      <c r="E67" s="69">
        <f>DatosDelitos!G156+SUM(DatosDelitos!G167:H172)</f>
        <v>27</v>
      </c>
    </row>
    <row r="68" spans="2:5" ht="13.4" customHeight="1" x14ac:dyDescent="0.35">
      <c r="B68" s="245" t="s">
        <v>1642</v>
      </c>
      <c r="C68" s="245"/>
      <c r="D68" s="69">
        <f>SUM(DatosDelitos!F173:G177)</f>
        <v>27</v>
      </c>
      <c r="E68" s="69">
        <f>SUM(DatosDelitos!G173:H177)</f>
        <v>857</v>
      </c>
    </row>
    <row r="69" spans="2:5" ht="13.4" customHeight="1" x14ac:dyDescent="0.35">
      <c r="B69" s="245" t="s">
        <v>1643</v>
      </c>
      <c r="C69" s="245"/>
      <c r="D69" s="69">
        <f>DatosDelitos!F178</f>
        <v>3541</v>
      </c>
      <c r="E69" s="69">
        <f>DatosDelitos!G178</f>
        <v>3149</v>
      </c>
    </row>
    <row r="70" spans="2:5" ht="13.4" customHeight="1" x14ac:dyDescent="0.35">
      <c r="B70" s="245" t="s">
        <v>1644</v>
      </c>
      <c r="C70" s="245"/>
      <c r="D70" s="69">
        <f>DatosDelitos!F186</f>
        <v>140</v>
      </c>
      <c r="E70" s="69">
        <f>DatosDelitos!G186</f>
        <v>149</v>
      </c>
    </row>
    <row r="71" spans="2:5" ht="13.4" customHeight="1" x14ac:dyDescent="0.35">
      <c r="B71" s="245" t="s">
        <v>1645</v>
      </c>
      <c r="C71" s="245"/>
      <c r="D71" s="69">
        <f>DatosDelitos!F201</f>
        <v>76</v>
      </c>
      <c r="E71" s="69">
        <f>DatosDelitos!G201</f>
        <v>53</v>
      </c>
    </row>
    <row r="72" spans="2:5" ht="13.4" customHeight="1" x14ac:dyDescent="0.35">
      <c r="B72" s="245" t="s">
        <v>1646</v>
      </c>
      <c r="C72" s="245"/>
      <c r="D72" s="69">
        <f>DatosDelitos!F223</f>
        <v>1089</v>
      </c>
      <c r="E72" s="69">
        <f>DatosDelitos!G223</f>
        <v>886</v>
      </c>
    </row>
    <row r="73" spans="2:5" ht="13.4" customHeight="1" x14ac:dyDescent="0.35">
      <c r="B73" s="245" t="s">
        <v>1647</v>
      </c>
      <c r="C73" s="245"/>
      <c r="D73" s="69">
        <f>DatosDelitos!F244</f>
        <v>2</v>
      </c>
      <c r="E73" s="69">
        <f>DatosDelitos!G244</f>
        <v>2</v>
      </c>
    </row>
    <row r="74" spans="2:5" ht="13.4" customHeight="1" x14ac:dyDescent="0.35">
      <c r="B74" s="245" t="s">
        <v>1648</v>
      </c>
      <c r="C74" s="245"/>
      <c r="D74" s="69">
        <f>DatosDelitos!F271</f>
        <v>656</v>
      </c>
      <c r="E74" s="69">
        <f>DatosDelitos!G271</f>
        <v>553</v>
      </c>
    </row>
    <row r="75" spans="2:5" ht="38.25" customHeight="1" x14ac:dyDescent="0.3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5" customHeight="1" x14ac:dyDescent="0.35">
      <c r="B78" s="245" t="s">
        <v>1652</v>
      </c>
      <c r="C78" s="245"/>
      <c r="D78" s="69">
        <f>DatosDelitos!F323</f>
        <v>166</v>
      </c>
      <c r="E78" s="69">
        <f>DatosDelitos!G323</f>
        <v>4</v>
      </c>
    </row>
    <row r="79" spans="2:5" ht="15" customHeight="1" x14ac:dyDescent="0.3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7" t="s">
        <v>1660</v>
      </c>
      <c r="C82" s="247"/>
      <c r="D82" s="69">
        <f>SUM(D49:D81)</f>
        <v>11836</v>
      </c>
      <c r="E82" s="69">
        <f>SUM(E49:E81)</f>
        <v>9216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5" t="s">
        <v>1628</v>
      </c>
      <c r="C87" s="245"/>
      <c r="D87" s="69">
        <f>DatosDelitos!N5+DatosDelitos!N13-DatosDelitos!N17</f>
        <v>6</v>
      </c>
    </row>
    <row r="88" spans="2:13" ht="13.4" customHeight="1" x14ac:dyDescent="0.35">
      <c r="B88" s="245" t="s">
        <v>329</v>
      </c>
      <c r="C88" s="245"/>
      <c r="D88" s="69">
        <f>DatosDelitos!N10</f>
        <v>0</v>
      </c>
    </row>
    <row r="89" spans="2:13" ht="13.4" customHeight="1" x14ac:dyDescent="0.35">
      <c r="B89" s="245" t="s">
        <v>347</v>
      </c>
      <c r="C89" s="245"/>
      <c r="D89" s="69">
        <f>DatosDelitos!N20</f>
        <v>0</v>
      </c>
    </row>
    <row r="90" spans="2:13" ht="13.4" customHeight="1" x14ac:dyDescent="0.35">
      <c r="B90" s="245" t="s">
        <v>352</v>
      </c>
      <c r="C90" s="245"/>
      <c r="D90" s="69">
        <f>DatosDelitos!N23</f>
        <v>0</v>
      </c>
    </row>
    <row r="91" spans="2:13" ht="13.4" customHeight="1" x14ac:dyDescent="0.35">
      <c r="B91" s="245" t="s">
        <v>1662</v>
      </c>
      <c r="C91" s="245"/>
      <c r="D91" s="69">
        <f>SUM(DatosDelitos!N17,DatosDelitos!N44)</f>
        <v>12</v>
      </c>
    </row>
    <row r="92" spans="2:13" ht="13.4" customHeight="1" x14ac:dyDescent="0.35">
      <c r="B92" s="245" t="s">
        <v>1630</v>
      </c>
      <c r="C92" s="245"/>
      <c r="D92" s="69">
        <f>DatosDelitos!N30</f>
        <v>7</v>
      </c>
    </row>
    <row r="93" spans="2:13" ht="13.4" customHeight="1" x14ac:dyDescent="0.35">
      <c r="B93" s="245" t="s">
        <v>1631</v>
      </c>
      <c r="C93" s="245"/>
      <c r="D93" s="69">
        <f>DatosDelitos!N42-DatosDelitos!N44</f>
        <v>3</v>
      </c>
    </row>
    <row r="94" spans="2:13" ht="13.4" customHeight="1" x14ac:dyDescent="0.35">
      <c r="B94" s="245" t="s">
        <v>1632</v>
      </c>
      <c r="C94" s="245"/>
      <c r="D94" s="69">
        <f>DatosDelitos!N50</f>
        <v>21</v>
      </c>
    </row>
    <row r="95" spans="2:13" ht="13.4" customHeight="1" x14ac:dyDescent="0.35">
      <c r="B95" s="245" t="s">
        <v>1633</v>
      </c>
      <c r="C95" s="245"/>
      <c r="D95" s="69">
        <f>DatosDelitos!N72</f>
        <v>2</v>
      </c>
    </row>
    <row r="96" spans="2:13" ht="27" customHeight="1" x14ac:dyDescent="0.35">
      <c r="B96" s="245" t="s">
        <v>1658</v>
      </c>
      <c r="C96" s="245"/>
      <c r="D96" s="69">
        <f>DatosDelitos!N74</f>
        <v>1</v>
      </c>
    </row>
    <row r="97" spans="2:4" ht="13.4" customHeight="1" x14ac:dyDescent="0.35">
      <c r="B97" s="245" t="s">
        <v>1635</v>
      </c>
      <c r="C97" s="245"/>
      <c r="D97" s="69">
        <f>DatosDelitos!N82</f>
        <v>1</v>
      </c>
    </row>
    <row r="98" spans="2:4" ht="13.4" customHeight="1" x14ac:dyDescent="0.35">
      <c r="B98" s="245" t="s">
        <v>1636</v>
      </c>
      <c r="C98" s="245"/>
      <c r="D98" s="69">
        <f>DatosDelitos!N85</f>
        <v>89</v>
      </c>
    </row>
    <row r="99" spans="2:4" ht="13.4" customHeight="1" x14ac:dyDescent="0.35">
      <c r="B99" s="245" t="s">
        <v>978</v>
      </c>
      <c r="C99" s="245"/>
      <c r="D99" s="69">
        <f>DatosDelitos!N97</f>
        <v>22</v>
      </c>
    </row>
    <row r="100" spans="2:4" ht="27" customHeight="1" x14ac:dyDescent="0.35">
      <c r="B100" s="245" t="s">
        <v>1659</v>
      </c>
      <c r="C100" s="245"/>
      <c r="D100" s="69">
        <f>DatosDelitos!N131</f>
        <v>25</v>
      </c>
    </row>
    <row r="101" spans="2:4" ht="13.4" customHeight="1" x14ac:dyDescent="0.35">
      <c r="B101" s="245" t="s">
        <v>1638</v>
      </c>
      <c r="C101" s="245"/>
      <c r="D101" s="69">
        <f>DatosDelitos!N137</f>
        <v>6</v>
      </c>
    </row>
    <row r="102" spans="2:4" ht="13.4" customHeight="1" x14ac:dyDescent="0.35">
      <c r="B102" s="245" t="s">
        <v>1639</v>
      </c>
      <c r="C102" s="245"/>
      <c r="D102" s="69">
        <f>DatosDelitos!N144</f>
        <v>1</v>
      </c>
    </row>
    <row r="103" spans="2:4" ht="13.4" customHeight="1" x14ac:dyDescent="0.35">
      <c r="B103" s="245" t="s">
        <v>1663</v>
      </c>
      <c r="C103" s="245"/>
      <c r="D103" s="69">
        <f>DatosDelitos!N148</f>
        <v>12</v>
      </c>
    </row>
    <row r="104" spans="2:4" ht="13.4" customHeight="1" x14ac:dyDescent="0.35">
      <c r="B104" s="245" t="s">
        <v>1206</v>
      </c>
      <c r="C104" s="245"/>
      <c r="D104" s="69">
        <f>SUM(DatosDelitos!N149,DatosDelitos!N150)</f>
        <v>0</v>
      </c>
    </row>
    <row r="105" spans="2:4" ht="13.4" customHeight="1" x14ac:dyDescent="0.35">
      <c r="B105" s="245" t="s">
        <v>1204</v>
      </c>
      <c r="C105" s="245"/>
      <c r="D105" s="69">
        <f>SUM(DatosDelitos!N151:N155)</f>
        <v>20</v>
      </c>
    </row>
    <row r="106" spans="2:4" ht="13.4" customHeight="1" x14ac:dyDescent="0.35">
      <c r="B106" s="245" t="s">
        <v>1641</v>
      </c>
      <c r="C106" s="245"/>
      <c r="D106" s="69">
        <f>SUM(SUM(DatosDelitos!N157:N160),SUM(DatosDelitos!N167:N172))</f>
        <v>24</v>
      </c>
    </row>
    <row r="107" spans="2:4" ht="13.4" customHeight="1" x14ac:dyDescent="0.35">
      <c r="B107" s="245" t="s">
        <v>1664</v>
      </c>
      <c r="C107" s="245"/>
      <c r="D107" s="69">
        <f>SUM(DatosDelitos!N161:N165)</f>
        <v>102</v>
      </c>
    </row>
    <row r="108" spans="2:4" ht="13.4" customHeight="1" x14ac:dyDescent="0.35">
      <c r="B108" s="245" t="s">
        <v>1642</v>
      </c>
      <c r="C108" s="245"/>
      <c r="D108" s="69">
        <f>SUM(DatosDelitos!N173:N177)</f>
        <v>24</v>
      </c>
    </row>
    <row r="109" spans="2:4" ht="13.4" customHeight="1" x14ac:dyDescent="0.35">
      <c r="B109" s="245" t="s">
        <v>1643</v>
      </c>
      <c r="C109" s="245"/>
      <c r="D109" s="69">
        <f>DatosDelitos!N178</f>
        <v>4</v>
      </c>
    </row>
    <row r="110" spans="2:4" ht="13.4" customHeight="1" x14ac:dyDescent="0.35">
      <c r="B110" s="245" t="s">
        <v>1644</v>
      </c>
      <c r="C110" s="245"/>
      <c r="D110" s="69">
        <f>DatosDelitos!N186</f>
        <v>36</v>
      </c>
    </row>
    <row r="111" spans="2:4" ht="13.4" customHeight="1" x14ac:dyDescent="0.35">
      <c r="B111" s="245" t="s">
        <v>1645</v>
      </c>
      <c r="C111" s="245"/>
      <c r="D111" s="69">
        <f>DatosDelitos!N201</f>
        <v>16</v>
      </c>
    </row>
    <row r="112" spans="2:4" ht="13.4" customHeight="1" x14ac:dyDescent="0.35">
      <c r="B112" s="245" t="s">
        <v>1646</v>
      </c>
      <c r="C112" s="245"/>
      <c r="D112" s="69">
        <f>DatosDelitos!N223</f>
        <v>8</v>
      </c>
    </row>
    <row r="113" spans="2:4" ht="13.4" customHeight="1" x14ac:dyDescent="0.35">
      <c r="B113" s="245" t="s">
        <v>1647</v>
      </c>
      <c r="C113" s="245"/>
      <c r="D113" s="69">
        <f>DatosDelitos!N244</f>
        <v>4</v>
      </c>
    </row>
    <row r="114" spans="2:4" ht="13.4" customHeight="1" x14ac:dyDescent="0.35">
      <c r="B114" s="245" t="s">
        <v>1648</v>
      </c>
      <c r="C114" s="245"/>
      <c r="D114" s="69">
        <f>DatosDelitos!N271</f>
        <v>2</v>
      </c>
    </row>
    <row r="115" spans="2:4" ht="38.25" customHeight="1" x14ac:dyDescent="0.35">
      <c r="B115" s="245" t="s">
        <v>1649</v>
      </c>
      <c r="C115" s="245"/>
      <c r="D115" s="69">
        <f>DatosDelitos!N301</f>
        <v>0</v>
      </c>
    </row>
    <row r="116" spans="2:4" ht="13.4" customHeight="1" x14ac:dyDescent="0.35">
      <c r="B116" s="245" t="s">
        <v>1650</v>
      </c>
      <c r="C116" s="245"/>
      <c r="D116" s="69">
        <f>DatosDelitos!N305</f>
        <v>0</v>
      </c>
    </row>
    <row r="117" spans="2:4" ht="13.4" customHeight="1" x14ac:dyDescent="0.35">
      <c r="B117" s="245" t="s">
        <v>1651</v>
      </c>
      <c r="C117" s="245"/>
      <c r="D117" s="69">
        <f>DatosDelitos!N312+DatosDelitos!N320</f>
        <v>2</v>
      </c>
    </row>
    <row r="118" spans="2:4" ht="13.4" customHeight="1" x14ac:dyDescent="0.35">
      <c r="B118" s="245" t="s">
        <v>918</v>
      </c>
      <c r="C118" s="245"/>
      <c r="D118" s="69">
        <f>DatosDelitos!N318</f>
        <v>2</v>
      </c>
    </row>
    <row r="119" spans="2:4" ht="14.15" customHeight="1" x14ac:dyDescent="0.35">
      <c r="B119" s="245" t="s">
        <v>1652</v>
      </c>
      <c r="C119" s="245"/>
      <c r="D119" s="69">
        <f>DatosDelitos!N323</f>
        <v>57</v>
      </c>
    </row>
    <row r="120" spans="2:4" ht="12.75" customHeight="1" x14ac:dyDescent="0.35">
      <c r="B120" s="247" t="s">
        <v>1653</v>
      </c>
      <c r="C120" s="247"/>
      <c r="D120" s="69">
        <f>DatosDelitos!N325</f>
        <v>1</v>
      </c>
    </row>
    <row r="121" spans="2:4" ht="15" customHeight="1" x14ac:dyDescent="0.35">
      <c r="B121" s="247" t="s">
        <v>952</v>
      </c>
      <c r="C121" s="247"/>
      <c r="D121" s="69">
        <f>DatosDelitos!N337</f>
        <v>0</v>
      </c>
    </row>
    <row r="122" spans="2:4" ht="15" customHeight="1" x14ac:dyDescent="0.35">
      <c r="B122" s="247" t="s">
        <v>1654</v>
      </c>
      <c r="C122" s="247"/>
      <c r="D122" s="69">
        <f>DatosDelitos!N339</f>
        <v>0</v>
      </c>
    </row>
    <row r="123" spans="2:4" ht="15" customHeight="1" x14ac:dyDescent="0.35">
      <c r="B123" s="245" t="s">
        <v>1660</v>
      </c>
      <c r="C123" s="245"/>
      <c r="D123" s="69">
        <f>SUM(D87:D122)</f>
        <v>510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9" t="s">
        <v>318</v>
      </c>
      <c r="B5" s="200"/>
      <c r="C5" s="24">
        <v>84</v>
      </c>
      <c r="D5" s="24">
        <v>78</v>
      </c>
      <c r="E5" s="25">
        <v>7.69230769230769E-2</v>
      </c>
      <c r="F5" s="24">
        <v>1</v>
      </c>
      <c r="G5" s="24">
        <v>0</v>
      </c>
      <c r="H5" s="24">
        <v>25</v>
      </c>
      <c r="I5" s="24">
        <v>24</v>
      </c>
      <c r="J5" s="24">
        <v>18</v>
      </c>
      <c r="K5" s="24">
        <v>25</v>
      </c>
      <c r="L5" s="24">
        <v>11</v>
      </c>
      <c r="M5" s="24">
        <v>8</v>
      </c>
      <c r="N5" s="24">
        <v>1</v>
      </c>
      <c r="O5" s="24">
        <v>33</v>
      </c>
      <c r="P5" s="26">
        <v>36</v>
      </c>
    </row>
    <row r="6" spans="1:16" x14ac:dyDescent="0.35">
      <c r="A6" s="27" t="s">
        <v>319</v>
      </c>
      <c r="B6" s="27" t="s">
        <v>320</v>
      </c>
      <c r="C6" s="12">
        <v>57</v>
      </c>
      <c r="D6" s="12">
        <v>57</v>
      </c>
      <c r="E6" s="28">
        <v>0</v>
      </c>
      <c r="F6" s="12">
        <v>1</v>
      </c>
      <c r="G6" s="12">
        <v>0</v>
      </c>
      <c r="H6" s="12">
        <v>7</v>
      </c>
      <c r="I6" s="12">
        <v>0</v>
      </c>
      <c r="J6" s="12">
        <v>16</v>
      </c>
      <c r="K6" s="12">
        <v>17</v>
      </c>
      <c r="L6" s="12">
        <v>10</v>
      </c>
      <c r="M6" s="12">
        <v>1</v>
      </c>
      <c r="N6" s="12">
        <v>0</v>
      </c>
      <c r="O6" s="12">
        <v>29</v>
      </c>
      <c r="P6" s="22">
        <v>15</v>
      </c>
    </row>
    <row r="7" spans="1:16" x14ac:dyDescent="0.35">
      <c r="A7" s="27" t="s">
        <v>321</v>
      </c>
      <c r="B7" s="27" t="s">
        <v>322</v>
      </c>
      <c r="C7" s="12">
        <v>7</v>
      </c>
      <c r="D7" s="12">
        <v>4</v>
      </c>
      <c r="E7" s="28">
        <v>0.75</v>
      </c>
      <c r="F7" s="12">
        <v>0</v>
      </c>
      <c r="G7" s="12">
        <v>0</v>
      </c>
      <c r="H7" s="12">
        <v>1</v>
      </c>
      <c r="I7" s="12">
        <v>0</v>
      </c>
      <c r="J7" s="12">
        <v>1</v>
      </c>
      <c r="K7" s="12">
        <v>7</v>
      </c>
      <c r="L7" s="12">
        <v>0</v>
      </c>
      <c r="M7" s="12">
        <v>7</v>
      </c>
      <c r="N7" s="12">
        <v>0</v>
      </c>
      <c r="O7" s="12">
        <v>3</v>
      </c>
      <c r="P7" s="22">
        <v>10</v>
      </c>
    </row>
    <row r="8" spans="1:16" x14ac:dyDescent="0.35">
      <c r="A8" s="27" t="s">
        <v>323</v>
      </c>
      <c r="B8" s="27" t="s">
        <v>324</v>
      </c>
      <c r="C8" s="12">
        <v>19</v>
      </c>
      <c r="D8" s="12">
        <v>16</v>
      </c>
      <c r="E8" s="28">
        <v>0.1875</v>
      </c>
      <c r="F8" s="12">
        <v>0</v>
      </c>
      <c r="G8" s="12">
        <v>0</v>
      </c>
      <c r="H8" s="12">
        <v>17</v>
      </c>
      <c r="I8" s="12">
        <v>24</v>
      </c>
      <c r="J8" s="12">
        <v>1</v>
      </c>
      <c r="K8" s="12">
        <v>1</v>
      </c>
      <c r="L8" s="12">
        <v>1</v>
      </c>
      <c r="M8" s="12">
        <v>0</v>
      </c>
      <c r="N8" s="12">
        <v>1</v>
      </c>
      <c r="O8" s="12">
        <v>1</v>
      </c>
      <c r="P8" s="22">
        <v>11</v>
      </c>
    </row>
    <row r="9" spans="1:16" x14ac:dyDescent="0.35">
      <c r="A9" s="27" t="s">
        <v>325</v>
      </c>
      <c r="B9" s="27" t="s">
        <v>326</v>
      </c>
      <c r="C9" s="12">
        <v>1</v>
      </c>
      <c r="D9" s="12">
        <v>1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99" t="s">
        <v>327</v>
      </c>
      <c r="B10" s="200"/>
      <c r="C10" s="24">
        <v>1</v>
      </c>
      <c r="D10" s="24">
        <v>1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1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1</v>
      </c>
    </row>
    <row r="12" spans="1:16" x14ac:dyDescent="0.35">
      <c r="A12" s="27" t="s">
        <v>330</v>
      </c>
      <c r="B12" s="27" t="s">
        <v>331</v>
      </c>
      <c r="C12" s="12">
        <v>1</v>
      </c>
      <c r="D12" s="12">
        <v>1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99" t="s">
        <v>332</v>
      </c>
      <c r="B13" s="200"/>
      <c r="C13" s="24">
        <v>12380</v>
      </c>
      <c r="D13" s="24">
        <v>13075</v>
      </c>
      <c r="E13" s="25">
        <v>-5.31548757170172E-2</v>
      </c>
      <c r="F13" s="24">
        <v>3734</v>
      </c>
      <c r="G13" s="24">
        <v>1743</v>
      </c>
      <c r="H13" s="24">
        <v>1474</v>
      </c>
      <c r="I13" s="24">
        <v>1493</v>
      </c>
      <c r="J13" s="24">
        <v>18</v>
      </c>
      <c r="K13" s="24">
        <v>31</v>
      </c>
      <c r="L13" s="24">
        <v>3</v>
      </c>
      <c r="M13" s="24">
        <v>2</v>
      </c>
      <c r="N13" s="24">
        <v>14</v>
      </c>
      <c r="O13" s="24">
        <v>45</v>
      </c>
      <c r="P13" s="26">
        <v>3104</v>
      </c>
    </row>
    <row r="14" spans="1:16" x14ac:dyDescent="0.35">
      <c r="A14" s="27" t="s">
        <v>333</v>
      </c>
      <c r="B14" s="27" t="s">
        <v>334</v>
      </c>
      <c r="C14" s="12">
        <v>7441</v>
      </c>
      <c r="D14" s="12">
        <v>7573</v>
      </c>
      <c r="E14" s="28">
        <v>-1.7430344645450901E-2</v>
      </c>
      <c r="F14" s="12">
        <v>223</v>
      </c>
      <c r="G14" s="12">
        <v>396</v>
      </c>
      <c r="H14" s="12">
        <v>669</v>
      </c>
      <c r="I14" s="12">
        <v>930</v>
      </c>
      <c r="J14" s="12">
        <v>6</v>
      </c>
      <c r="K14" s="12">
        <v>10</v>
      </c>
      <c r="L14" s="12">
        <v>0</v>
      </c>
      <c r="M14" s="12">
        <v>1</v>
      </c>
      <c r="N14" s="12">
        <v>5</v>
      </c>
      <c r="O14" s="12">
        <v>9</v>
      </c>
      <c r="P14" s="22">
        <v>1453</v>
      </c>
    </row>
    <row r="15" spans="1:16" x14ac:dyDescent="0.35">
      <c r="A15" s="27" t="s">
        <v>335</v>
      </c>
      <c r="B15" s="27" t="s">
        <v>336</v>
      </c>
      <c r="C15" s="12">
        <v>5</v>
      </c>
      <c r="D15" s="12">
        <v>6</v>
      </c>
      <c r="E15" s="28">
        <v>-0.16666666666666699</v>
      </c>
      <c r="F15" s="12">
        <v>1</v>
      </c>
      <c r="G15" s="12">
        <v>1</v>
      </c>
      <c r="H15" s="12">
        <v>3</v>
      </c>
      <c r="I15" s="12">
        <v>9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4</v>
      </c>
      <c r="P15" s="22">
        <v>3</v>
      </c>
    </row>
    <row r="16" spans="1:16" x14ac:dyDescent="0.35">
      <c r="A16" s="27" t="s">
        <v>337</v>
      </c>
      <c r="B16" s="27" t="s">
        <v>338</v>
      </c>
      <c r="C16" s="12">
        <v>680</v>
      </c>
      <c r="D16" s="12">
        <v>1162</v>
      </c>
      <c r="E16" s="28">
        <v>-0.41480206540447501</v>
      </c>
      <c r="F16" s="12">
        <v>7</v>
      </c>
      <c r="G16" s="12">
        <v>14</v>
      </c>
      <c r="H16" s="12">
        <v>43</v>
      </c>
      <c r="I16" s="12">
        <v>87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22">
        <v>65</v>
      </c>
    </row>
    <row r="17" spans="1:16" ht="21" x14ac:dyDescent="0.35">
      <c r="A17" s="27" t="s">
        <v>339</v>
      </c>
      <c r="B17" s="27" t="s">
        <v>340</v>
      </c>
      <c r="C17" s="12">
        <v>4251</v>
      </c>
      <c r="D17" s="12">
        <v>4332</v>
      </c>
      <c r="E17" s="28">
        <v>-1.8698060941828298E-2</v>
      </c>
      <c r="F17" s="12">
        <v>3503</v>
      </c>
      <c r="G17" s="12">
        <v>1331</v>
      </c>
      <c r="H17" s="12">
        <v>759</v>
      </c>
      <c r="I17" s="12">
        <v>467</v>
      </c>
      <c r="J17" s="12">
        <v>12</v>
      </c>
      <c r="K17" s="12">
        <v>21</v>
      </c>
      <c r="L17" s="12">
        <v>3</v>
      </c>
      <c r="M17" s="12">
        <v>1</v>
      </c>
      <c r="N17" s="12">
        <v>9</v>
      </c>
      <c r="O17" s="12">
        <v>31</v>
      </c>
      <c r="P17" s="22">
        <v>1582</v>
      </c>
    </row>
    <row r="18" spans="1:16" x14ac:dyDescent="0.35">
      <c r="A18" s="27" t="s">
        <v>341</v>
      </c>
      <c r="B18" s="27" t="s">
        <v>342</v>
      </c>
      <c r="C18" s="12">
        <v>3</v>
      </c>
      <c r="D18" s="12">
        <v>2</v>
      </c>
      <c r="E18" s="28">
        <v>0.5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1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99" t="s">
        <v>345</v>
      </c>
      <c r="B20" s="200"/>
      <c r="C20" s="24">
        <v>12</v>
      </c>
      <c r="D20" s="24">
        <v>33</v>
      </c>
      <c r="E20" s="25">
        <v>-0.63636363636363602</v>
      </c>
      <c r="F20" s="24">
        <v>0</v>
      </c>
      <c r="G20" s="24">
        <v>1</v>
      </c>
      <c r="H20" s="24">
        <v>0</v>
      </c>
      <c r="I20" s="24">
        <v>3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35">
      <c r="A21" s="27" t="s">
        <v>346</v>
      </c>
      <c r="B21" s="27" t="s">
        <v>347</v>
      </c>
      <c r="C21" s="12">
        <v>1</v>
      </c>
      <c r="D21" s="12">
        <v>1</v>
      </c>
      <c r="E21" s="28">
        <v>0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7" t="s">
        <v>348</v>
      </c>
      <c r="B22" s="27" t="s">
        <v>349</v>
      </c>
      <c r="C22" s="12">
        <v>11</v>
      </c>
      <c r="D22" s="12">
        <v>32</v>
      </c>
      <c r="E22" s="28">
        <v>-0.65625</v>
      </c>
      <c r="F22" s="12">
        <v>0</v>
      </c>
      <c r="G22" s="12">
        <v>0</v>
      </c>
      <c r="H22" s="12">
        <v>0</v>
      </c>
      <c r="I22" s="12">
        <v>3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1</v>
      </c>
    </row>
    <row r="23" spans="1:16" x14ac:dyDescent="0.3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99" t="s">
        <v>363</v>
      </c>
      <c r="B30" s="200"/>
      <c r="C30" s="24">
        <v>1877</v>
      </c>
      <c r="D30" s="24">
        <v>1791</v>
      </c>
      <c r="E30" s="25">
        <v>4.8017867113344499E-2</v>
      </c>
      <c r="F30" s="24">
        <v>591</v>
      </c>
      <c r="G30" s="24">
        <v>713</v>
      </c>
      <c r="H30" s="24">
        <v>234</v>
      </c>
      <c r="I30" s="24">
        <v>512</v>
      </c>
      <c r="J30" s="24">
        <v>1</v>
      </c>
      <c r="K30" s="24">
        <v>9</v>
      </c>
      <c r="L30" s="24">
        <v>0</v>
      </c>
      <c r="M30" s="24">
        <v>2</v>
      </c>
      <c r="N30" s="24">
        <v>7</v>
      </c>
      <c r="O30" s="24">
        <v>9</v>
      </c>
      <c r="P30" s="26">
        <v>1037</v>
      </c>
    </row>
    <row r="31" spans="1:16" x14ac:dyDescent="0.35">
      <c r="A31" s="27" t="s">
        <v>364</v>
      </c>
      <c r="B31" s="27" t="s">
        <v>365</v>
      </c>
      <c r="C31" s="12">
        <v>28</v>
      </c>
      <c r="D31" s="12">
        <v>26</v>
      </c>
      <c r="E31" s="28">
        <v>7.69230769230769E-2</v>
      </c>
      <c r="F31" s="12">
        <v>2</v>
      </c>
      <c r="G31" s="12">
        <v>0</v>
      </c>
      <c r="H31" s="12">
        <v>9</v>
      </c>
      <c r="I31" s="12">
        <v>11</v>
      </c>
      <c r="J31" s="12">
        <v>0</v>
      </c>
      <c r="K31" s="12">
        <v>2</v>
      </c>
      <c r="L31" s="12">
        <v>0</v>
      </c>
      <c r="M31" s="12">
        <v>0</v>
      </c>
      <c r="N31" s="12">
        <v>0</v>
      </c>
      <c r="O31" s="12">
        <v>3</v>
      </c>
      <c r="P31" s="22">
        <v>5</v>
      </c>
    </row>
    <row r="32" spans="1:16" x14ac:dyDescent="0.35">
      <c r="A32" s="27" t="s">
        <v>366</v>
      </c>
      <c r="B32" s="27" t="s">
        <v>367</v>
      </c>
      <c r="C32" s="12">
        <v>6</v>
      </c>
      <c r="D32" s="12">
        <v>6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1" x14ac:dyDescent="0.35">
      <c r="A33" s="27" t="s">
        <v>368</v>
      </c>
      <c r="B33" s="27" t="s">
        <v>369</v>
      </c>
      <c r="C33" s="12">
        <v>921</v>
      </c>
      <c r="D33" s="12">
        <v>887</v>
      </c>
      <c r="E33" s="28">
        <v>3.8331454340473498E-2</v>
      </c>
      <c r="F33" s="12">
        <v>188</v>
      </c>
      <c r="G33" s="12">
        <v>146</v>
      </c>
      <c r="H33" s="12">
        <v>81</v>
      </c>
      <c r="I33" s="12">
        <v>127</v>
      </c>
      <c r="J33" s="12">
        <v>0</v>
      </c>
      <c r="K33" s="12">
        <v>3</v>
      </c>
      <c r="L33" s="12">
        <v>0</v>
      </c>
      <c r="M33" s="12">
        <v>1</v>
      </c>
      <c r="N33" s="12">
        <v>3</v>
      </c>
      <c r="O33" s="12">
        <v>4</v>
      </c>
      <c r="P33" s="22">
        <v>276</v>
      </c>
    </row>
    <row r="34" spans="1:16" x14ac:dyDescent="0.35">
      <c r="A34" s="27" t="s">
        <v>370</v>
      </c>
      <c r="B34" s="27" t="s">
        <v>371</v>
      </c>
      <c r="C34" s="12">
        <v>59</v>
      </c>
      <c r="D34" s="12">
        <v>101</v>
      </c>
      <c r="E34" s="28">
        <v>-0.41584158415841599</v>
      </c>
      <c r="F34" s="12">
        <v>16</v>
      </c>
      <c r="G34" s="12">
        <v>9</v>
      </c>
      <c r="H34" s="12">
        <v>5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2">
        <v>25</v>
      </c>
    </row>
    <row r="35" spans="1:16" x14ac:dyDescent="0.35">
      <c r="A35" s="27" t="s">
        <v>372</v>
      </c>
      <c r="B35" s="27" t="s">
        <v>373</v>
      </c>
      <c r="C35" s="12">
        <v>361</v>
      </c>
      <c r="D35" s="12">
        <v>254</v>
      </c>
      <c r="E35" s="28">
        <v>0.42125984251968501</v>
      </c>
      <c r="F35" s="12">
        <v>45</v>
      </c>
      <c r="G35" s="12">
        <v>31</v>
      </c>
      <c r="H35" s="12">
        <v>21</v>
      </c>
      <c r="I35" s="12">
        <v>25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  <c r="P35" s="22">
        <v>68</v>
      </c>
    </row>
    <row r="36" spans="1:16" ht="21" x14ac:dyDescent="0.35">
      <c r="A36" s="27" t="s">
        <v>374</v>
      </c>
      <c r="B36" s="27" t="s">
        <v>375</v>
      </c>
      <c r="C36" s="12">
        <v>170</v>
      </c>
      <c r="D36" s="12">
        <v>199</v>
      </c>
      <c r="E36" s="28">
        <v>-0.14572864321608001</v>
      </c>
      <c r="F36" s="12">
        <v>239</v>
      </c>
      <c r="G36" s="12">
        <v>381</v>
      </c>
      <c r="H36" s="12">
        <v>64</v>
      </c>
      <c r="I36" s="12">
        <v>249</v>
      </c>
      <c r="J36" s="12">
        <v>0</v>
      </c>
      <c r="K36" s="12">
        <v>2</v>
      </c>
      <c r="L36" s="12">
        <v>0</v>
      </c>
      <c r="M36" s="12">
        <v>1</v>
      </c>
      <c r="N36" s="12">
        <v>0</v>
      </c>
      <c r="O36" s="12">
        <v>1</v>
      </c>
      <c r="P36" s="22">
        <v>467</v>
      </c>
    </row>
    <row r="37" spans="1:16" ht="21" x14ac:dyDescent="0.35">
      <c r="A37" s="27" t="s">
        <v>376</v>
      </c>
      <c r="B37" s="27" t="s">
        <v>377</v>
      </c>
      <c r="C37" s="12">
        <v>38</v>
      </c>
      <c r="D37" s="12">
        <v>46</v>
      </c>
      <c r="E37" s="28">
        <v>-0.173913043478261</v>
      </c>
      <c r="F37" s="12">
        <v>56</v>
      </c>
      <c r="G37" s="12">
        <v>93</v>
      </c>
      <c r="H37" s="12">
        <v>6</v>
      </c>
      <c r="I37" s="12">
        <v>37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22">
        <v>107</v>
      </c>
    </row>
    <row r="38" spans="1:16" ht="21" x14ac:dyDescent="0.35">
      <c r="A38" s="27" t="s">
        <v>378</v>
      </c>
      <c r="B38" s="27" t="s">
        <v>379</v>
      </c>
      <c r="C38" s="12">
        <v>48</v>
      </c>
      <c r="D38" s="12">
        <v>43</v>
      </c>
      <c r="E38" s="28">
        <v>0.116279069767442</v>
      </c>
      <c r="F38" s="12">
        <v>31</v>
      </c>
      <c r="G38" s="12">
        <v>34</v>
      </c>
      <c r="H38" s="12">
        <v>8</v>
      </c>
      <c r="I38" s="12">
        <v>27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37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7" t="s">
        <v>384</v>
      </c>
      <c r="B41" s="27" t="s">
        <v>385</v>
      </c>
      <c r="C41" s="12">
        <v>246</v>
      </c>
      <c r="D41" s="12">
        <v>229</v>
      </c>
      <c r="E41" s="28">
        <v>7.4235807860262001E-2</v>
      </c>
      <c r="F41" s="12">
        <v>14</v>
      </c>
      <c r="G41" s="12">
        <v>19</v>
      </c>
      <c r="H41" s="12">
        <v>40</v>
      </c>
      <c r="I41" s="12">
        <v>32</v>
      </c>
      <c r="J41" s="12">
        <v>0</v>
      </c>
      <c r="K41" s="12">
        <v>1</v>
      </c>
      <c r="L41" s="12">
        <v>0</v>
      </c>
      <c r="M41" s="12">
        <v>0</v>
      </c>
      <c r="N41" s="12">
        <v>3</v>
      </c>
      <c r="O41" s="12">
        <v>0</v>
      </c>
      <c r="P41" s="22">
        <v>52</v>
      </c>
    </row>
    <row r="42" spans="1:16" x14ac:dyDescent="0.35">
      <c r="A42" s="199" t="s">
        <v>386</v>
      </c>
      <c r="B42" s="200"/>
      <c r="C42" s="24">
        <v>756</v>
      </c>
      <c r="D42" s="24">
        <v>590</v>
      </c>
      <c r="E42" s="25">
        <v>0.28135593220339</v>
      </c>
      <c r="F42" s="24">
        <v>642</v>
      </c>
      <c r="G42" s="24">
        <v>130</v>
      </c>
      <c r="H42" s="24">
        <v>142</v>
      </c>
      <c r="I42" s="24">
        <v>101</v>
      </c>
      <c r="J42" s="24">
        <v>4</v>
      </c>
      <c r="K42" s="24">
        <v>3</v>
      </c>
      <c r="L42" s="24">
        <v>1</v>
      </c>
      <c r="M42" s="24">
        <v>0</v>
      </c>
      <c r="N42" s="24">
        <v>6</v>
      </c>
      <c r="O42" s="24">
        <v>6</v>
      </c>
      <c r="P42" s="26">
        <v>218</v>
      </c>
    </row>
    <row r="43" spans="1:16" x14ac:dyDescent="0.35">
      <c r="A43" s="27" t="s">
        <v>387</v>
      </c>
      <c r="B43" s="27" t="s">
        <v>388</v>
      </c>
      <c r="C43" s="12">
        <v>4</v>
      </c>
      <c r="D43" s="12">
        <v>9</v>
      </c>
      <c r="E43" s="28">
        <v>-0.55555555555555503</v>
      </c>
      <c r="F43" s="12">
        <v>1</v>
      </c>
      <c r="G43" s="12">
        <v>0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2</v>
      </c>
    </row>
    <row r="44" spans="1:16" ht="21" x14ac:dyDescent="0.35">
      <c r="A44" s="27" t="s">
        <v>389</v>
      </c>
      <c r="B44" s="27" t="s">
        <v>390</v>
      </c>
      <c r="C44" s="12">
        <v>720</v>
      </c>
      <c r="D44" s="12">
        <v>565</v>
      </c>
      <c r="E44" s="28">
        <v>0.27433628318584102</v>
      </c>
      <c r="F44" s="12">
        <v>640</v>
      </c>
      <c r="G44" s="12">
        <v>130</v>
      </c>
      <c r="H44" s="12">
        <v>134</v>
      </c>
      <c r="I44" s="12">
        <v>96</v>
      </c>
      <c r="J44" s="12">
        <v>4</v>
      </c>
      <c r="K44" s="12">
        <v>3</v>
      </c>
      <c r="L44" s="12">
        <v>1</v>
      </c>
      <c r="M44" s="12">
        <v>0</v>
      </c>
      <c r="N44" s="12">
        <v>3</v>
      </c>
      <c r="O44" s="12">
        <v>6</v>
      </c>
      <c r="P44" s="22">
        <v>216</v>
      </c>
    </row>
    <row r="45" spans="1:16" x14ac:dyDescent="0.35">
      <c r="A45" s="27" t="s">
        <v>391</v>
      </c>
      <c r="B45" s="27" t="s">
        <v>392</v>
      </c>
      <c r="C45" s="12">
        <v>3</v>
      </c>
      <c r="D45" s="12">
        <v>3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1" x14ac:dyDescent="0.35">
      <c r="A46" s="27" t="s">
        <v>393</v>
      </c>
      <c r="B46" s="27" t="s">
        <v>394</v>
      </c>
      <c r="C46" s="12">
        <v>8</v>
      </c>
      <c r="D46" s="12">
        <v>2</v>
      </c>
      <c r="E46" s="28">
        <v>3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2">
        <v>0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7" t="s">
        <v>397</v>
      </c>
      <c r="B48" s="27" t="s">
        <v>398</v>
      </c>
      <c r="C48" s="12">
        <v>18</v>
      </c>
      <c r="D48" s="12">
        <v>9</v>
      </c>
      <c r="E48" s="28">
        <v>1</v>
      </c>
      <c r="F48" s="12">
        <v>1</v>
      </c>
      <c r="G48" s="12">
        <v>0</v>
      </c>
      <c r="H48" s="12">
        <v>4</v>
      </c>
      <c r="I48" s="12">
        <v>4</v>
      </c>
      <c r="J48" s="12">
        <v>0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  <c r="P48" s="22">
        <v>0</v>
      </c>
    </row>
    <row r="49" spans="1:16" x14ac:dyDescent="0.35">
      <c r="A49" s="27" t="s">
        <v>399</v>
      </c>
      <c r="B49" s="27" t="s">
        <v>400</v>
      </c>
      <c r="C49" s="12">
        <v>3</v>
      </c>
      <c r="D49" s="12">
        <v>2</v>
      </c>
      <c r="E49" s="28">
        <v>0.5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99" t="s">
        <v>401</v>
      </c>
      <c r="B50" s="200"/>
      <c r="C50" s="24">
        <v>1072</v>
      </c>
      <c r="D50" s="24">
        <v>1016</v>
      </c>
      <c r="E50" s="25">
        <v>5.5118110236220499E-2</v>
      </c>
      <c r="F50" s="24">
        <v>45</v>
      </c>
      <c r="G50" s="24">
        <v>17</v>
      </c>
      <c r="H50" s="24">
        <v>334</v>
      </c>
      <c r="I50" s="24">
        <v>254</v>
      </c>
      <c r="J50" s="24">
        <v>128</v>
      </c>
      <c r="K50" s="24">
        <v>122</v>
      </c>
      <c r="L50" s="24">
        <v>1</v>
      </c>
      <c r="M50" s="24">
        <v>0</v>
      </c>
      <c r="N50" s="24">
        <v>21</v>
      </c>
      <c r="O50" s="24">
        <v>44</v>
      </c>
      <c r="P50" s="26">
        <v>222</v>
      </c>
    </row>
    <row r="51" spans="1:16" x14ac:dyDescent="0.35">
      <c r="A51" s="27" t="s">
        <v>402</v>
      </c>
      <c r="B51" s="27" t="s">
        <v>403</v>
      </c>
      <c r="C51" s="12">
        <v>616</v>
      </c>
      <c r="D51" s="12">
        <v>564</v>
      </c>
      <c r="E51" s="28">
        <v>9.2198581560283696E-2</v>
      </c>
      <c r="F51" s="12">
        <v>25</v>
      </c>
      <c r="G51" s="12">
        <v>8</v>
      </c>
      <c r="H51" s="12">
        <v>163</v>
      </c>
      <c r="I51" s="12">
        <v>115</v>
      </c>
      <c r="J51" s="12">
        <v>73</v>
      </c>
      <c r="K51" s="12">
        <v>47</v>
      </c>
      <c r="L51" s="12">
        <v>1</v>
      </c>
      <c r="M51" s="12">
        <v>0</v>
      </c>
      <c r="N51" s="12">
        <v>4</v>
      </c>
      <c r="O51" s="12">
        <v>23</v>
      </c>
      <c r="P51" s="22">
        <v>69</v>
      </c>
    </row>
    <row r="52" spans="1:16" x14ac:dyDescent="0.35">
      <c r="A52" s="27" t="s">
        <v>404</v>
      </c>
      <c r="B52" s="27" t="s">
        <v>405</v>
      </c>
      <c r="C52" s="12">
        <v>8</v>
      </c>
      <c r="D52" s="12">
        <v>8</v>
      </c>
      <c r="E52" s="28">
        <v>0</v>
      </c>
      <c r="F52" s="12">
        <v>2</v>
      </c>
      <c r="G52" s="12">
        <v>0</v>
      </c>
      <c r="H52" s="12">
        <v>1</v>
      </c>
      <c r="I52" s="12">
        <v>0</v>
      </c>
      <c r="J52" s="12">
        <v>0</v>
      </c>
      <c r="K52" s="12">
        <v>8</v>
      </c>
      <c r="L52" s="12">
        <v>0</v>
      </c>
      <c r="M52" s="12">
        <v>0</v>
      </c>
      <c r="N52" s="12">
        <v>0</v>
      </c>
      <c r="O52" s="12">
        <v>1</v>
      </c>
      <c r="P52" s="22">
        <v>1</v>
      </c>
    </row>
    <row r="53" spans="1:16" x14ac:dyDescent="0.35">
      <c r="A53" s="27" t="s">
        <v>406</v>
      </c>
      <c r="B53" s="27" t="s">
        <v>407</v>
      </c>
      <c r="C53" s="12">
        <v>97</v>
      </c>
      <c r="D53" s="12">
        <v>104</v>
      </c>
      <c r="E53" s="28">
        <v>-6.7307692307692304E-2</v>
      </c>
      <c r="F53" s="12">
        <v>6</v>
      </c>
      <c r="G53" s="12">
        <v>1</v>
      </c>
      <c r="H53" s="12">
        <v>37</v>
      </c>
      <c r="I53" s="12">
        <v>16</v>
      </c>
      <c r="J53" s="12">
        <v>12</v>
      </c>
      <c r="K53" s="12">
        <v>10</v>
      </c>
      <c r="L53" s="12">
        <v>0</v>
      </c>
      <c r="M53" s="12">
        <v>0</v>
      </c>
      <c r="N53" s="12">
        <v>4</v>
      </c>
      <c r="O53" s="12">
        <v>3</v>
      </c>
      <c r="P53" s="22">
        <v>45</v>
      </c>
    </row>
    <row r="54" spans="1:16" x14ac:dyDescent="0.35">
      <c r="A54" s="27" t="s">
        <v>408</v>
      </c>
      <c r="B54" s="27" t="s">
        <v>409</v>
      </c>
      <c r="C54" s="12">
        <v>2</v>
      </c>
      <c r="D54" s="12">
        <v>6</v>
      </c>
      <c r="E54" s="28">
        <v>-0.66666666666666696</v>
      </c>
      <c r="F54" s="12">
        <v>0</v>
      </c>
      <c r="G54" s="12">
        <v>0</v>
      </c>
      <c r="H54" s="12">
        <v>0</v>
      </c>
      <c r="I54" s="12">
        <v>0</v>
      </c>
      <c r="J54" s="12">
        <v>2</v>
      </c>
      <c r="K54" s="12">
        <v>10</v>
      </c>
      <c r="L54" s="12">
        <v>0</v>
      </c>
      <c r="M54" s="12">
        <v>0</v>
      </c>
      <c r="N54" s="12">
        <v>0</v>
      </c>
      <c r="O54" s="12">
        <v>0</v>
      </c>
      <c r="P54" s="22">
        <v>4</v>
      </c>
    </row>
    <row r="55" spans="1:16" x14ac:dyDescent="0.35">
      <c r="A55" s="27" t="s">
        <v>410</v>
      </c>
      <c r="B55" s="27" t="s">
        <v>411</v>
      </c>
      <c r="C55" s="12">
        <v>2</v>
      </c>
      <c r="D55" s="12">
        <v>1</v>
      </c>
      <c r="E55" s="28">
        <v>1</v>
      </c>
      <c r="F55" s="12">
        <v>1</v>
      </c>
      <c r="G55" s="12">
        <v>1</v>
      </c>
      <c r="H55" s="12">
        <v>2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1</v>
      </c>
    </row>
    <row r="56" spans="1:16" x14ac:dyDescent="0.35">
      <c r="A56" s="27" t="s">
        <v>412</v>
      </c>
      <c r="B56" s="27" t="s">
        <v>413</v>
      </c>
      <c r="C56" s="12">
        <v>19</v>
      </c>
      <c r="D56" s="12">
        <v>27</v>
      </c>
      <c r="E56" s="28">
        <v>-0.296296296296296</v>
      </c>
      <c r="F56" s="12">
        <v>0</v>
      </c>
      <c r="G56" s="12">
        <v>0</v>
      </c>
      <c r="H56" s="12">
        <v>9</v>
      </c>
      <c r="I56" s="12">
        <v>2</v>
      </c>
      <c r="J56" s="12">
        <v>3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2</v>
      </c>
    </row>
    <row r="57" spans="1:16" ht="21" x14ac:dyDescent="0.35">
      <c r="A57" s="27" t="s">
        <v>414</v>
      </c>
      <c r="B57" s="27" t="s">
        <v>415</v>
      </c>
      <c r="C57" s="12">
        <v>40</v>
      </c>
      <c r="D57" s="12">
        <v>22</v>
      </c>
      <c r="E57" s="28">
        <v>0.81818181818181801</v>
      </c>
      <c r="F57" s="12">
        <v>7</v>
      </c>
      <c r="G57" s="12">
        <v>7</v>
      </c>
      <c r="H57" s="12">
        <v>24</v>
      </c>
      <c r="I57" s="12">
        <v>24</v>
      </c>
      <c r="J57" s="12">
        <v>0</v>
      </c>
      <c r="K57" s="12">
        <v>3</v>
      </c>
      <c r="L57" s="12">
        <v>0</v>
      </c>
      <c r="M57" s="12">
        <v>0</v>
      </c>
      <c r="N57" s="12">
        <v>0</v>
      </c>
      <c r="O57" s="12">
        <v>0</v>
      </c>
      <c r="P57" s="22">
        <v>27</v>
      </c>
    </row>
    <row r="58" spans="1:16" ht="21" x14ac:dyDescent="0.35">
      <c r="A58" s="27" t="s">
        <v>416</v>
      </c>
      <c r="B58" s="27" t="s">
        <v>417</v>
      </c>
      <c r="C58" s="12">
        <v>2</v>
      </c>
      <c r="D58" s="12">
        <v>1</v>
      </c>
      <c r="E58" s="28">
        <v>1</v>
      </c>
      <c r="F58" s="12">
        <v>0</v>
      </c>
      <c r="G58" s="12">
        <v>0</v>
      </c>
      <c r="H58" s="12">
        <v>0</v>
      </c>
      <c r="I58" s="12">
        <v>0</v>
      </c>
      <c r="J58" s="12">
        <v>3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2">
        <v>1</v>
      </c>
    </row>
    <row r="59" spans="1:16" ht="21" x14ac:dyDescent="0.35">
      <c r="A59" s="27" t="s">
        <v>418</v>
      </c>
      <c r="B59" s="27" t="s">
        <v>419</v>
      </c>
      <c r="C59" s="12">
        <v>8</v>
      </c>
      <c r="D59" s="12">
        <v>4</v>
      </c>
      <c r="E59" s="28">
        <v>1</v>
      </c>
      <c r="F59" s="12">
        <v>0</v>
      </c>
      <c r="G59" s="12">
        <v>0</v>
      </c>
      <c r="H59" s="12">
        <v>1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6</v>
      </c>
      <c r="O59" s="12">
        <v>1</v>
      </c>
      <c r="P59" s="22">
        <v>2</v>
      </c>
    </row>
    <row r="60" spans="1:16" ht="21" x14ac:dyDescent="0.35">
      <c r="A60" s="27" t="s">
        <v>420</v>
      </c>
      <c r="B60" s="27" t="s">
        <v>421</v>
      </c>
      <c r="C60" s="12">
        <v>11</v>
      </c>
      <c r="D60" s="12">
        <v>7</v>
      </c>
      <c r="E60" s="28">
        <v>0.57142857142857095</v>
      </c>
      <c r="F60" s="12">
        <v>0</v>
      </c>
      <c r="G60" s="12">
        <v>0</v>
      </c>
      <c r="H60" s="12">
        <v>8</v>
      </c>
      <c r="I60" s="12">
        <v>3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22">
        <v>6</v>
      </c>
    </row>
    <row r="61" spans="1:16" ht="21" x14ac:dyDescent="0.35">
      <c r="A61" s="27" t="s">
        <v>422</v>
      </c>
      <c r="B61" s="27" t="s">
        <v>423</v>
      </c>
      <c r="C61" s="12">
        <v>19</v>
      </c>
      <c r="D61" s="12">
        <v>13</v>
      </c>
      <c r="E61" s="28">
        <v>0.46153846153846101</v>
      </c>
      <c r="F61" s="12">
        <v>0</v>
      </c>
      <c r="G61" s="12">
        <v>0</v>
      </c>
      <c r="H61" s="12">
        <v>8</v>
      </c>
      <c r="I61" s="12">
        <v>13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2</v>
      </c>
      <c r="P61" s="22">
        <v>9</v>
      </c>
    </row>
    <row r="62" spans="1:16" x14ac:dyDescent="0.35">
      <c r="A62" s="27" t="s">
        <v>424</v>
      </c>
      <c r="B62" s="27" t="s">
        <v>425</v>
      </c>
      <c r="C62" s="12">
        <v>30</v>
      </c>
      <c r="D62" s="12">
        <v>29</v>
      </c>
      <c r="E62" s="28">
        <v>3.4482758620689703E-2</v>
      </c>
      <c r="F62" s="12">
        <v>0</v>
      </c>
      <c r="G62" s="12">
        <v>0</v>
      </c>
      <c r="H62" s="12">
        <v>11</v>
      </c>
      <c r="I62" s="12">
        <v>18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4</v>
      </c>
      <c r="P62" s="22">
        <v>11</v>
      </c>
    </row>
    <row r="63" spans="1:16" ht="21" x14ac:dyDescent="0.35">
      <c r="A63" s="27" t="s">
        <v>426</v>
      </c>
      <c r="B63" s="27" t="s">
        <v>427</v>
      </c>
      <c r="C63" s="12">
        <v>73</v>
      </c>
      <c r="D63" s="12">
        <v>95</v>
      </c>
      <c r="E63" s="28">
        <v>-0.231578947368421</v>
      </c>
      <c r="F63" s="12">
        <v>1</v>
      </c>
      <c r="G63" s="12">
        <v>0</v>
      </c>
      <c r="H63" s="12">
        <v>34</v>
      </c>
      <c r="I63" s="12">
        <v>29</v>
      </c>
      <c r="J63" s="12">
        <v>12</v>
      </c>
      <c r="K63" s="12">
        <v>15</v>
      </c>
      <c r="L63" s="12">
        <v>0</v>
      </c>
      <c r="M63" s="12">
        <v>0</v>
      </c>
      <c r="N63" s="12">
        <v>3</v>
      </c>
      <c r="O63" s="12">
        <v>1</v>
      </c>
      <c r="P63" s="22">
        <v>26</v>
      </c>
    </row>
    <row r="64" spans="1:16" ht="21" x14ac:dyDescent="0.35">
      <c r="A64" s="27" t="s">
        <v>428</v>
      </c>
      <c r="B64" s="27" t="s">
        <v>429</v>
      </c>
      <c r="C64" s="12">
        <v>124</v>
      </c>
      <c r="D64" s="12">
        <v>110</v>
      </c>
      <c r="E64" s="28">
        <v>0.12727272727272701</v>
      </c>
      <c r="F64" s="12">
        <v>2</v>
      </c>
      <c r="G64" s="12">
        <v>0</v>
      </c>
      <c r="H64" s="12">
        <v>32</v>
      </c>
      <c r="I64" s="12">
        <v>30</v>
      </c>
      <c r="J64" s="12">
        <v>14</v>
      </c>
      <c r="K64" s="12">
        <v>17</v>
      </c>
      <c r="L64" s="12">
        <v>0</v>
      </c>
      <c r="M64" s="12">
        <v>0</v>
      </c>
      <c r="N64" s="12">
        <v>2</v>
      </c>
      <c r="O64" s="12">
        <v>9</v>
      </c>
      <c r="P64" s="22">
        <v>12</v>
      </c>
    </row>
    <row r="65" spans="1:16" ht="21" x14ac:dyDescent="0.35">
      <c r="A65" s="27" t="s">
        <v>430</v>
      </c>
      <c r="B65" s="27" t="s">
        <v>431</v>
      </c>
      <c r="C65" s="12">
        <v>7</v>
      </c>
      <c r="D65" s="12">
        <v>2</v>
      </c>
      <c r="E65" s="28">
        <v>2.5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</v>
      </c>
      <c r="O65" s="12">
        <v>0</v>
      </c>
      <c r="P65" s="22">
        <v>1</v>
      </c>
    </row>
    <row r="66" spans="1:16" ht="31.5" x14ac:dyDescent="0.35">
      <c r="A66" s="27" t="s">
        <v>432</v>
      </c>
      <c r="B66" s="27" t="s">
        <v>433</v>
      </c>
      <c r="C66" s="12">
        <v>3</v>
      </c>
      <c r="D66" s="12">
        <v>3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3</v>
      </c>
    </row>
    <row r="67" spans="1:16" ht="21" x14ac:dyDescent="0.35">
      <c r="A67" s="27" t="s">
        <v>434</v>
      </c>
      <c r="B67" s="27" t="s">
        <v>435</v>
      </c>
      <c r="C67" s="12">
        <v>10</v>
      </c>
      <c r="D67" s="12">
        <v>19</v>
      </c>
      <c r="E67" s="28">
        <v>-0.47368421052631599</v>
      </c>
      <c r="F67" s="12">
        <v>0</v>
      </c>
      <c r="G67" s="12">
        <v>0</v>
      </c>
      <c r="H67" s="12">
        <v>1</v>
      </c>
      <c r="I67" s="12">
        <v>0</v>
      </c>
      <c r="J67" s="12">
        <v>7</v>
      </c>
      <c r="K67" s="12">
        <v>9</v>
      </c>
      <c r="L67" s="12">
        <v>0</v>
      </c>
      <c r="M67" s="12">
        <v>0</v>
      </c>
      <c r="N67" s="12">
        <v>0</v>
      </c>
      <c r="O67" s="12">
        <v>0</v>
      </c>
      <c r="P67" s="22">
        <v>1</v>
      </c>
    </row>
    <row r="68" spans="1:16" ht="21" x14ac:dyDescent="0.3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1" x14ac:dyDescent="0.3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1</v>
      </c>
      <c r="E70" s="28">
        <v>-1</v>
      </c>
      <c r="F70" s="12">
        <v>1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1" x14ac:dyDescent="0.35">
      <c r="A71" s="27" t="s">
        <v>442</v>
      </c>
      <c r="B71" s="27" t="s">
        <v>443</v>
      </c>
      <c r="C71" s="12">
        <v>1</v>
      </c>
      <c r="D71" s="12">
        <v>0</v>
      </c>
      <c r="E71" s="28">
        <v>0</v>
      </c>
      <c r="F71" s="12">
        <v>0</v>
      </c>
      <c r="G71" s="12">
        <v>0</v>
      </c>
      <c r="H71" s="12">
        <v>3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0</v>
      </c>
      <c r="P71" s="22">
        <v>1</v>
      </c>
    </row>
    <row r="72" spans="1:16" x14ac:dyDescent="0.35">
      <c r="A72" s="199" t="s">
        <v>444</v>
      </c>
      <c r="B72" s="200"/>
      <c r="C72" s="24">
        <v>6</v>
      </c>
      <c r="D72" s="24">
        <v>8</v>
      </c>
      <c r="E72" s="25">
        <v>-0.25</v>
      </c>
      <c r="F72" s="24">
        <v>0</v>
      </c>
      <c r="G72" s="24">
        <v>0</v>
      </c>
      <c r="H72" s="24">
        <v>2</v>
      </c>
      <c r="I72" s="24">
        <v>11</v>
      </c>
      <c r="J72" s="24">
        <v>0</v>
      </c>
      <c r="K72" s="24">
        <v>0</v>
      </c>
      <c r="L72" s="24">
        <v>0</v>
      </c>
      <c r="M72" s="24">
        <v>1</v>
      </c>
      <c r="N72" s="24">
        <v>2</v>
      </c>
      <c r="O72" s="24">
        <v>2</v>
      </c>
      <c r="P72" s="26">
        <v>7</v>
      </c>
    </row>
    <row r="73" spans="1:16" x14ac:dyDescent="0.35">
      <c r="A73" s="27" t="s">
        <v>445</v>
      </c>
      <c r="B73" s="27" t="s">
        <v>446</v>
      </c>
      <c r="C73" s="12">
        <v>6</v>
      </c>
      <c r="D73" s="12">
        <v>8</v>
      </c>
      <c r="E73" s="28">
        <v>-0.25</v>
      </c>
      <c r="F73" s="12">
        <v>0</v>
      </c>
      <c r="G73" s="12">
        <v>0</v>
      </c>
      <c r="H73" s="12">
        <v>2</v>
      </c>
      <c r="I73" s="12">
        <v>11</v>
      </c>
      <c r="J73" s="12">
        <v>0</v>
      </c>
      <c r="K73" s="12">
        <v>0</v>
      </c>
      <c r="L73" s="12">
        <v>0</v>
      </c>
      <c r="M73" s="12">
        <v>1</v>
      </c>
      <c r="N73" s="12">
        <v>2</v>
      </c>
      <c r="O73" s="12">
        <v>2</v>
      </c>
      <c r="P73" s="22">
        <v>7</v>
      </c>
    </row>
    <row r="74" spans="1:16" x14ac:dyDescent="0.35">
      <c r="A74" s="199" t="s">
        <v>447</v>
      </c>
      <c r="B74" s="200"/>
      <c r="C74" s="24">
        <v>177</v>
      </c>
      <c r="D74" s="24">
        <v>156</v>
      </c>
      <c r="E74" s="25">
        <v>0.134615384615385</v>
      </c>
      <c r="F74" s="24">
        <v>15</v>
      </c>
      <c r="G74" s="24">
        <v>11</v>
      </c>
      <c r="H74" s="24">
        <v>43</v>
      </c>
      <c r="I74" s="24">
        <v>47</v>
      </c>
      <c r="J74" s="24">
        <v>0</v>
      </c>
      <c r="K74" s="24">
        <v>1</v>
      </c>
      <c r="L74" s="24">
        <v>5</v>
      </c>
      <c r="M74" s="24">
        <v>6</v>
      </c>
      <c r="N74" s="24">
        <v>1</v>
      </c>
      <c r="O74" s="24">
        <v>0</v>
      </c>
      <c r="P74" s="26">
        <v>38</v>
      </c>
    </row>
    <row r="75" spans="1:16" x14ac:dyDescent="0.35">
      <c r="A75" s="27" t="s">
        <v>448</v>
      </c>
      <c r="B75" s="27" t="s">
        <v>449</v>
      </c>
      <c r="C75" s="12">
        <v>23</v>
      </c>
      <c r="D75" s="12">
        <v>26</v>
      </c>
      <c r="E75" s="28">
        <v>-0.115384615384615</v>
      </c>
      <c r="F75" s="12">
        <v>1</v>
      </c>
      <c r="G75" s="12">
        <v>5</v>
      </c>
      <c r="H75" s="12">
        <v>9</v>
      </c>
      <c r="I75" s="12">
        <v>25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18</v>
      </c>
    </row>
    <row r="76" spans="1:16" ht="21" x14ac:dyDescent="0.35">
      <c r="A76" s="27" t="s">
        <v>450</v>
      </c>
      <c r="B76" s="27" t="s">
        <v>451</v>
      </c>
      <c r="C76" s="12">
        <v>1</v>
      </c>
      <c r="D76" s="12">
        <v>5</v>
      </c>
      <c r="E76" s="28">
        <v>-0.8</v>
      </c>
      <c r="F76" s="12">
        <v>0</v>
      </c>
      <c r="G76" s="12">
        <v>0</v>
      </c>
      <c r="H76" s="12">
        <v>3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2">
        <v>0</v>
      </c>
    </row>
    <row r="77" spans="1:16" x14ac:dyDescent="0.35">
      <c r="A77" s="27" t="s">
        <v>452</v>
      </c>
      <c r="B77" s="27" t="s">
        <v>453</v>
      </c>
      <c r="C77" s="12">
        <v>116</v>
      </c>
      <c r="D77" s="12">
        <v>79</v>
      </c>
      <c r="E77" s="28">
        <v>0.468354430379747</v>
      </c>
      <c r="F77" s="12">
        <v>9</v>
      </c>
      <c r="G77" s="12">
        <v>0</v>
      </c>
      <c r="H77" s="12">
        <v>8</v>
      </c>
      <c r="I77" s="12">
        <v>2</v>
      </c>
      <c r="J77" s="12">
        <v>0</v>
      </c>
      <c r="K77" s="12">
        <v>0</v>
      </c>
      <c r="L77" s="12">
        <v>5</v>
      </c>
      <c r="M77" s="12">
        <v>6</v>
      </c>
      <c r="N77" s="12">
        <v>0</v>
      </c>
      <c r="O77" s="12">
        <v>0</v>
      </c>
      <c r="P77" s="22">
        <v>6</v>
      </c>
    </row>
    <row r="78" spans="1:16" x14ac:dyDescent="0.35">
      <c r="A78" s="27" t="s">
        <v>454</v>
      </c>
      <c r="B78" s="27" t="s">
        <v>455</v>
      </c>
      <c r="C78" s="12">
        <v>4</v>
      </c>
      <c r="D78" s="12">
        <v>1</v>
      </c>
      <c r="E78" s="28">
        <v>3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1" x14ac:dyDescent="0.35">
      <c r="A79" s="27" t="s">
        <v>456</v>
      </c>
      <c r="B79" s="27" t="s">
        <v>457</v>
      </c>
      <c r="C79" s="12">
        <v>31</v>
      </c>
      <c r="D79" s="12">
        <v>42</v>
      </c>
      <c r="E79" s="28">
        <v>-0.26190476190476197</v>
      </c>
      <c r="F79" s="12">
        <v>5</v>
      </c>
      <c r="G79" s="12">
        <v>2</v>
      </c>
      <c r="H79" s="12">
        <v>19</v>
      </c>
      <c r="I79" s="12">
        <v>12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22">
        <v>9</v>
      </c>
    </row>
    <row r="80" spans="1:16" ht="31.5" x14ac:dyDescent="0.3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1" x14ac:dyDescent="0.35">
      <c r="A81" s="27" t="s">
        <v>460</v>
      </c>
      <c r="B81" s="27" t="s">
        <v>461</v>
      </c>
      <c r="C81" s="12">
        <v>2</v>
      </c>
      <c r="D81" s="12">
        <v>3</v>
      </c>
      <c r="E81" s="28">
        <v>-0.33333333333333298</v>
      </c>
      <c r="F81" s="12">
        <v>0</v>
      </c>
      <c r="G81" s="12">
        <v>4</v>
      </c>
      <c r="H81" s="12">
        <v>3</v>
      </c>
      <c r="I81" s="12">
        <v>7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5</v>
      </c>
    </row>
    <row r="82" spans="1:16" x14ac:dyDescent="0.35">
      <c r="A82" s="199" t="s">
        <v>462</v>
      </c>
      <c r="B82" s="200"/>
      <c r="C82" s="24">
        <v>191</v>
      </c>
      <c r="D82" s="24">
        <v>219</v>
      </c>
      <c r="E82" s="25">
        <v>-0.127853881278539</v>
      </c>
      <c r="F82" s="24">
        <v>26</v>
      </c>
      <c r="G82" s="24">
        <v>25</v>
      </c>
      <c r="H82" s="24">
        <v>10</v>
      </c>
      <c r="I82" s="24">
        <v>29</v>
      </c>
      <c r="J82" s="24">
        <v>0</v>
      </c>
      <c r="K82" s="24">
        <v>1</v>
      </c>
      <c r="L82" s="24">
        <v>0</v>
      </c>
      <c r="M82" s="24">
        <v>0</v>
      </c>
      <c r="N82" s="24">
        <v>1</v>
      </c>
      <c r="O82" s="24">
        <v>0</v>
      </c>
      <c r="P82" s="26">
        <v>71</v>
      </c>
    </row>
    <row r="83" spans="1:16" x14ac:dyDescent="0.35">
      <c r="A83" s="27" t="s">
        <v>463</v>
      </c>
      <c r="B83" s="27" t="s">
        <v>464</v>
      </c>
      <c r="C83" s="12">
        <v>32</v>
      </c>
      <c r="D83" s="12">
        <v>38</v>
      </c>
      <c r="E83" s="28">
        <v>-0.157894736842105</v>
      </c>
      <c r="F83" s="12">
        <v>0</v>
      </c>
      <c r="G83" s="12">
        <v>0</v>
      </c>
      <c r="H83" s="12">
        <v>5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35">
      <c r="A84" s="27" t="s">
        <v>465</v>
      </c>
      <c r="B84" s="27" t="s">
        <v>466</v>
      </c>
      <c r="C84" s="12">
        <v>159</v>
      </c>
      <c r="D84" s="12">
        <v>181</v>
      </c>
      <c r="E84" s="28">
        <v>-0.121546961325967</v>
      </c>
      <c r="F84" s="12">
        <v>26</v>
      </c>
      <c r="G84" s="12">
        <v>25</v>
      </c>
      <c r="H84" s="12">
        <v>5</v>
      </c>
      <c r="I84" s="12">
        <v>27</v>
      </c>
      <c r="J84" s="12">
        <v>0</v>
      </c>
      <c r="K84" s="12">
        <v>1</v>
      </c>
      <c r="L84" s="12">
        <v>0</v>
      </c>
      <c r="M84" s="12">
        <v>0</v>
      </c>
      <c r="N84" s="12">
        <v>1</v>
      </c>
      <c r="O84" s="12">
        <v>0</v>
      </c>
      <c r="P84" s="22">
        <v>71</v>
      </c>
    </row>
    <row r="85" spans="1:16" x14ac:dyDescent="0.35">
      <c r="A85" s="199" t="s">
        <v>467</v>
      </c>
      <c r="B85" s="200"/>
      <c r="C85" s="24">
        <v>635</v>
      </c>
      <c r="D85" s="24">
        <v>549</v>
      </c>
      <c r="E85" s="25">
        <v>0.156648451730419</v>
      </c>
      <c r="F85" s="24">
        <v>8</v>
      </c>
      <c r="G85" s="24">
        <v>11</v>
      </c>
      <c r="H85" s="24">
        <v>405</v>
      </c>
      <c r="I85" s="24">
        <v>254</v>
      </c>
      <c r="J85" s="24">
        <v>0</v>
      </c>
      <c r="K85" s="24">
        <v>0</v>
      </c>
      <c r="L85" s="24">
        <v>0</v>
      </c>
      <c r="M85" s="24">
        <v>0</v>
      </c>
      <c r="N85" s="24">
        <v>89</v>
      </c>
      <c r="O85" s="24">
        <v>0</v>
      </c>
      <c r="P85" s="26">
        <v>218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1" x14ac:dyDescent="0.35">
      <c r="A89" s="27" t="s">
        <v>474</v>
      </c>
      <c r="B89" s="27" t="s">
        <v>475</v>
      </c>
      <c r="C89" s="12">
        <v>7</v>
      </c>
      <c r="D89" s="12">
        <v>22</v>
      </c>
      <c r="E89" s="28">
        <v>-0.68181818181818199</v>
      </c>
      <c r="F89" s="12">
        <v>2</v>
      </c>
      <c r="G89" s="12">
        <v>5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3</v>
      </c>
    </row>
    <row r="90" spans="1:16" ht="21" x14ac:dyDescent="0.35">
      <c r="A90" s="27" t="s">
        <v>476</v>
      </c>
      <c r="B90" s="27" t="s">
        <v>477</v>
      </c>
      <c r="C90" s="12">
        <v>1</v>
      </c>
      <c r="D90" s="12">
        <v>2</v>
      </c>
      <c r="E90" s="28">
        <v>-0.5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7" t="s">
        <v>478</v>
      </c>
      <c r="B91" s="27" t="s">
        <v>479</v>
      </c>
      <c r="C91" s="12">
        <v>41</v>
      </c>
      <c r="D91" s="12">
        <v>41</v>
      </c>
      <c r="E91" s="28">
        <v>0</v>
      </c>
      <c r="F91" s="12">
        <v>0</v>
      </c>
      <c r="G91" s="12">
        <v>0</v>
      </c>
      <c r="H91" s="12">
        <v>11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22">
        <v>0</v>
      </c>
    </row>
    <row r="92" spans="1:16" x14ac:dyDescent="0.35">
      <c r="A92" s="27" t="s">
        <v>480</v>
      </c>
      <c r="B92" s="27" t="s">
        <v>481</v>
      </c>
      <c r="C92" s="12">
        <v>121</v>
      </c>
      <c r="D92" s="12">
        <v>75</v>
      </c>
      <c r="E92" s="28">
        <v>0.61333333333333295</v>
      </c>
      <c r="F92" s="12">
        <v>1</v>
      </c>
      <c r="G92" s="12">
        <v>1</v>
      </c>
      <c r="H92" s="12">
        <v>58</v>
      </c>
      <c r="I92" s="12">
        <v>97</v>
      </c>
      <c r="J92" s="12">
        <v>0</v>
      </c>
      <c r="K92" s="12">
        <v>0</v>
      </c>
      <c r="L92" s="12">
        <v>0</v>
      </c>
      <c r="M92" s="12">
        <v>0</v>
      </c>
      <c r="N92" s="12">
        <v>85</v>
      </c>
      <c r="O92" s="12">
        <v>0</v>
      </c>
      <c r="P92" s="22">
        <v>66</v>
      </c>
    </row>
    <row r="93" spans="1:16" x14ac:dyDescent="0.35">
      <c r="A93" s="27" t="s">
        <v>482</v>
      </c>
      <c r="B93" s="27" t="s">
        <v>483</v>
      </c>
      <c r="C93" s="12">
        <v>43</v>
      </c>
      <c r="D93" s="12">
        <v>39</v>
      </c>
      <c r="E93" s="28">
        <v>0.10256410256410201</v>
      </c>
      <c r="F93" s="12">
        <v>2</v>
      </c>
      <c r="G93" s="12">
        <v>1</v>
      </c>
      <c r="H93" s="12">
        <v>13</v>
      </c>
      <c r="I93" s="12">
        <v>7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22">
        <v>11</v>
      </c>
    </row>
    <row r="94" spans="1:16" x14ac:dyDescent="0.35">
      <c r="A94" s="27" t="s">
        <v>484</v>
      </c>
      <c r="B94" s="27" t="s">
        <v>485</v>
      </c>
      <c r="C94" s="12">
        <v>415</v>
      </c>
      <c r="D94" s="12">
        <v>363</v>
      </c>
      <c r="E94" s="28">
        <v>0.143250688705234</v>
      </c>
      <c r="F94" s="12">
        <v>2</v>
      </c>
      <c r="G94" s="12">
        <v>2</v>
      </c>
      <c r="H94" s="12">
        <v>320</v>
      </c>
      <c r="I94" s="12">
        <v>147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137</v>
      </c>
    </row>
    <row r="95" spans="1:16" ht="21" x14ac:dyDescent="0.35">
      <c r="A95" s="27" t="s">
        <v>486</v>
      </c>
      <c r="B95" s="27" t="s">
        <v>487</v>
      </c>
      <c r="C95" s="12">
        <v>7</v>
      </c>
      <c r="D95" s="12">
        <v>7</v>
      </c>
      <c r="E95" s="28">
        <v>0</v>
      </c>
      <c r="F95" s="12">
        <v>1</v>
      </c>
      <c r="G95" s="12">
        <v>2</v>
      </c>
      <c r="H95" s="12">
        <v>1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1</v>
      </c>
    </row>
    <row r="96" spans="1:16" ht="21" x14ac:dyDescent="0.3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99" t="s">
        <v>490</v>
      </c>
      <c r="B97" s="200"/>
      <c r="C97" s="24">
        <v>13105</v>
      </c>
      <c r="D97" s="24">
        <v>11604</v>
      </c>
      <c r="E97" s="25">
        <v>0.12935194760427399</v>
      </c>
      <c r="F97" s="24">
        <v>1069</v>
      </c>
      <c r="G97" s="24">
        <v>883</v>
      </c>
      <c r="H97" s="24">
        <v>4849</v>
      </c>
      <c r="I97" s="24">
        <v>3646</v>
      </c>
      <c r="J97" s="24">
        <v>2</v>
      </c>
      <c r="K97" s="24">
        <v>10</v>
      </c>
      <c r="L97" s="24">
        <v>0</v>
      </c>
      <c r="M97" s="24">
        <v>5</v>
      </c>
      <c r="N97" s="24">
        <v>22</v>
      </c>
      <c r="O97" s="24">
        <v>283</v>
      </c>
      <c r="P97" s="26">
        <v>3293</v>
      </c>
    </row>
    <row r="98" spans="1:16" x14ac:dyDescent="0.35">
      <c r="A98" s="27" t="s">
        <v>491</v>
      </c>
      <c r="B98" s="27" t="s">
        <v>492</v>
      </c>
      <c r="C98" s="12">
        <v>3115</v>
      </c>
      <c r="D98" s="12">
        <v>2526</v>
      </c>
      <c r="E98" s="28">
        <v>0.233174980205859</v>
      </c>
      <c r="F98" s="12">
        <v>393</v>
      </c>
      <c r="G98" s="12">
        <v>285</v>
      </c>
      <c r="H98" s="12">
        <v>1021</v>
      </c>
      <c r="I98" s="12">
        <v>763</v>
      </c>
      <c r="J98" s="12">
        <v>2</v>
      </c>
      <c r="K98" s="12">
        <v>1</v>
      </c>
      <c r="L98" s="12">
        <v>0</v>
      </c>
      <c r="M98" s="12">
        <v>0</v>
      </c>
      <c r="N98" s="12">
        <v>1</v>
      </c>
      <c r="O98" s="12">
        <v>4</v>
      </c>
      <c r="P98" s="22">
        <v>694</v>
      </c>
    </row>
    <row r="99" spans="1:16" x14ac:dyDescent="0.35">
      <c r="A99" s="27" t="s">
        <v>493</v>
      </c>
      <c r="B99" s="27" t="s">
        <v>494</v>
      </c>
      <c r="C99" s="12">
        <v>1472</v>
      </c>
      <c r="D99" s="12">
        <v>1363</v>
      </c>
      <c r="E99" s="28">
        <v>7.9970652971386599E-2</v>
      </c>
      <c r="F99" s="12">
        <v>201</v>
      </c>
      <c r="G99" s="12">
        <v>147</v>
      </c>
      <c r="H99" s="12">
        <v>983</v>
      </c>
      <c r="I99" s="12">
        <v>524</v>
      </c>
      <c r="J99" s="12">
        <v>0</v>
      </c>
      <c r="K99" s="12">
        <v>1</v>
      </c>
      <c r="L99" s="12">
        <v>0</v>
      </c>
      <c r="M99" s="12">
        <v>0</v>
      </c>
      <c r="N99" s="12">
        <v>0</v>
      </c>
      <c r="O99" s="12">
        <v>58</v>
      </c>
      <c r="P99" s="22">
        <v>585</v>
      </c>
    </row>
    <row r="100" spans="1:16" ht="21" x14ac:dyDescent="0.35">
      <c r="A100" s="27" t="s">
        <v>495</v>
      </c>
      <c r="B100" s="27" t="s">
        <v>496</v>
      </c>
      <c r="C100" s="12">
        <v>166</v>
      </c>
      <c r="D100" s="12">
        <v>200</v>
      </c>
      <c r="E100" s="28">
        <v>-0.17</v>
      </c>
      <c r="F100" s="12">
        <v>77</v>
      </c>
      <c r="G100" s="12">
        <v>75</v>
      </c>
      <c r="H100" s="12">
        <v>154</v>
      </c>
      <c r="I100" s="12">
        <v>339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37</v>
      </c>
      <c r="P100" s="22">
        <v>332</v>
      </c>
    </row>
    <row r="101" spans="1:16" x14ac:dyDescent="0.35">
      <c r="A101" s="27" t="s">
        <v>497</v>
      </c>
      <c r="B101" s="27" t="s">
        <v>498</v>
      </c>
      <c r="C101" s="12">
        <v>1243</v>
      </c>
      <c r="D101" s="12">
        <v>1216</v>
      </c>
      <c r="E101" s="28">
        <v>2.2203947368421101E-2</v>
      </c>
      <c r="F101" s="12">
        <v>246</v>
      </c>
      <c r="G101" s="12">
        <v>186</v>
      </c>
      <c r="H101" s="12">
        <v>554</v>
      </c>
      <c r="I101" s="12">
        <v>385</v>
      </c>
      <c r="J101" s="12">
        <v>0</v>
      </c>
      <c r="K101" s="12">
        <v>4</v>
      </c>
      <c r="L101" s="12">
        <v>0</v>
      </c>
      <c r="M101" s="12">
        <v>2</v>
      </c>
      <c r="N101" s="12">
        <v>0</v>
      </c>
      <c r="O101" s="12">
        <v>176</v>
      </c>
      <c r="P101" s="22">
        <v>390</v>
      </c>
    </row>
    <row r="102" spans="1:16" x14ac:dyDescent="0.35">
      <c r="A102" s="27" t="s">
        <v>499</v>
      </c>
      <c r="B102" s="27" t="s">
        <v>500</v>
      </c>
      <c r="C102" s="12">
        <v>91</v>
      </c>
      <c r="D102" s="12">
        <v>63</v>
      </c>
      <c r="E102" s="28">
        <v>0.44444444444444398</v>
      </c>
      <c r="F102" s="12">
        <v>2</v>
      </c>
      <c r="G102" s="12">
        <v>2</v>
      </c>
      <c r="H102" s="12">
        <v>23</v>
      </c>
      <c r="I102" s="12">
        <v>23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22">
        <v>8</v>
      </c>
    </row>
    <row r="103" spans="1:16" x14ac:dyDescent="0.35">
      <c r="A103" s="27" t="s">
        <v>501</v>
      </c>
      <c r="B103" s="27" t="s">
        <v>502</v>
      </c>
      <c r="C103" s="12">
        <v>138</v>
      </c>
      <c r="D103" s="12">
        <v>141</v>
      </c>
      <c r="E103" s="28">
        <v>-2.1276595744680899E-2</v>
      </c>
      <c r="F103" s="12">
        <v>10</v>
      </c>
      <c r="G103" s="12">
        <v>7</v>
      </c>
      <c r="H103" s="12">
        <v>70</v>
      </c>
      <c r="I103" s="12">
        <v>34</v>
      </c>
      <c r="J103" s="12">
        <v>0</v>
      </c>
      <c r="K103" s="12">
        <v>2</v>
      </c>
      <c r="L103" s="12">
        <v>0</v>
      </c>
      <c r="M103" s="12">
        <v>1</v>
      </c>
      <c r="N103" s="12">
        <v>0</v>
      </c>
      <c r="O103" s="12">
        <v>0</v>
      </c>
      <c r="P103" s="22">
        <v>39</v>
      </c>
    </row>
    <row r="104" spans="1:16" x14ac:dyDescent="0.35">
      <c r="A104" s="27" t="s">
        <v>503</v>
      </c>
      <c r="B104" s="27" t="s">
        <v>504</v>
      </c>
      <c r="C104" s="12">
        <v>288</v>
      </c>
      <c r="D104" s="12">
        <v>269</v>
      </c>
      <c r="E104" s="28">
        <v>7.0631970260222998E-2</v>
      </c>
      <c r="F104" s="12">
        <v>1</v>
      </c>
      <c r="G104" s="12">
        <v>0</v>
      </c>
      <c r="H104" s="12">
        <v>21</v>
      </c>
      <c r="I104" s="12">
        <v>8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16</v>
      </c>
    </row>
    <row r="105" spans="1:16" x14ac:dyDescent="0.35">
      <c r="A105" s="27" t="s">
        <v>505</v>
      </c>
      <c r="B105" s="27" t="s">
        <v>506</v>
      </c>
      <c r="C105" s="12">
        <v>3470</v>
      </c>
      <c r="D105" s="12">
        <v>2885</v>
      </c>
      <c r="E105" s="28">
        <v>0.202772963604853</v>
      </c>
      <c r="F105" s="12">
        <v>43</v>
      </c>
      <c r="G105" s="12">
        <v>54</v>
      </c>
      <c r="H105" s="12">
        <v>1215</v>
      </c>
      <c r="I105" s="12">
        <v>772</v>
      </c>
      <c r="J105" s="12">
        <v>0</v>
      </c>
      <c r="K105" s="12">
        <v>0</v>
      </c>
      <c r="L105" s="12">
        <v>0</v>
      </c>
      <c r="M105" s="12">
        <v>0</v>
      </c>
      <c r="N105" s="12">
        <v>16</v>
      </c>
      <c r="O105" s="12">
        <v>4</v>
      </c>
      <c r="P105" s="22">
        <v>480</v>
      </c>
    </row>
    <row r="106" spans="1:16" ht="21" x14ac:dyDescent="0.35">
      <c r="A106" s="27" t="s">
        <v>507</v>
      </c>
      <c r="B106" s="27" t="s">
        <v>508</v>
      </c>
      <c r="C106" s="12">
        <v>1154</v>
      </c>
      <c r="D106" s="12">
        <v>938</v>
      </c>
      <c r="E106" s="28">
        <v>0.23027718550106599</v>
      </c>
      <c r="F106" s="12">
        <v>18</v>
      </c>
      <c r="G106" s="12">
        <v>12</v>
      </c>
      <c r="H106" s="12">
        <v>325</v>
      </c>
      <c r="I106" s="12">
        <v>224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1</v>
      </c>
      <c r="P106" s="22">
        <v>165</v>
      </c>
    </row>
    <row r="107" spans="1:16" ht="21" x14ac:dyDescent="0.35">
      <c r="A107" s="27" t="s">
        <v>509</v>
      </c>
      <c r="B107" s="27" t="s">
        <v>510</v>
      </c>
      <c r="C107" s="12">
        <v>26</v>
      </c>
      <c r="D107" s="12">
        <v>37</v>
      </c>
      <c r="E107" s="28">
        <v>-0.29729729729729698</v>
      </c>
      <c r="F107" s="12">
        <v>0</v>
      </c>
      <c r="G107" s="12">
        <v>0</v>
      </c>
      <c r="H107" s="12">
        <v>4</v>
      </c>
      <c r="I107" s="12">
        <v>50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46</v>
      </c>
    </row>
    <row r="108" spans="1:16" x14ac:dyDescent="0.35">
      <c r="A108" s="27" t="s">
        <v>511</v>
      </c>
      <c r="B108" s="27" t="s">
        <v>512</v>
      </c>
      <c r="C108" s="12">
        <v>16</v>
      </c>
      <c r="D108" s="12">
        <v>32</v>
      </c>
      <c r="E108" s="28">
        <v>-0.5</v>
      </c>
      <c r="F108" s="12">
        <v>0</v>
      </c>
      <c r="G108" s="12">
        <v>0</v>
      </c>
      <c r="H108" s="12">
        <v>25</v>
      </c>
      <c r="I108" s="12">
        <v>13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6</v>
      </c>
    </row>
    <row r="109" spans="1:16" x14ac:dyDescent="0.35">
      <c r="A109" s="27" t="s">
        <v>513</v>
      </c>
      <c r="B109" s="27" t="s">
        <v>514</v>
      </c>
      <c r="C109" s="12">
        <v>9</v>
      </c>
      <c r="D109" s="12">
        <v>2</v>
      </c>
      <c r="E109" s="28">
        <v>3.5</v>
      </c>
      <c r="F109" s="12">
        <v>0</v>
      </c>
      <c r="G109" s="12">
        <v>0</v>
      </c>
      <c r="H109" s="12">
        <v>6</v>
      </c>
      <c r="I109" s="12">
        <v>8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2">
        <v>21</v>
      </c>
    </row>
    <row r="110" spans="1:16" ht="21" x14ac:dyDescent="0.35">
      <c r="A110" s="27" t="s">
        <v>515</v>
      </c>
      <c r="B110" s="27" t="s">
        <v>516</v>
      </c>
      <c r="C110" s="12">
        <v>4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7" t="s">
        <v>517</v>
      </c>
      <c r="B111" s="27" t="s">
        <v>518</v>
      </c>
      <c r="C111" s="12">
        <v>1722</v>
      </c>
      <c r="D111" s="12">
        <v>1750</v>
      </c>
      <c r="E111" s="28">
        <v>-1.6E-2</v>
      </c>
      <c r="F111" s="12">
        <v>70</v>
      </c>
      <c r="G111" s="12">
        <v>104</v>
      </c>
      <c r="H111" s="12">
        <v>283</v>
      </c>
      <c r="I111" s="12">
        <v>326</v>
      </c>
      <c r="J111" s="12">
        <v>0</v>
      </c>
      <c r="K111" s="12">
        <v>1</v>
      </c>
      <c r="L111" s="12">
        <v>0</v>
      </c>
      <c r="M111" s="12">
        <v>2</v>
      </c>
      <c r="N111" s="12">
        <v>0</v>
      </c>
      <c r="O111" s="12">
        <v>1</v>
      </c>
      <c r="P111" s="22">
        <v>373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2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7" t="s">
        <v>523</v>
      </c>
      <c r="B114" s="27" t="s">
        <v>524</v>
      </c>
      <c r="C114" s="12">
        <v>6</v>
      </c>
      <c r="D114" s="12">
        <v>6</v>
      </c>
      <c r="E114" s="28">
        <v>0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1" x14ac:dyDescent="0.35">
      <c r="A115" s="27" t="s">
        <v>525</v>
      </c>
      <c r="B115" s="27" t="s">
        <v>526</v>
      </c>
      <c r="C115" s="12">
        <v>3</v>
      </c>
      <c r="D115" s="12">
        <v>1</v>
      </c>
      <c r="E115" s="28">
        <v>2</v>
      </c>
      <c r="F115" s="12">
        <v>0</v>
      </c>
      <c r="G115" s="12">
        <v>0</v>
      </c>
      <c r="H115" s="12">
        <v>6</v>
      </c>
      <c r="I115" s="12">
        <v>5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1</v>
      </c>
    </row>
    <row r="116" spans="1:16" ht="21" x14ac:dyDescent="0.35">
      <c r="A116" s="27" t="s">
        <v>527</v>
      </c>
      <c r="B116" s="27" t="s">
        <v>528</v>
      </c>
      <c r="C116" s="12">
        <v>21</v>
      </c>
      <c r="D116" s="12">
        <v>11</v>
      </c>
      <c r="E116" s="28">
        <v>0.90909090909090895</v>
      </c>
      <c r="F116" s="12">
        <v>0</v>
      </c>
      <c r="G116" s="12">
        <v>2</v>
      </c>
      <c r="H116" s="12">
        <v>16</v>
      </c>
      <c r="I116" s="12">
        <v>14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20</v>
      </c>
    </row>
    <row r="117" spans="1:16" ht="21" x14ac:dyDescent="0.35">
      <c r="A117" s="27" t="s">
        <v>529</v>
      </c>
      <c r="B117" s="27" t="s">
        <v>530</v>
      </c>
      <c r="C117" s="12">
        <v>1</v>
      </c>
      <c r="D117" s="12">
        <v>2</v>
      </c>
      <c r="E117" s="28">
        <v>-0.5</v>
      </c>
      <c r="F117" s="12">
        <v>0</v>
      </c>
      <c r="G117" s="12">
        <v>0</v>
      </c>
      <c r="H117" s="12">
        <v>1</v>
      </c>
      <c r="I117" s="12">
        <v>3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1" x14ac:dyDescent="0.35">
      <c r="A118" s="27" t="s">
        <v>531</v>
      </c>
      <c r="B118" s="27" t="s">
        <v>532</v>
      </c>
      <c r="C118" s="12">
        <v>8</v>
      </c>
      <c r="D118" s="12">
        <v>0</v>
      </c>
      <c r="E118" s="28">
        <v>0</v>
      </c>
      <c r="F118" s="12">
        <v>0</v>
      </c>
      <c r="G118" s="12">
        <v>1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4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7" t="s">
        <v>535</v>
      </c>
      <c r="B120" s="27" t="s">
        <v>536</v>
      </c>
      <c r="C120" s="12">
        <v>4</v>
      </c>
      <c r="D120" s="12">
        <v>5</v>
      </c>
      <c r="E120" s="28">
        <v>-0.2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3</v>
      </c>
    </row>
    <row r="121" spans="1:16" x14ac:dyDescent="0.35">
      <c r="A121" s="27" t="s">
        <v>537</v>
      </c>
      <c r="B121" s="27" t="s">
        <v>538</v>
      </c>
      <c r="C121" s="12">
        <v>54</v>
      </c>
      <c r="D121" s="12">
        <v>49</v>
      </c>
      <c r="E121" s="28">
        <v>0.102040816326531</v>
      </c>
      <c r="F121" s="12">
        <v>6</v>
      </c>
      <c r="G121" s="12">
        <v>8</v>
      </c>
      <c r="H121" s="12">
        <v>31</v>
      </c>
      <c r="I121" s="12">
        <v>66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60</v>
      </c>
    </row>
    <row r="122" spans="1:16" x14ac:dyDescent="0.35">
      <c r="A122" s="27" t="s">
        <v>539</v>
      </c>
      <c r="B122" s="27" t="s">
        <v>540</v>
      </c>
      <c r="C122" s="12">
        <v>12</v>
      </c>
      <c r="D122" s="12">
        <v>16</v>
      </c>
      <c r="E122" s="28">
        <v>-0.25</v>
      </c>
      <c r="F122" s="12">
        <v>0</v>
      </c>
      <c r="G122" s="12">
        <v>0</v>
      </c>
      <c r="H122" s="12">
        <v>2</v>
      </c>
      <c r="I122" s="12">
        <v>30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22">
        <v>6</v>
      </c>
    </row>
    <row r="123" spans="1:16" x14ac:dyDescent="0.35">
      <c r="A123" s="27" t="s">
        <v>541</v>
      </c>
      <c r="B123" s="27" t="s">
        <v>542</v>
      </c>
      <c r="C123" s="12">
        <v>6</v>
      </c>
      <c r="D123" s="12">
        <v>7</v>
      </c>
      <c r="E123" s="28">
        <v>-0.14285714285714299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1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7" t="s">
        <v>547</v>
      </c>
      <c r="B126" s="27" t="s">
        <v>548</v>
      </c>
      <c r="C126" s="12">
        <v>18</v>
      </c>
      <c r="D126" s="12">
        <v>13</v>
      </c>
      <c r="E126" s="28">
        <v>0.38461538461538503</v>
      </c>
      <c r="F126" s="12">
        <v>0</v>
      </c>
      <c r="G126" s="12">
        <v>0</v>
      </c>
      <c r="H126" s="12">
        <v>10</v>
      </c>
      <c r="I126" s="12">
        <v>10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4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1</v>
      </c>
    </row>
    <row r="128" spans="1:16" ht="21" x14ac:dyDescent="0.35">
      <c r="A128" s="27" t="s">
        <v>551</v>
      </c>
      <c r="B128" s="27" t="s">
        <v>552</v>
      </c>
      <c r="C128" s="12">
        <v>57</v>
      </c>
      <c r="D128" s="12">
        <v>64</v>
      </c>
      <c r="E128" s="28">
        <v>-0.109375</v>
      </c>
      <c r="F128" s="12">
        <v>2</v>
      </c>
      <c r="G128" s="12">
        <v>0</v>
      </c>
      <c r="H128" s="12">
        <v>84</v>
      </c>
      <c r="I128" s="12">
        <v>41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37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1</v>
      </c>
    </row>
    <row r="130" spans="1:16" ht="21" x14ac:dyDescent="0.35">
      <c r="A130" s="27" t="s">
        <v>555</v>
      </c>
      <c r="B130" s="27" t="s">
        <v>556</v>
      </c>
      <c r="C130" s="12">
        <v>1</v>
      </c>
      <c r="D130" s="12">
        <v>4</v>
      </c>
      <c r="E130" s="28">
        <v>-0.75</v>
      </c>
      <c r="F130" s="12">
        <v>0</v>
      </c>
      <c r="G130" s="12">
        <v>0</v>
      </c>
      <c r="H130" s="12">
        <v>7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1</v>
      </c>
    </row>
    <row r="131" spans="1:16" x14ac:dyDescent="0.35">
      <c r="A131" s="199" t="s">
        <v>557</v>
      </c>
      <c r="B131" s="200"/>
      <c r="C131" s="24">
        <v>13</v>
      </c>
      <c r="D131" s="24">
        <v>13</v>
      </c>
      <c r="E131" s="25">
        <v>0</v>
      </c>
      <c r="F131" s="24">
        <v>0</v>
      </c>
      <c r="G131" s="24">
        <v>0</v>
      </c>
      <c r="H131" s="24">
        <v>10</v>
      </c>
      <c r="I131" s="24">
        <v>9</v>
      </c>
      <c r="J131" s="24">
        <v>0</v>
      </c>
      <c r="K131" s="24">
        <v>0</v>
      </c>
      <c r="L131" s="24">
        <v>0</v>
      </c>
      <c r="M131" s="24">
        <v>0</v>
      </c>
      <c r="N131" s="24">
        <v>25</v>
      </c>
      <c r="O131" s="24">
        <v>1</v>
      </c>
      <c r="P131" s="26">
        <v>25</v>
      </c>
    </row>
    <row r="132" spans="1:16" x14ac:dyDescent="0.35">
      <c r="A132" s="27" t="s">
        <v>558</v>
      </c>
      <c r="B132" s="27" t="s">
        <v>559</v>
      </c>
      <c r="C132" s="12">
        <v>2</v>
      </c>
      <c r="D132" s="12">
        <v>3</v>
      </c>
      <c r="E132" s="28">
        <v>-0.33333333333333298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6</v>
      </c>
      <c r="O132" s="12">
        <v>1</v>
      </c>
      <c r="P132" s="22">
        <v>14</v>
      </c>
    </row>
    <row r="133" spans="1:16" x14ac:dyDescent="0.35">
      <c r="A133" s="27" t="s">
        <v>560</v>
      </c>
      <c r="B133" s="27" t="s">
        <v>561</v>
      </c>
      <c r="C133" s="12">
        <v>1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7" t="s">
        <v>562</v>
      </c>
      <c r="B134" s="27" t="s">
        <v>563</v>
      </c>
      <c r="C134" s="12">
        <v>10</v>
      </c>
      <c r="D134" s="12">
        <v>10</v>
      </c>
      <c r="E134" s="28">
        <v>0</v>
      </c>
      <c r="F134" s="12">
        <v>0</v>
      </c>
      <c r="G134" s="12">
        <v>0</v>
      </c>
      <c r="H134" s="12">
        <v>8</v>
      </c>
      <c r="I134" s="12">
        <v>6</v>
      </c>
      <c r="J134" s="12">
        <v>0</v>
      </c>
      <c r="K134" s="12">
        <v>0</v>
      </c>
      <c r="L134" s="12">
        <v>0</v>
      </c>
      <c r="M134" s="12">
        <v>0</v>
      </c>
      <c r="N134" s="12">
        <v>15</v>
      </c>
      <c r="O134" s="12">
        <v>0</v>
      </c>
      <c r="P134" s="22">
        <v>10</v>
      </c>
    </row>
    <row r="135" spans="1:16" x14ac:dyDescent="0.3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4</v>
      </c>
      <c r="O135" s="12">
        <v>0</v>
      </c>
      <c r="P135" s="22">
        <v>1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99" t="s">
        <v>568</v>
      </c>
      <c r="B137" s="200"/>
      <c r="C137" s="24">
        <v>51</v>
      </c>
      <c r="D137" s="24">
        <v>51</v>
      </c>
      <c r="E137" s="25">
        <v>0</v>
      </c>
      <c r="F137" s="24">
        <v>0</v>
      </c>
      <c r="G137" s="24">
        <v>0</v>
      </c>
      <c r="H137" s="24">
        <v>51</v>
      </c>
      <c r="I137" s="24">
        <v>40</v>
      </c>
      <c r="J137" s="24">
        <v>0</v>
      </c>
      <c r="K137" s="24">
        <v>0</v>
      </c>
      <c r="L137" s="24">
        <v>0</v>
      </c>
      <c r="M137" s="24">
        <v>0</v>
      </c>
      <c r="N137" s="24">
        <v>6</v>
      </c>
      <c r="O137" s="24">
        <v>1</v>
      </c>
      <c r="P137" s="26">
        <v>30</v>
      </c>
    </row>
    <row r="138" spans="1:16" ht="21" x14ac:dyDescent="0.35">
      <c r="A138" s="27" t="s">
        <v>569</v>
      </c>
      <c r="B138" s="27" t="s">
        <v>570</v>
      </c>
      <c r="C138" s="12">
        <v>0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3</v>
      </c>
      <c r="O138" s="12">
        <v>0</v>
      </c>
      <c r="P138" s="22">
        <v>0</v>
      </c>
    </row>
    <row r="139" spans="1:16" x14ac:dyDescent="0.35">
      <c r="A139" s="27" t="s">
        <v>571</v>
      </c>
      <c r="B139" s="27" t="s">
        <v>572</v>
      </c>
      <c r="C139" s="12">
        <v>1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22">
        <v>0</v>
      </c>
    </row>
    <row r="140" spans="1:16" x14ac:dyDescent="0.35">
      <c r="A140" s="27" t="s">
        <v>573</v>
      </c>
      <c r="B140" s="27" t="s">
        <v>574</v>
      </c>
      <c r="C140" s="12">
        <v>1</v>
      </c>
      <c r="D140" s="12">
        <v>5</v>
      </c>
      <c r="E140" s="28">
        <v>-0.8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1" x14ac:dyDescent="0.35">
      <c r="A142" s="27" t="s">
        <v>577</v>
      </c>
      <c r="B142" s="27" t="s">
        <v>578</v>
      </c>
      <c r="C142" s="12">
        <v>47</v>
      </c>
      <c r="D142" s="12">
        <v>41</v>
      </c>
      <c r="E142" s="28">
        <v>0.146341463414634</v>
      </c>
      <c r="F142" s="12">
        <v>0</v>
      </c>
      <c r="G142" s="12">
        <v>0</v>
      </c>
      <c r="H142" s="12">
        <v>33</v>
      </c>
      <c r="I142" s="12">
        <v>31</v>
      </c>
      <c r="J142" s="12">
        <v>0</v>
      </c>
      <c r="K142" s="12">
        <v>0</v>
      </c>
      <c r="L142" s="12">
        <v>0</v>
      </c>
      <c r="M142" s="12">
        <v>0</v>
      </c>
      <c r="N142" s="12">
        <v>3</v>
      </c>
      <c r="O142" s="12">
        <v>0</v>
      </c>
      <c r="P142" s="22">
        <v>21</v>
      </c>
    </row>
    <row r="143" spans="1:16" ht="21" x14ac:dyDescent="0.35">
      <c r="A143" s="27" t="s">
        <v>579</v>
      </c>
      <c r="B143" s="27" t="s">
        <v>580</v>
      </c>
      <c r="C143" s="12">
        <v>2</v>
      </c>
      <c r="D143" s="12">
        <v>5</v>
      </c>
      <c r="E143" s="28">
        <v>-0.6</v>
      </c>
      <c r="F143" s="12">
        <v>0</v>
      </c>
      <c r="G143" s="12">
        <v>0</v>
      </c>
      <c r="H143" s="12">
        <v>18</v>
      </c>
      <c r="I143" s="12">
        <v>6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9</v>
      </c>
    </row>
    <row r="144" spans="1:16" x14ac:dyDescent="0.35">
      <c r="A144" s="199" t="s">
        <v>581</v>
      </c>
      <c r="B144" s="200"/>
      <c r="C144" s="24">
        <v>28</v>
      </c>
      <c r="D144" s="24">
        <v>20</v>
      </c>
      <c r="E144" s="25">
        <v>0.4</v>
      </c>
      <c r="F144" s="24">
        <v>0</v>
      </c>
      <c r="G144" s="24">
        <v>0</v>
      </c>
      <c r="H144" s="24">
        <v>21</v>
      </c>
      <c r="I144" s="24">
        <v>20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28</v>
      </c>
      <c r="P144" s="26">
        <v>10</v>
      </c>
    </row>
    <row r="145" spans="1:16" ht="21" x14ac:dyDescent="0.35">
      <c r="A145" s="27" t="s">
        <v>582</v>
      </c>
      <c r="B145" s="27" t="s">
        <v>583</v>
      </c>
      <c r="C145" s="12">
        <v>7</v>
      </c>
      <c r="D145" s="12">
        <v>9</v>
      </c>
      <c r="E145" s="28">
        <v>-0.22222222222222199</v>
      </c>
      <c r="F145" s="12">
        <v>0</v>
      </c>
      <c r="G145" s="12">
        <v>0</v>
      </c>
      <c r="H145" s="12">
        <v>3</v>
      </c>
      <c r="I145" s="12">
        <v>11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7</v>
      </c>
      <c r="P145" s="22">
        <v>3</v>
      </c>
    </row>
    <row r="146" spans="1:16" ht="21" x14ac:dyDescent="0.35">
      <c r="A146" s="27" t="s">
        <v>584</v>
      </c>
      <c r="B146" s="27" t="s">
        <v>585</v>
      </c>
      <c r="C146" s="12">
        <v>21</v>
      </c>
      <c r="D146" s="12">
        <v>11</v>
      </c>
      <c r="E146" s="28">
        <v>0.90909090909090895</v>
      </c>
      <c r="F146" s="12">
        <v>0</v>
      </c>
      <c r="G146" s="12">
        <v>0</v>
      </c>
      <c r="H146" s="12">
        <v>18</v>
      </c>
      <c r="I146" s="12">
        <v>9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21</v>
      </c>
      <c r="P146" s="22">
        <v>7</v>
      </c>
    </row>
    <row r="147" spans="1:16" x14ac:dyDescent="0.35">
      <c r="A147" s="199" t="s">
        <v>586</v>
      </c>
      <c r="B147" s="200"/>
      <c r="C147" s="24">
        <v>68</v>
      </c>
      <c r="D147" s="24">
        <v>51</v>
      </c>
      <c r="E147" s="25">
        <v>0.33333333333333298</v>
      </c>
      <c r="F147" s="24">
        <v>4</v>
      </c>
      <c r="G147" s="24">
        <v>2</v>
      </c>
      <c r="H147" s="24">
        <v>33</v>
      </c>
      <c r="I147" s="24">
        <v>24</v>
      </c>
      <c r="J147" s="24">
        <v>0</v>
      </c>
      <c r="K147" s="24">
        <v>0</v>
      </c>
      <c r="L147" s="24">
        <v>0</v>
      </c>
      <c r="M147" s="24">
        <v>0</v>
      </c>
      <c r="N147" s="24">
        <v>32</v>
      </c>
      <c r="O147" s="24">
        <v>0</v>
      </c>
      <c r="P147" s="26">
        <v>20</v>
      </c>
    </row>
    <row r="148" spans="1:16" x14ac:dyDescent="0.35">
      <c r="A148" s="27" t="s">
        <v>587</v>
      </c>
      <c r="B148" s="27" t="s">
        <v>588</v>
      </c>
      <c r="C148" s="12">
        <v>6</v>
      </c>
      <c r="D148" s="12">
        <v>6</v>
      </c>
      <c r="E148" s="28">
        <v>0</v>
      </c>
      <c r="F148" s="12">
        <v>0</v>
      </c>
      <c r="G148" s="12">
        <v>0</v>
      </c>
      <c r="H148" s="12">
        <v>3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12</v>
      </c>
      <c r="O148" s="12">
        <v>0</v>
      </c>
      <c r="P148" s="22">
        <v>6</v>
      </c>
    </row>
    <row r="149" spans="1:16" x14ac:dyDescent="0.35">
      <c r="A149" s="27" t="s">
        <v>589</v>
      </c>
      <c r="B149" s="27" t="s">
        <v>590</v>
      </c>
      <c r="C149" s="12">
        <v>11</v>
      </c>
      <c r="D149" s="12">
        <v>13</v>
      </c>
      <c r="E149" s="28">
        <v>-0.15384615384615399</v>
      </c>
      <c r="F149" s="12">
        <v>2</v>
      </c>
      <c r="G149" s="12">
        <v>0</v>
      </c>
      <c r="H149" s="12">
        <v>6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1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1" x14ac:dyDescent="0.35">
      <c r="A151" s="27" t="s">
        <v>593</v>
      </c>
      <c r="B151" s="27" t="s">
        <v>594</v>
      </c>
      <c r="C151" s="12">
        <v>2</v>
      </c>
      <c r="D151" s="12">
        <v>1</v>
      </c>
      <c r="E151" s="28">
        <v>1</v>
      </c>
      <c r="F151" s="12">
        <v>0</v>
      </c>
      <c r="G151" s="12">
        <v>0</v>
      </c>
      <c r="H151" s="12">
        <v>1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6</v>
      </c>
      <c r="O151" s="12">
        <v>0</v>
      </c>
      <c r="P151" s="22">
        <v>0</v>
      </c>
    </row>
    <row r="152" spans="1:16" ht="21" x14ac:dyDescent="0.35">
      <c r="A152" s="27" t="s">
        <v>595</v>
      </c>
      <c r="B152" s="27" t="s">
        <v>596</v>
      </c>
      <c r="C152" s="12">
        <v>1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4</v>
      </c>
      <c r="O152" s="12">
        <v>0</v>
      </c>
      <c r="P152" s="22">
        <v>0</v>
      </c>
    </row>
    <row r="153" spans="1:16" x14ac:dyDescent="0.35">
      <c r="A153" s="27" t="s">
        <v>597</v>
      </c>
      <c r="B153" s="27" t="s">
        <v>598</v>
      </c>
      <c r="C153" s="12">
        <v>1</v>
      </c>
      <c r="D153" s="12">
        <v>0</v>
      </c>
      <c r="E153" s="28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2">
        <v>0</v>
      </c>
    </row>
    <row r="154" spans="1:16" x14ac:dyDescent="0.35">
      <c r="A154" s="27" t="s">
        <v>599</v>
      </c>
      <c r="B154" s="27" t="s">
        <v>600</v>
      </c>
      <c r="C154" s="12">
        <v>18</v>
      </c>
      <c r="D154" s="12">
        <v>4</v>
      </c>
      <c r="E154" s="28">
        <v>3.5</v>
      </c>
      <c r="F154" s="12">
        <v>1</v>
      </c>
      <c r="G154" s="12">
        <v>1</v>
      </c>
      <c r="H154" s="12">
        <v>7</v>
      </c>
      <c r="I154" s="12">
        <v>5</v>
      </c>
      <c r="J154" s="12">
        <v>0</v>
      </c>
      <c r="K154" s="12">
        <v>0</v>
      </c>
      <c r="L154" s="12">
        <v>0</v>
      </c>
      <c r="M154" s="12">
        <v>0</v>
      </c>
      <c r="N154" s="12">
        <v>5</v>
      </c>
      <c r="O154" s="12">
        <v>0</v>
      </c>
      <c r="P154" s="22">
        <v>5</v>
      </c>
    </row>
    <row r="155" spans="1:16" x14ac:dyDescent="0.35">
      <c r="A155" s="27" t="s">
        <v>601</v>
      </c>
      <c r="B155" s="27" t="s">
        <v>602</v>
      </c>
      <c r="C155" s="12">
        <v>29</v>
      </c>
      <c r="D155" s="12">
        <v>27</v>
      </c>
      <c r="E155" s="28">
        <v>7.4074074074074098E-2</v>
      </c>
      <c r="F155" s="12">
        <v>1</v>
      </c>
      <c r="G155" s="12">
        <v>1</v>
      </c>
      <c r="H155" s="12">
        <v>14</v>
      </c>
      <c r="I155" s="12">
        <v>11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22">
        <v>8</v>
      </c>
    </row>
    <row r="156" spans="1:16" x14ac:dyDescent="0.35">
      <c r="A156" s="199" t="s">
        <v>603</v>
      </c>
      <c r="B156" s="200"/>
      <c r="C156" s="24">
        <v>236</v>
      </c>
      <c r="D156" s="24">
        <v>212</v>
      </c>
      <c r="E156" s="25">
        <v>0.113207547169811</v>
      </c>
      <c r="F156" s="24">
        <v>0</v>
      </c>
      <c r="G156" s="24">
        <v>0</v>
      </c>
      <c r="H156" s="24">
        <v>15</v>
      </c>
      <c r="I156" s="24">
        <v>6</v>
      </c>
      <c r="J156" s="24">
        <v>3</v>
      </c>
      <c r="K156" s="24">
        <v>2</v>
      </c>
      <c r="L156" s="24">
        <v>0</v>
      </c>
      <c r="M156" s="24">
        <v>0</v>
      </c>
      <c r="N156" s="24">
        <v>102</v>
      </c>
      <c r="O156" s="24">
        <v>2</v>
      </c>
      <c r="P156" s="26">
        <v>8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1" x14ac:dyDescent="0.35">
      <c r="A161" s="27" t="s">
        <v>612</v>
      </c>
      <c r="B161" s="27" t="s">
        <v>613</v>
      </c>
      <c r="C161" s="12">
        <v>19</v>
      </c>
      <c r="D161" s="12">
        <v>21</v>
      </c>
      <c r="E161" s="28">
        <v>-9.5238095238095205E-2</v>
      </c>
      <c r="F161" s="12">
        <v>0</v>
      </c>
      <c r="G161" s="12">
        <v>0</v>
      </c>
      <c r="H161" s="12">
        <v>2</v>
      </c>
      <c r="I161" s="12">
        <v>1</v>
      </c>
      <c r="J161" s="12">
        <v>3</v>
      </c>
      <c r="K161" s="12">
        <v>2</v>
      </c>
      <c r="L161" s="12">
        <v>0</v>
      </c>
      <c r="M161" s="12">
        <v>0</v>
      </c>
      <c r="N161" s="12">
        <v>0</v>
      </c>
      <c r="O161" s="12">
        <v>2</v>
      </c>
      <c r="P161" s="22">
        <v>1</v>
      </c>
    </row>
    <row r="162" spans="1:16" x14ac:dyDescent="0.35">
      <c r="A162" s="27" t="s">
        <v>614</v>
      </c>
      <c r="B162" s="27" t="s">
        <v>615</v>
      </c>
      <c r="C162" s="12">
        <v>88</v>
      </c>
      <c r="D162" s="12">
        <v>63</v>
      </c>
      <c r="E162" s="28">
        <v>0.39682539682539703</v>
      </c>
      <c r="F162" s="12">
        <v>0</v>
      </c>
      <c r="G162" s="12">
        <v>0</v>
      </c>
      <c r="H162" s="12">
        <v>8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101</v>
      </c>
      <c r="O162" s="12">
        <v>0</v>
      </c>
      <c r="P162" s="22">
        <v>4</v>
      </c>
    </row>
    <row r="163" spans="1:16" ht="21" x14ac:dyDescent="0.35">
      <c r="A163" s="27" t="s">
        <v>616</v>
      </c>
      <c r="B163" s="27" t="s">
        <v>617</v>
      </c>
      <c r="C163" s="12">
        <v>11</v>
      </c>
      <c r="D163" s="12">
        <v>9</v>
      </c>
      <c r="E163" s="28">
        <v>0.22222222222222199</v>
      </c>
      <c r="F163" s="12">
        <v>0</v>
      </c>
      <c r="G163" s="12">
        <v>0</v>
      </c>
      <c r="H163" s="12">
        <v>2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7" t="s">
        <v>618</v>
      </c>
      <c r="B164" s="27" t="s">
        <v>619</v>
      </c>
      <c r="C164" s="12">
        <v>45</v>
      </c>
      <c r="D164" s="12">
        <v>42</v>
      </c>
      <c r="E164" s="28">
        <v>7.1428571428571397E-2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7" t="s">
        <v>620</v>
      </c>
      <c r="B165" s="27" t="s">
        <v>621</v>
      </c>
      <c r="C165" s="12">
        <v>73</v>
      </c>
      <c r="D165" s="12">
        <v>77</v>
      </c>
      <c r="E165" s="28">
        <v>-5.1948051948051903E-2</v>
      </c>
      <c r="F165" s="12">
        <v>0</v>
      </c>
      <c r="G165" s="12">
        <v>0</v>
      </c>
      <c r="H165" s="12">
        <v>3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22">
        <v>3</v>
      </c>
    </row>
    <row r="166" spans="1:16" x14ac:dyDescent="0.35">
      <c r="A166" s="199" t="s">
        <v>622</v>
      </c>
      <c r="B166" s="200"/>
      <c r="C166" s="24">
        <v>1254</v>
      </c>
      <c r="D166" s="24">
        <v>1228</v>
      </c>
      <c r="E166" s="25">
        <v>2.1172638436482101E-2</v>
      </c>
      <c r="F166" s="24">
        <v>18</v>
      </c>
      <c r="G166" s="24">
        <v>13</v>
      </c>
      <c r="H166" s="24">
        <v>871</v>
      </c>
      <c r="I166" s="24">
        <v>649</v>
      </c>
      <c r="J166" s="24">
        <v>4</v>
      </c>
      <c r="K166" s="24">
        <v>15</v>
      </c>
      <c r="L166" s="24">
        <v>0</v>
      </c>
      <c r="M166" s="24">
        <v>0</v>
      </c>
      <c r="N166" s="24">
        <v>48</v>
      </c>
      <c r="O166" s="24">
        <v>127</v>
      </c>
      <c r="P166" s="26">
        <v>506</v>
      </c>
    </row>
    <row r="167" spans="1:16" ht="21" x14ac:dyDescent="0.35">
      <c r="A167" s="27" t="s">
        <v>623</v>
      </c>
      <c r="B167" s="27" t="s">
        <v>624</v>
      </c>
      <c r="C167" s="12">
        <v>22</v>
      </c>
      <c r="D167" s="12">
        <v>29</v>
      </c>
      <c r="E167" s="28">
        <v>-0.24137931034482701</v>
      </c>
      <c r="F167" s="12">
        <v>2</v>
      </c>
      <c r="G167" s="12">
        <v>1</v>
      </c>
      <c r="H167" s="12">
        <v>26</v>
      </c>
      <c r="I167" s="12">
        <v>6</v>
      </c>
      <c r="J167" s="12">
        <v>1</v>
      </c>
      <c r="K167" s="12">
        <v>0</v>
      </c>
      <c r="L167" s="12">
        <v>0</v>
      </c>
      <c r="M167" s="12">
        <v>0</v>
      </c>
      <c r="N167" s="12">
        <v>22</v>
      </c>
      <c r="O167" s="12">
        <v>2</v>
      </c>
      <c r="P167" s="22">
        <v>1</v>
      </c>
    </row>
    <row r="168" spans="1:16" ht="21" x14ac:dyDescent="0.35">
      <c r="A168" s="27" t="s">
        <v>625</v>
      </c>
      <c r="B168" s="27" t="s">
        <v>626</v>
      </c>
      <c r="C168" s="12">
        <v>1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2</v>
      </c>
      <c r="O168" s="12">
        <v>0</v>
      </c>
      <c r="P168" s="22">
        <v>0</v>
      </c>
    </row>
    <row r="169" spans="1:16" x14ac:dyDescent="0.35">
      <c r="A169" s="27" t="s">
        <v>627</v>
      </c>
      <c r="B169" s="27" t="s">
        <v>628</v>
      </c>
      <c r="C169" s="12">
        <v>1</v>
      </c>
      <c r="D169" s="12">
        <v>1</v>
      </c>
      <c r="E169" s="28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1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7" t="s">
        <v>631</v>
      </c>
      <c r="B171" s="27" t="s">
        <v>632</v>
      </c>
      <c r="C171" s="12">
        <v>0</v>
      </c>
      <c r="D171" s="12">
        <v>1</v>
      </c>
      <c r="E171" s="28">
        <v>-1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1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1" x14ac:dyDescent="0.35">
      <c r="A173" s="27" t="s">
        <v>635</v>
      </c>
      <c r="B173" s="27" t="s">
        <v>636</v>
      </c>
      <c r="C173" s="12">
        <v>459</v>
      </c>
      <c r="D173" s="12">
        <v>500</v>
      </c>
      <c r="E173" s="28">
        <v>-8.2000000000000003E-2</v>
      </c>
      <c r="F173" s="12">
        <v>3</v>
      </c>
      <c r="G173" s="12">
        <v>2</v>
      </c>
      <c r="H173" s="12">
        <v>386</v>
      </c>
      <c r="I173" s="12">
        <v>353</v>
      </c>
      <c r="J173" s="12">
        <v>1</v>
      </c>
      <c r="K173" s="12">
        <v>10</v>
      </c>
      <c r="L173" s="12">
        <v>0</v>
      </c>
      <c r="M173" s="12">
        <v>0</v>
      </c>
      <c r="N173" s="12">
        <v>19</v>
      </c>
      <c r="O173" s="12">
        <v>70</v>
      </c>
      <c r="P173" s="22">
        <v>219</v>
      </c>
    </row>
    <row r="174" spans="1:16" ht="21" x14ac:dyDescent="0.35">
      <c r="A174" s="27" t="s">
        <v>637</v>
      </c>
      <c r="B174" s="27" t="s">
        <v>638</v>
      </c>
      <c r="C174" s="12">
        <v>602</v>
      </c>
      <c r="D174" s="12">
        <v>582</v>
      </c>
      <c r="E174" s="28">
        <v>3.4364261168384903E-2</v>
      </c>
      <c r="F174" s="12">
        <v>11</v>
      </c>
      <c r="G174" s="12">
        <v>10</v>
      </c>
      <c r="H174" s="12">
        <v>382</v>
      </c>
      <c r="I174" s="12">
        <v>267</v>
      </c>
      <c r="J174" s="12">
        <v>1</v>
      </c>
      <c r="K174" s="12">
        <v>2</v>
      </c>
      <c r="L174" s="12">
        <v>0</v>
      </c>
      <c r="M174" s="12">
        <v>0</v>
      </c>
      <c r="N174" s="12">
        <v>3</v>
      </c>
      <c r="O174" s="12">
        <v>38</v>
      </c>
      <c r="P174" s="22">
        <v>248</v>
      </c>
    </row>
    <row r="175" spans="1:16" x14ac:dyDescent="0.35">
      <c r="A175" s="27" t="s">
        <v>639</v>
      </c>
      <c r="B175" s="27" t="s">
        <v>640</v>
      </c>
      <c r="C175" s="12">
        <v>169</v>
      </c>
      <c r="D175" s="12">
        <v>114</v>
      </c>
      <c r="E175" s="28">
        <v>0.48245614035087703</v>
      </c>
      <c r="F175" s="12">
        <v>1</v>
      </c>
      <c r="G175" s="12">
        <v>0</v>
      </c>
      <c r="H175" s="12">
        <v>77</v>
      </c>
      <c r="I175" s="12">
        <v>21</v>
      </c>
      <c r="J175" s="12">
        <v>1</v>
      </c>
      <c r="K175" s="12">
        <v>1</v>
      </c>
      <c r="L175" s="12">
        <v>0</v>
      </c>
      <c r="M175" s="12">
        <v>0</v>
      </c>
      <c r="N175" s="12">
        <v>2</v>
      </c>
      <c r="O175" s="12">
        <v>17</v>
      </c>
      <c r="P175" s="22">
        <v>29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1</v>
      </c>
      <c r="E176" s="28">
        <v>-1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2</v>
      </c>
      <c r="L176" s="12">
        <v>0</v>
      </c>
      <c r="M176" s="12">
        <v>0</v>
      </c>
      <c r="N176" s="12">
        <v>0</v>
      </c>
      <c r="O176" s="12">
        <v>0</v>
      </c>
      <c r="P176" s="22">
        <v>5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2</v>
      </c>
    </row>
    <row r="178" spans="1:16" x14ac:dyDescent="0.35">
      <c r="A178" s="199" t="s">
        <v>645</v>
      </c>
      <c r="B178" s="200"/>
      <c r="C178" s="24">
        <v>1043</v>
      </c>
      <c r="D178" s="24">
        <v>1414</v>
      </c>
      <c r="E178" s="25">
        <v>-0.262376237623762</v>
      </c>
      <c r="F178" s="24">
        <v>3541</v>
      </c>
      <c r="G178" s="24">
        <v>3149</v>
      </c>
      <c r="H178" s="24">
        <v>846</v>
      </c>
      <c r="I178" s="24">
        <v>807</v>
      </c>
      <c r="J178" s="24">
        <v>0</v>
      </c>
      <c r="K178" s="24">
        <v>2</v>
      </c>
      <c r="L178" s="24">
        <v>0</v>
      </c>
      <c r="M178" s="24">
        <v>1</v>
      </c>
      <c r="N178" s="24">
        <v>4</v>
      </c>
      <c r="O178" s="24">
        <v>0</v>
      </c>
      <c r="P178" s="26">
        <v>3994</v>
      </c>
    </row>
    <row r="179" spans="1:16" ht="21" x14ac:dyDescent="0.35">
      <c r="A179" s="27" t="s">
        <v>646</v>
      </c>
      <c r="B179" s="27" t="s">
        <v>647</v>
      </c>
      <c r="C179" s="12">
        <v>15</v>
      </c>
      <c r="D179" s="12">
        <v>9</v>
      </c>
      <c r="E179" s="28">
        <v>0.66666666666666696</v>
      </c>
      <c r="F179" s="12">
        <v>23</v>
      </c>
      <c r="G179" s="12">
        <v>21</v>
      </c>
      <c r="H179" s="12">
        <v>8</v>
      </c>
      <c r="I179" s="12">
        <v>9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23</v>
      </c>
    </row>
    <row r="180" spans="1:16" ht="21" x14ac:dyDescent="0.35">
      <c r="A180" s="27" t="s">
        <v>648</v>
      </c>
      <c r="B180" s="27" t="s">
        <v>649</v>
      </c>
      <c r="C180" s="12">
        <v>518</v>
      </c>
      <c r="D180" s="12">
        <v>729</v>
      </c>
      <c r="E180" s="28">
        <v>-0.28943758573388201</v>
      </c>
      <c r="F180" s="12">
        <v>1708</v>
      </c>
      <c r="G180" s="12">
        <v>1441</v>
      </c>
      <c r="H180" s="12">
        <v>490</v>
      </c>
      <c r="I180" s="12">
        <v>348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1797</v>
      </c>
    </row>
    <row r="181" spans="1:16" x14ac:dyDescent="0.35">
      <c r="A181" s="27" t="s">
        <v>650</v>
      </c>
      <c r="B181" s="27" t="s">
        <v>651</v>
      </c>
      <c r="C181" s="12">
        <v>35</v>
      </c>
      <c r="D181" s="12">
        <v>77</v>
      </c>
      <c r="E181" s="28">
        <v>-0.54545454545454497</v>
      </c>
      <c r="F181" s="12">
        <v>33</v>
      </c>
      <c r="G181" s="12">
        <v>36</v>
      </c>
      <c r="H181" s="12">
        <v>16</v>
      </c>
      <c r="I181" s="12">
        <v>33</v>
      </c>
      <c r="J181" s="12">
        <v>0</v>
      </c>
      <c r="K181" s="12">
        <v>0</v>
      </c>
      <c r="L181" s="12">
        <v>0</v>
      </c>
      <c r="M181" s="12">
        <v>0</v>
      </c>
      <c r="N181" s="12">
        <v>4</v>
      </c>
      <c r="O181" s="12">
        <v>0</v>
      </c>
      <c r="P181" s="22">
        <v>59</v>
      </c>
    </row>
    <row r="182" spans="1:16" ht="21" x14ac:dyDescent="0.35">
      <c r="A182" s="27" t="s">
        <v>652</v>
      </c>
      <c r="B182" s="27" t="s">
        <v>653</v>
      </c>
      <c r="C182" s="12">
        <v>4</v>
      </c>
      <c r="D182" s="12">
        <v>4</v>
      </c>
      <c r="E182" s="28">
        <v>0</v>
      </c>
      <c r="F182" s="12">
        <v>3</v>
      </c>
      <c r="G182" s="12">
        <v>2</v>
      </c>
      <c r="H182" s="12">
        <v>1</v>
      </c>
      <c r="I182" s="12">
        <v>0</v>
      </c>
      <c r="J182" s="12">
        <v>0</v>
      </c>
      <c r="K182" s="12">
        <v>1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1" x14ac:dyDescent="0.35">
      <c r="A183" s="27" t="s">
        <v>654</v>
      </c>
      <c r="B183" s="27" t="s">
        <v>655</v>
      </c>
      <c r="C183" s="12">
        <v>5</v>
      </c>
      <c r="D183" s="12">
        <v>14</v>
      </c>
      <c r="E183" s="28">
        <v>-0.64285714285714302</v>
      </c>
      <c r="F183" s="12">
        <v>19</v>
      </c>
      <c r="G183" s="12">
        <v>114</v>
      </c>
      <c r="H183" s="12">
        <v>8</v>
      </c>
      <c r="I183" s="12">
        <v>50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158</v>
      </c>
    </row>
    <row r="184" spans="1:16" x14ac:dyDescent="0.35">
      <c r="A184" s="27" t="s">
        <v>656</v>
      </c>
      <c r="B184" s="27" t="s">
        <v>657</v>
      </c>
      <c r="C184" s="12">
        <v>394</v>
      </c>
      <c r="D184" s="12">
        <v>375</v>
      </c>
      <c r="E184" s="28">
        <v>5.06666666666667E-2</v>
      </c>
      <c r="F184" s="12">
        <v>1751</v>
      </c>
      <c r="G184" s="12">
        <v>1534</v>
      </c>
      <c r="H184" s="12">
        <v>312</v>
      </c>
      <c r="I184" s="12">
        <v>365</v>
      </c>
      <c r="J184" s="12">
        <v>0</v>
      </c>
      <c r="K184" s="12">
        <v>1</v>
      </c>
      <c r="L184" s="12">
        <v>0</v>
      </c>
      <c r="M184" s="12">
        <v>1</v>
      </c>
      <c r="N184" s="12">
        <v>0</v>
      </c>
      <c r="O184" s="12">
        <v>0</v>
      </c>
      <c r="P184" s="22">
        <v>1956</v>
      </c>
    </row>
    <row r="185" spans="1:16" ht="21" x14ac:dyDescent="0.35">
      <c r="A185" s="27" t="s">
        <v>658</v>
      </c>
      <c r="B185" s="27" t="s">
        <v>659</v>
      </c>
      <c r="C185" s="12">
        <v>72</v>
      </c>
      <c r="D185" s="12">
        <v>206</v>
      </c>
      <c r="E185" s="28">
        <v>-0.65048543689320404</v>
      </c>
      <c r="F185" s="12">
        <v>4</v>
      </c>
      <c r="G185" s="12">
        <v>1</v>
      </c>
      <c r="H185" s="12">
        <v>11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1</v>
      </c>
    </row>
    <row r="186" spans="1:16" x14ac:dyDescent="0.35">
      <c r="A186" s="199" t="s">
        <v>660</v>
      </c>
      <c r="B186" s="200"/>
      <c r="C186" s="24">
        <v>725</v>
      </c>
      <c r="D186" s="24">
        <v>604</v>
      </c>
      <c r="E186" s="25">
        <v>0.20033112582781401</v>
      </c>
      <c r="F186" s="24">
        <v>140</v>
      </c>
      <c r="G186" s="24">
        <v>149</v>
      </c>
      <c r="H186" s="24">
        <v>397</v>
      </c>
      <c r="I186" s="24">
        <v>369</v>
      </c>
      <c r="J186" s="24">
        <v>0</v>
      </c>
      <c r="K186" s="24">
        <v>3</v>
      </c>
      <c r="L186" s="24">
        <v>0</v>
      </c>
      <c r="M186" s="24">
        <v>0</v>
      </c>
      <c r="N186" s="24">
        <v>36</v>
      </c>
      <c r="O186" s="24">
        <v>1</v>
      </c>
      <c r="P186" s="26">
        <v>449</v>
      </c>
    </row>
    <row r="187" spans="1:16" x14ac:dyDescent="0.35">
      <c r="A187" s="27" t="s">
        <v>661</v>
      </c>
      <c r="B187" s="27" t="s">
        <v>662</v>
      </c>
      <c r="C187" s="12">
        <v>32</v>
      </c>
      <c r="D187" s="12">
        <v>36</v>
      </c>
      <c r="E187" s="28">
        <v>-0.11111111111111099</v>
      </c>
      <c r="F187" s="12">
        <v>1</v>
      </c>
      <c r="G187" s="12">
        <v>0</v>
      </c>
      <c r="H187" s="12">
        <v>5</v>
      </c>
      <c r="I187" s="12">
        <v>2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2">
        <v>3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2</v>
      </c>
      <c r="E188" s="28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7" t="s">
        <v>665</v>
      </c>
      <c r="B189" s="27" t="s">
        <v>666</v>
      </c>
      <c r="C189" s="12">
        <v>256</v>
      </c>
      <c r="D189" s="12">
        <v>197</v>
      </c>
      <c r="E189" s="28">
        <v>0.29949238578680198</v>
      </c>
      <c r="F189" s="12">
        <v>58</v>
      </c>
      <c r="G189" s="12">
        <v>52</v>
      </c>
      <c r="H189" s="12">
        <v>190</v>
      </c>
      <c r="I189" s="12">
        <v>102</v>
      </c>
      <c r="J189" s="12">
        <v>0</v>
      </c>
      <c r="K189" s="12">
        <v>0</v>
      </c>
      <c r="L189" s="12">
        <v>0</v>
      </c>
      <c r="M189" s="12">
        <v>0</v>
      </c>
      <c r="N189" s="12">
        <v>9</v>
      </c>
      <c r="O189" s="12">
        <v>1</v>
      </c>
      <c r="P189" s="22">
        <v>164</v>
      </c>
    </row>
    <row r="190" spans="1:16" ht="21" x14ac:dyDescent="0.35">
      <c r="A190" s="27" t="s">
        <v>667</v>
      </c>
      <c r="B190" s="27" t="s">
        <v>668</v>
      </c>
      <c r="C190" s="12">
        <v>18</v>
      </c>
      <c r="D190" s="12">
        <v>9</v>
      </c>
      <c r="E190" s="28">
        <v>1</v>
      </c>
      <c r="F190" s="12">
        <v>1</v>
      </c>
      <c r="G190" s="12">
        <v>0</v>
      </c>
      <c r="H190" s="12">
        <v>9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5</v>
      </c>
    </row>
    <row r="191" spans="1:16" ht="31.5" x14ac:dyDescent="0.35">
      <c r="A191" s="27" t="s">
        <v>669</v>
      </c>
      <c r="B191" s="27" t="s">
        <v>670</v>
      </c>
      <c r="C191" s="12">
        <v>126</v>
      </c>
      <c r="D191" s="12">
        <v>143</v>
      </c>
      <c r="E191" s="28">
        <v>-0.11888111888111901</v>
      </c>
      <c r="F191" s="12">
        <v>63</v>
      </c>
      <c r="G191" s="12">
        <v>86</v>
      </c>
      <c r="H191" s="12">
        <v>114</v>
      </c>
      <c r="I191" s="12">
        <v>223</v>
      </c>
      <c r="J191" s="12">
        <v>0</v>
      </c>
      <c r="K191" s="12">
        <v>2</v>
      </c>
      <c r="L191" s="12">
        <v>0</v>
      </c>
      <c r="M191" s="12">
        <v>0</v>
      </c>
      <c r="N191" s="12">
        <v>1</v>
      </c>
      <c r="O191" s="12">
        <v>0</v>
      </c>
      <c r="P191" s="22">
        <v>228</v>
      </c>
    </row>
    <row r="192" spans="1:16" ht="21" x14ac:dyDescent="0.35">
      <c r="A192" s="27" t="s">
        <v>671</v>
      </c>
      <c r="B192" s="27" t="s">
        <v>672</v>
      </c>
      <c r="C192" s="12">
        <v>1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1" x14ac:dyDescent="0.35">
      <c r="A193" s="27" t="s">
        <v>673</v>
      </c>
      <c r="B193" s="27" t="s">
        <v>674</v>
      </c>
      <c r="C193" s="12">
        <v>47</v>
      </c>
      <c r="D193" s="12">
        <v>53</v>
      </c>
      <c r="E193" s="28">
        <v>-0.113207547169811</v>
      </c>
      <c r="F193" s="12">
        <v>9</v>
      </c>
      <c r="G193" s="12">
        <v>5</v>
      </c>
      <c r="H193" s="12">
        <v>34</v>
      </c>
      <c r="I193" s="12">
        <v>19</v>
      </c>
      <c r="J193" s="12">
        <v>0</v>
      </c>
      <c r="K193" s="12">
        <v>0</v>
      </c>
      <c r="L193" s="12">
        <v>0</v>
      </c>
      <c r="M193" s="12">
        <v>0</v>
      </c>
      <c r="N193" s="12">
        <v>11</v>
      </c>
      <c r="O193" s="12">
        <v>0</v>
      </c>
      <c r="P193" s="22">
        <v>29</v>
      </c>
    </row>
    <row r="194" spans="1:16" x14ac:dyDescent="0.35">
      <c r="A194" s="27" t="s">
        <v>675</v>
      </c>
      <c r="B194" s="27" t="s">
        <v>676</v>
      </c>
      <c r="C194" s="12">
        <v>5</v>
      </c>
      <c r="D194" s="12">
        <v>1</v>
      </c>
      <c r="E194" s="28">
        <v>4</v>
      </c>
      <c r="F194" s="12">
        <v>4</v>
      </c>
      <c r="G194" s="12">
        <v>5</v>
      </c>
      <c r="H194" s="12">
        <v>2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5</v>
      </c>
      <c r="O194" s="12">
        <v>0</v>
      </c>
      <c r="P194" s="22">
        <v>6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1" x14ac:dyDescent="0.35">
      <c r="A196" s="27" t="s">
        <v>679</v>
      </c>
      <c r="B196" s="27" t="s">
        <v>680</v>
      </c>
      <c r="C196" s="12">
        <v>1</v>
      </c>
      <c r="D196" s="12">
        <v>1</v>
      </c>
      <c r="E196" s="28">
        <v>0</v>
      </c>
      <c r="F196" s="12">
        <v>0</v>
      </c>
      <c r="G196" s="12">
        <v>0</v>
      </c>
      <c r="H196" s="12">
        <v>1</v>
      </c>
      <c r="I196" s="12">
        <v>5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8</v>
      </c>
    </row>
    <row r="197" spans="1:16" x14ac:dyDescent="0.35">
      <c r="A197" s="27" t="s">
        <v>681</v>
      </c>
      <c r="B197" s="27" t="s">
        <v>682</v>
      </c>
      <c r="C197" s="12">
        <v>230</v>
      </c>
      <c r="D197" s="12">
        <v>154</v>
      </c>
      <c r="E197" s="28">
        <v>0.493506493506494</v>
      </c>
      <c r="F197" s="12">
        <v>4</v>
      </c>
      <c r="G197" s="12">
        <v>1</v>
      </c>
      <c r="H197" s="12">
        <v>34</v>
      </c>
      <c r="I197" s="12">
        <v>8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2">
        <v>0</v>
      </c>
    </row>
    <row r="198" spans="1:16" x14ac:dyDescent="0.35">
      <c r="A198" s="27" t="s">
        <v>683</v>
      </c>
      <c r="B198" s="27" t="s">
        <v>684</v>
      </c>
      <c r="C198" s="12">
        <v>2</v>
      </c>
      <c r="D198" s="12">
        <v>2</v>
      </c>
      <c r="E198" s="28">
        <v>0</v>
      </c>
      <c r="F198" s="12">
        <v>0</v>
      </c>
      <c r="G198" s="12">
        <v>0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1</v>
      </c>
    </row>
    <row r="199" spans="1:16" x14ac:dyDescent="0.35">
      <c r="A199" s="27" t="s">
        <v>685</v>
      </c>
      <c r="B199" s="27" t="s">
        <v>686</v>
      </c>
      <c r="C199" s="12">
        <v>6</v>
      </c>
      <c r="D199" s="12">
        <v>5</v>
      </c>
      <c r="E199" s="28">
        <v>0.2</v>
      </c>
      <c r="F199" s="12">
        <v>0</v>
      </c>
      <c r="G199" s="12">
        <v>0</v>
      </c>
      <c r="H199" s="12">
        <v>7</v>
      </c>
      <c r="I199" s="12">
        <v>7</v>
      </c>
      <c r="J199" s="12">
        <v>0</v>
      </c>
      <c r="K199" s="12">
        <v>0</v>
      </c>
      <c r="L199" s="12">
        <v>0</v>
      </c>
      <c r="M199" s="12">
        <v>0</v>
      </c>
      <c r="N199" s="12">
        <v>9</v>
      </c>
      <c r="O199" s="12">
        <v>0</v>
      </c>
      <c r="P199" s="22">
        <v>3</v>
      </c>
    </row>
    <row r="200" spans="1:16" ht="21" x14ac:dyDescent="0.35">
      <c r="A200" s="27" t="s">
        <v>687</v>
      </c>
      <c r="B200" s="27" t="s">
        <v>688</v>
      </c>
      <c r="C200" s="12">
        <v>1</v>
      </c>
      <c r="D200" s="12">
        <v>1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2</v>
      </c>
    </row>
    <row r="201" spans="1:16" x14ac:dyDescent="0.35">
      <c r="A201" s="199" t="s">
        <v>689</v>
      </c>
      <c r="B201" s="200"/>
      <c r="C201" s="24">
        <v>129</v>
      </c>
      <c r="D201" s="24">
        <v>112</v>
      </c>
      <c r="E201" s="25">
        <v>0.151785714285714</v>
      </c>
      <c r="F201" s="24">
        <v>76</v>
      </c>
      <c r="G201" s="24">
        <v>53</v>
      </c>
      <c r="H201" s="24">
        <v>52</v>
      </c>
      <c r="I201" s="24">
        <v>64</v>
      </c>
      <c r="J201" s="24">
        <v>0</v>
      </c>
      <c r="K201" s="24">
        <v>0</v>
      </c>
      <c r="L201" s="24">
        <v>2</v>
      </c>
      <c r="M201" s="24">
        <v>1</v>
      </c>
      <c r="N201" s="24">
        <v>16</v>
      </c>
      <c r="O201" s="24">
        <v>0</v>
      </c>
      <c r="P201" s="26">
        <v>122</v>
      </c>
    </row>
    <row r="202" spans="1:16" x14ac:dyDescent="0.35">
      <c r="A202" s="27" t="s">
        <v>690</v>
      </c>
      <c r="B202" s="27" t="s">
        <v>691</v>
      </c>
      <c r="C202" s="12">
        <v>16</v>
      </c>
      <c r="D202" s="12">
        <v>21</v>
      </c>
      <c r="E202" s="28">
        <v>-0.238095238095238</v>
      </c>
      <c r="F202" s="12">
        <v>0</v>
      </c>
      <c r="G202" s="12">
        <v>0</v>
      </c>
      <c r="H202" s="12">
        <v>2</v>
      </c>
      <c r="I202" s="12">
        <v>3</v>
      </c>
      <c r="J202" s="12">
        <v>0</v>
      </c>
      <c r="K202" s="12">
        <v>0</v>
      </c>
      <c r="L202" s="12">
        <v>0</v>
      </c>
      <c r="M202" s="12">
        <v>0</v>
      </c>
      <c r="N202" s="12">
        <v>13</v>
      </c>
      <c r="O202" s="12">
        <v>0</v>
      </c>
      <c r="P202" s="22">
        <v>3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7" t="s">
        <v>694</v>
      </c>
      <c r="B204" s="27" t="s">
        <v>695</v>
      </c>
      <c r="C204" s="12">
        <v>2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1" x14ac:dyDescent="0.35">
      <c r="A205" s="27" t="s">
        <v>696</v>
      </c>
      <c r="B205" s="27" t="s">
        <v>697</v>
      </c>
      <c r="C205" s="12">
        <v>0</v>
      </c>
      <c r="D205" s="12">
        <v>2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1" x14ac:dyDescent="0.35">
      <c r="A206" s="27" t="s">
        <v>698</v>
      </c>
      <c r="B206" s="27" t="s">
        <v>699</v>
      </c>
      <c r="C206" s="12">
        <v>94</v>
      </c>
      <c r="D206" s="12">
        <v>73</v>
      </c>
      <c r="E206" s="28">
        <v>0.28767123287671198</v>
      </c>
      <c r="F206" s="12">
        <v>73</v>
      </c>
      <c r="G206" s="12">
        <v>51</v>
      </c>
      <c r="H206" s="12">
        <v>41</v>
      </c>
      <c r="I206" s="12">
        <v>57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2">
        <v>109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1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1" x14ac:dyDescent="0.35">
      <c r="A210" s="27" t="s">
        <v>706</v>
      </c>
      <c r="B210" s="27" t="s">
        <v>707</v>
      </c>
      <c r="C210" s="12">
        <v>1</v>
      </c>
      <c r="D210" s="12">
        <v>1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7" t="s">
        <v>708</v>
      </c>
      <c r="B211" s="27" t="s">
        <v>709</v>
      </c>
      <c r="C211" s="12">
        <v>5</v>
      </c>
      <c r="D211" s="12">
        <v>0</v>
      </c>
      <c r="E211" s="28">
        <v>0</v>
      </c>
      <c r="F211" s="12">
        <v>3</v>
      </c>
      <c r="G211" s="12">
        <v>2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7" t="s">
        <v>710</v>
      </c>
      <c r="B212" s="27" t="s">
        <v>711</v>
      </c>
      <c r="C212" s="12">
        <v>2</v>
      </c>
      <c r="D212" s="12">
        <v>3</v>
      </c>
      <c r="E212" s="28">
        <v>-0.33333333333333298</v>
      </c>
      <c r="F212" s="12">
        <v>0</v>
      </c>
      <c r="G212" s="12">
        <v>0</v>
      </c>
      <c r="H212" s="12">
        <v>0</v>
      </c>
      <c r="I212" s="12">
        <v>2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22">
        <v>2</v>
      </c>
    </row>
    <row r="213" spans="1:16" x14ac:dyDescent="0.3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35">
      <c r="A214" s="27" t="s">
        <v>714</v>
      </c>
      <c r="B214" s="27" t="s">
        <v>715</v>
      </c>
      <c r="C214" s="12">
        <v>1</v>
      </c>
      <c r="D214" s="12">
        <v>3</v>
      </c>
      <c r="E214" s="28">
        <v>-0.66666666666666696</v>
      </c>
      <c r="F214" s="12">
        <v>0</v>
      </c>
      <c r="G214" s="12">
        <v>0</v>
      </c>
      <c r="H214" s="12">
        <v>1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0</v>
      </c>
      <c r="O214" s="12">
        <v>0</v>
      </c>
      <c r="P214" s="22">
        <v>4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3</v>
      </c>
    </row>
    <row r="216" spans="1:16" x14ac:dyDescent="0.35">
      <c r="A216" s="27" t="s">
        <v>718</v>
      </c>
      <c r="B216" s="27" t="s">
        <v>719</v>
      </c>
      <c r="C216" s="12">
        <v>1</v>
      </c>
      <c r="D216" s="12">
        <v>0</v>
      </c>
      <c r="E216" s="28">
        <v>0</v>
      </c>
      <c r="F216" s="12">
        <v>0</v>
      </c>
      <c r="G216" s="12">
        <v>0</v>
      </c>
      <c r="H216" s="12">
        <v>1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1" x14ac:dyDescent="0.35">
      <c r="A218" s="27" t="s">
        <v>722</v>
      </c>
      <c r="B218" s="27" t="s">
        <v>723</v>
      </c>
      <c r="C218" s="12">
        <v>5</v>
      </c>
      <c r="D218" s="12">
        <v>6</v>
      </c>
      <c r="E218" s="28">
        <v>-0.16666666666666699</v>
      </c>
      <c r="F218" s="12">
        <v>0</v>
      </c>
      <c r="G218" s="12">
        <v>0</v>
      </c>
      <c r="H218" s="12">
        <v>4</v>
      </c>
      <c r="I218" s="12">
        <v>2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22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1.5" x14ac:dyDescent="0.35">
      <c r="A222" s="27" t="s">
        <v>730</v>
      </c>
      <c r="B222" s="27" t="s">
        <v>731</v>
      </c>
      <c r="C222" s="12">
        <v>2</v>
      </c>
      <c r="D222" s="12">
        <v>1</v>
      </c>
      <c r="E222" s="28">
        <v>1</v>
      </c>
      <c r="F222" s="12">
        <v>0</v>
      </c>
      <c r="G222" s="12">
        <v>0</v>
      </c>
      <c r="H222" s="12">
        <v>3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22">
        <v>1</v>
      </c>
    </row>
    <row r="223" spans="1:16" x14ac:dyDescent="0.35">
      <c r="A223" s="199" t="s">
        <v>732</v>
      </c>
      <c r="B223" s="200"/>
      <c r="C223" s="24">
        <v>1584</v>
      </c>
      <c r="D223" s="24">
        <v>1683</v>
      </c>
      <c r="E223" s="25">
        <v>-5.8823529411764698E-2</v>
      </c>
      <c r="F223" s="24">
        <v>1089</v>
      </c>
      <c r="G223" s="24">
        <v>886</v>
      </c>
      <c r="H223" s="24">
        <v>815</v>
      </c>
      <c r="I223" s="24">
        <v>621</v>
      </c>
      <c r="J223" s="24">
        <v>0</v>
      </c>
      <c r="K223" s="24">
        <v>6</v>
      </c>
      <c r="L223" s="24">
        <v>0</v>
      </c>
      <c r="M223" s="24">
        <v>3</v>
      </c>
      <c r="N223" s="24">
        <v>8</v>
      </c>
      <c r="O223" s="24">
        <v>49</v>
      </c>
      <c r="P223" s="26">
        <v>1298</v>
      </c>
    </row>
    <row r="224" spans="1:16" x14ac:dyDescent="0.35">
      <c r="A224" s="27" t="s">
        <v>733</v>
      </c>
      <c r="B224" s="27" t="s">
        <v>734</v>
      </c>
      <c r="C224" s="12">
        <v>5</v>
      </c>
      <c r="D224" s="12">
        <v>2</v>
      </c>
      <c r="E224" s="28">
        <v>1.5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1" x14ac:dyDescent="0.35">
      <c r="A227" s="27" t="s">
        <v>739</v>
      </c>
      <c r="B227" s="27" t="s">
        <v>740</v>
      </c>
      <c r="C227" s="12">
        <v>2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1" x14ac:dyDescent="0.35">
      <c r="A228" s="27" t="s">
        <v>741</v>
      </c>
      <c r="B228" s="27" t="s">
        <v>742</v>
      </c>
      <c r="C228" s="12">
        <v>0</v>
      </c>
      <c r="D228" s="12">
        <v>1</v>
      </c>
      <c r="E228" s="28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1</v>
      </c>
      <c r="N229" s="12">
        <v>0</v>
      </c>
      <c r="O229" s="12">
        <v>0</v>
      </c>
      <c r="P229" s="22">
        <v>2</v>
      </c>
    </row>
    <row r="230" spans="1:16" ht="21" x14ac:dyDescent="0.35">
      <c r="A230" s="27" t="s">
        <v>745</v>
      </c>
      <c r="B230" s="27" t="s">
        <v>746</v>
      </c>
      <c r="C230" s="12">
        <v>8</v>
      </c>
      <c r="D230" s="12">
        <v>1</v>
      </c>
      <c r="E230" s="28">
        <v>7</v>
      </c>
      <c r="F230" s="12">
        <v>2</v>
      </c>
      <c r="G230" s="12">
        <v>1</v>
      </c>
      <c r="H230" s="12">
        <v>8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8</v>
      </c>
    </row>
    <row r="231" spans="1:16" x14ac:dyDescent="0.35">
      <c r="A231" s="27" t="s">
        <v>747</v>
      </c>
      <c r="B231" s="27" t="s">
        <v>748</v>
      </c>
      <c r="C231" s="12">
        <v>21</v>
      </c>
      <c r="D231" s="12">
        <v>30</v>
      </c>
      <c r="E231" s="28">
        <v>-0.3</v>
      </c>
      <c r="F231" s="12">
        <v>1</v>
      </c>
      <c r="G231" s="12">
        <v>1</v>
      </c>
      <c r="H231" s="12">
        <v>11</v>
      </c>
      <c r="I231" s="12">
        <v>8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11</v>
      </c>
    </row>
    <row r="232" spans="1:16" x14ac:dyDescent="0.35">
      <c r="A232" s="27" t="s">
        <v>749</v>
      </c>
      <c r="B232" s="27" t="s">
        <v>750</v>
      </c>
      <c r="C232" s="12">
        <v>77</v>
      </c>
      <c r="D232" s="12">
        <v>53</v>
      </c>
      <c r="E232" s="28">
        <v>0.45283018867924502</v>
      </c>
      <c r="F232" s="12">
        <v>8</v>
      </c>
      <c r="G232" s="12">
        <v>4</v>
      </c>
      <c r="H232" s="12">
        <v>25</v>
      </c>
      <c r="I232" s="12">
        <v>10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20</v>
      </c>
    </row>
    <row r="233" spans="1:16" x14ac:dyDescent="0.35">
      <c r="A233" s="27" t="s">
        <v>751</v>
      </c>
      <c r="B233" s="27" t="s">
        <v>752</v>
      </c>
      <c r="C233" s="12">
        <v>52</v>
      </c>
      <c r="D233" s="12">
        <v>43</v>
      </c>
      <c r="E233" s="28">
        <v>0.209302325581395</v>
      </c>
      <c r="F233" s="12">
        <v>3</v>
      </c>
      <c r="G233" s="12">
        <v>3</v>
      </c>
      <c r="H233" s="12">
        <v>26</v>
      </c>
      <c r="I233" s="12">
        <v>13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18</v>
      </c>
    </row>
    <row r="234" spans="1:16" ht="21" x14ac:dyDescent="0.35">
      <c r="A234" s="27" t="s">
        <v>753</v>
      </c>
      <c r="B234" s="27" t="s">
        <v>754</v>
      </c>
      <c r="C234" s="12">
        <v>2</v>
      </c>
      <c r="D234" s="12">
        <v>3</v>
      </c>
      <c r="E234" s="28">
        <v>-0.33333333333333298</v>
      </c>
      <c r="F234" s="12">
        <v>0</v>
      </c>
      <c r="G234" s="12">
        <v>0</v>
      </c>
      <c r="H234" s="12">
        <v>4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4</v>
      </c>
    </row>
    <row r="235" spans="1:16" ht="21" x14ac:dyDescent="0.35">
      <c r="A235" s="27" t="s">
        <v>755</v>
      </c>
      <c r="B235" s="27" t="s">
        <v>756</v>
      </c>
      <c r="C235" s="12">
        <v>6</v>
      </c>
      <c r="D235" s="12">
        <v>8</v>
      </c>
      <c r="E235" s="28">
        <v>-0.25</v>
      </c>
      <c r="F235" s="12">
        <v>0</v>
      </c>
      <c r="G235" s="12">
        <v>0</v>
      </c>
      <c r="H235" s="12">
        <v>4</v>
      </c>
      <c r="I235" s="12">
        <v>13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  <c r="P235" s="22">
        <v>8</v>
      </c>
    </row>
    <row r="236" spans="1:16" x14ac:dyDescent="0.35">
      <c r="A236" s="27" t="s">
        <v>757</v>
      </c>
      <c r="B236" s="27" t="s">
        <v>758</v>
      </c>
      <c r="C236" s="12">
        <v>1</v>
      </c>
      <c r="D236" s="12">
        <v>2</v>
      </c>
      <c r="E236" s="28">
        <v>-0.5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3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1.5" x14ac:dyDescent="0.35">
      <c r="A238" s="27" t="s">
        <v>761</v>
      </c>
      <c r="B238" s="27" t="s">
        <v>762</v>
      </c>
      <c r="C238" s="12">
        <v>1410</v>
      </c>
      <c r="D238" s="12">
        <v>1539</v>
      </c>
      <c r="E238" s="28">
        <v>-8.3820662768031198E-2</v>
      </c>
      <c r="F238" s="12">
        <v>1075</v>
      </c>
      <c r="G238" s="12">
        <v>877</v>
      </c>
      <c r="H238" s="12">
        <v>736</v>
      </c>
      <c r="I238" s="12">
        <v>573</v>
      </c>
      <c r="J238" s="12">
        <v>0</v>
      </c>
      <c r="K238" s="12">
        <v>5</v>
      </c>
      <c r="L238" s="12">
        <v>0</v>
      </c>
      <c r="M238" s="12">
        <v>2</v>
      </c>
      <c r="N238" s="12">
        <v>7</v>
      </c>
      <c r="O238" s="12">
        <v>49</v>
      </c>
      <c r="P238" s="22">
        <v>1224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99" t="s">
        <v>773</v>
      </c>
      <c r="B244" s="200"/>
      <c r="C244" s="24">
        <v>16</v>
      </c>
      <c r="D244" s="24">
        <v>15</v>
      </c>
      <c r="E244" s="25">
        <v>6.6666666666666693E-2</v>
      </c>
      <c r="F244" s="24">
        <v>2</v>
      </c>
      <c r="G244" s="24">
        <v>2</v>
      </c>
      <c r="H244" s="24">
        <v>4</v>
      </c>
      <c r="I244" s="24">
        <v>13</v>
      </c>
      <c r="J244" s="24">
        <v>0</v>
      </c>
      <c r="K244" s="24">
        <v>1</v>
      </c>
      <c r="L244" s="24">
        <v>0</v>
      </c>
      <c r="M244" s="24">
        <v>0</v>
      </c>
      <c r="N244" s="24">
        <v>4</v>
      </c>
      <c r="O244" s="24">
        <v>0</v>
      </c>
      <c r="P244" s="26">
        <v>11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7" t="s">
        <v>780</v>
      </c>
      <c r="B248" s="27" t="s">
        <v>781</v>
      </c>
      <c r="C248" s="12">
        <v>6</v>
      </c>
      <c r="D248" s="12">
        <v>5</v>
      </c>
      <c r="E248" s="28">
        <v>0.2</v>
      </c>
      <c r="F248" s="12">
        <v>0</v>
      </c>
      <c r="G248" s="12">
        <v>0</v>
      </c>
      <c r="H248" s="12">
        <v>2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7" t="s">
        <v>782</v>
      </c>
      <c r="B249" s="27" t="s">
        <v>783</v>
      </c>
      <c r="C249" s="12">
        <v>7</v>
      </c>
      <c r="D249" s="12">
        <v>7</v>
      </c>
      <c r="E249" s="28">
        <v>0</v>
      </c>
      <c r="F249" s="12">
        <v>2</v>
      </c>
      <c r="G249" s="12">
        <v>2</v>
      </c>
      <c r="H249" s="12">
        <v>2</v>
      </c>
      <c r="I249" s="12">
        <v>5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2">
        <v>1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1</v>
      </c>
      <c r="E250" s="28">
        <v>-1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7" t="s">
        <v>788</v>
      </c>
      <c r="B252" s="27" t="s">
        <v>789</v>
      </c>
      <c r="C252" s="12">
        <v>1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8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  <c r="P252" s="22">
        <v>10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1</v>
      </c>
      <c r="E253" s="28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2">
        <v>0</v>
      </c>
    </row>
    <row r="256" spans="1:16" x14ac:dyDescent="0.35">
      <c r="A256" s="27" t="s">
        <v>796</v>
      </c>
      <c r="B256" s="27" t="s">
        <v>797</v>
      </c>
      <c r="C256" s="12">
        <v>1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1" x14ac:dyDescent="0.35">
      <c r="A261" s="27" t="s">
        <v>806</v>
      </c>
      <c r="B261" s="27" t="s">
        <v>807</v>
      </c>
      <c r="C261" s="12">
        <v>0</v>
      </c>
      <c r="D261" s="12">
        <v>1</v>
      </c>
      <c r="E261" s="28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1.5" x14ac:dyDescent="0.35">
      <c r="A269" s="27" t="s">
        <v>822</v>
      </c>
      <c r="B269" s="27" t="s">
        <v>823</v>
      </c>
      <c r="C269" s="12">
        <v>1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99" t="s">
        <v>826</v>
      </c>
      <c r="B271" s="200"/>
      <c r="C271" s="24">
        <v>445</v>
      </c>
      <c r="D271" s="24">
        <v>472</v>
      </c>
      <c r="E271" s="25">
        <v>-5.7203389830508503E-2</v>
      </c>
      <c r="F271" s="24">
        <v>656</v>
      </c>
      <c r="G271" s="24">
        <v>553</v>
      </c>
      <c r="H271" s="24">
        <v>447</v>
      </c>
      <c r="I271" s="24">
        <v>546</v>
      </c>
      <c r="J271" s="24">
        <v>1</v>
      </c>
      <c r="K271" s="24">
        <v>2</v>
      </c>
      <c r="L271" s="24">
        <v>0</v>
      </c>
      <c r="M271" s="24">
        <v>0</v>
      </c>
      <c r="N271" s="24">
        <v>2</v>
      </c>
      <c r="O271" s="24">
        <v>1</v>
      </c>
      <c r="P271" s="26">
        <v>1068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7" t="s">
        <v>829</v>
      </c>
      <c r="B273" s="27" t="s">
        <v>830</v>
      </c>
      <c r="C273" s="12">
        <v>241</v>
      </c>
      <c r="D273" s="12">
        <v>276</v>
      </c>
      <c r="E273" s="28">
        <v>-0.126811594202898</v>
      </c>
      <c r="F273" s="12">
        <v>314</v>
      </c>
      <c r="G273" s="12">
        <v>244</v>
      </c>
      <c r="H273" s="12">
        <v>310</v>
      </c>
      <c r="I273" s="12">
        <v>294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441</v>
      </c>
    </row>
    <row r="274" spans="1:16" ht="21" x14ac:dyDescent="0.35">
      <c r="A274" s="27" t="s">
        <v>831</v>
      </c>
      <c r="B274" s="27" t="s">
        <v>832</v>
      </c>
      <c r="C274" s="12">
        <v>162</v>
      </c>
      <c r="D274" s="12">
        <v>145</v>
      </c>
      <c r="E274" s="28">
        <v>0.11724137931034501</v>
      </c>
      <c r="F274" s="12">
        <v>342</v>
      </c>
      <c r="G274" s="12">
        <v>306</v>
      </c>
      <c r="H274" s="12">
        <v>121</v>
      </c>
      <c r="I274" s="12">
        <v>187</v>
      </c>
      <c r="J274" s="12">
        <v>0</v>
      </c>
      <c r="K274" s="12">
        <v>0</v>
      </c>
      <c r="L274" s="12">
        <v>0</v>
      </c>
      <c r="M274" s="12">
        <v>0</v>
      </c>
      <c r="N274" s="12">
        <v>2</v>
      </c>
      <c r="O274" s="12">
        <v>1</v>
      </c>
      <c r="P274" s="22">
        <v>565</v>
      </c>
    </row>
    <row r="275" spans="1:16" ht="21" x14ac:dyDescent="0.35">
      <c r="A275" s="27" t="s">
        <v>833</v>
      </c>
      <c r="B275" s="27" t="s">
        <v>834</v>
      </c>
      <c r="C275" s="12">
        <v>1</v>
      </c>
      <c r="D275" s="12">
        <v>2</v>
      </c>
      <c r="E275" s="28">
        <v>-0.5</v>
      </c>
      <c r="F275" s="12">
        <v>0</v>
      </c>
      <c r="G275" s="12">
        <v>2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10</v>
      </c>
    </row>
    <row r="276" spans="1:16" x14ac:dyDescent="0.35">
      <c r="A276" s="27" t="s">
        <v>835</v>
      </c>
      <c r="B276" s="27" t="s">
        <v>836</v>
      </c>
      <c r="C276" s="12">
        <v>8</v>
      </c>
      <c r="D276" s="12">
        <v>8</v>
      </c>
      <c r="E276" s="28">
        <v>0</v>
      </c>
      <c r="F276" s="12">
        <v>0</v>
      </c>
      <c r="G276" s="12">
        <v>0</v>
      </c>
      <c r="H276" s="12">
        <v>2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35">
      <c r="A277" s="27" t="s">
        <v>837</v>
      </c>
      <c r="B277" s="27" t="s">
        <v>838</v>
      </c>
      <c r="C277" s="12">
        <v>10</v>
      </c>
      <c r="D277" s="12">
        <v>11</v>
      </c>
      <c r="E277" s="28">
        <v>-9.0909090909090898E-2</v>
      </c>
      <c r="F277" s="12">
        <v>0</v>
      </c>
      <c r="G277" s="12">
        <v>0</v>
      </c>
      <c r="H277" s="12">
        <v>4</v>
      </c>
      <c r="I277" s="12">
        <v>12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14</v>
      </c>
    </row>
    <row r="278" spans="1:16" ht="21" x14ac:dyDescent="0.35">
      <c r="A278" s="27" t="s">
        <v>839</v>
      </c>
      <c r="B278" s="27" t="s">
        <v>840</v>
      </c>
      <c r="C278" s="12">
        <v>20</v>
      </c>
      <c r="D278" s="12">
        <v>14</v>
      </c>
      <c r="E278" s="28">
        <v>0.42857142857142799</v>
      </c>
      <c r="F278" s="12">
        <v>0</v>
      </c>
      <c r="G278" s="12">
        <v>0</v>
      </c>
      <c r="H278" s="12">
        <v>7</v>
      </c>
      <c r="I278" s="12">
        <v>19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2">
        <v>23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2">
        <v>1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4</v>
      </c>
      <c r="E280" s="28">
        <v>-1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1</v>
      </c>
      <c r="E291" s="28">
        <v>-1</v>
      </c>
      <c r="F291" s="12">
        <v>0</v>
      </c>
      <c r="G291" s="12">
        <v>1</v>
      </c>
      <c r="H291" s="12">
        <v>1</v>
      </c>
      <c r="I291" s="12">
        <v>25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10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1" x14ac:dyDescent="0.35">
      <c r="A294" s="27" t="s">
        <v>871</v>
      </c>
      <c r="B294" s="27" t="s">
        <v>872</v>
      </c>
      <c r="C294" s="12">
        <v>3</v>
      </c>
      <c r="D294" s="12">
        <v>11</v>
      </c>
      <c r="E294" s="28">
        <v>-0.72727272727272696</v>
      </c>
      <c r="F294" s="12">
        <v>0</v>
      </c>
      <c r="G294" s="12">
        <v>0</v>
      </c>
      <c r="H294" s="12">
        <v>1</v>
      </c>
      <c r="I294" s="12">
        <v>6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3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99" t="s">
        <v>905</v>
      </c>
      <c r="B312" s="200"/>
      <c r="C312" s="24">
        <v>10</v>
      </c>
      <c r="D312" s="24">
        <v>8</v>
      </c>
      <c r="E312" s="25">
        <v>0.25</v>
      </c>
      <c r="F312" s="24">
        <v>0</v>
      </c>
      <c r="G312" s="24">
        <v>0</v>
      </c>
      <c r="H312" s="24">
        <v>3</v>
      </c>
      <c r="I312" s="24">
        <v>2</v>
      </c>
      <c r="J312" s="24">
        <v>0</v>
      </c>
      <c r="K312" s="24">
        <v>0</v>
      </c>
      <c r="L312" s="24">
        <v>0</v>
      </c>
      <c r="M312" s="24">
        <v>0</v>
      </c>
      <c r="N312" s="24">
        <v>2</v>
      </c>
      <c r="O312" s="24">
        <v>0</v>
      </c>
      <c r="P312" s="26">
        <v>6</v>
      </c>
    </row>
    <row r="313" spans="1:16" x14ac:dyDescent="0.35">
      <c r="A313" s="27" t="s">
        <v>906</v>
      </c>
      <c r="B313" s="27" t="s">
        <v>907</v>
      </c>
      <c r="C313" s="12">
        <v>8</v>
      </c>
      <c r="D313" s="12">
        <v>3</v>
      </c>
      <c r="E313" s="28">
        <v>1.6666666666666701</v>
      </c>
      <c r="F313" s="12">
        <v>0</v>
      </c>
      <c r="G313" s="12">
        <v>0</v>
      </c>
      <c r="H313" s="12">
        <v>3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4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1" x14ac:dyDescent="0.35">
      <c r="A315" s="27" t="s">
        <v>910</v>
      </c>
      <c r="B315" s="27" t="s">
        <v>911</v>
      </c>
      <c r="C315" s="12">
        <v>2</v>
      </c>
      <c r="D315" s="12">
        <v>5</v>
      </c>
      <c r="E315" s="28">
        <v>-0.6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2</v>
      </c>
      <c r="O315" s="12">
        <v>0</v>
      </c>
      <c r="P315" s="22">
        <v>2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99" t="s">
        <v>916</v>
      </c>
      <c r="B318" s="200"/>
      <c r="C318" s="24">
        <v>13</v>
      </c>
      <c r="D318" s="24">
        <v>24</v>
      </c>
      <c r="E318" s="25">
        <v>-0.45833333333333298</v>
      </c>
      <c r="F318" s="24">
        <v>0</v>
      </c>
      <c r="G318" s="24">
        <v>0</v>
      </c>
      <c r="H318" s="24">
        <v>10</v>
      </c>
      <c r="I318" s="24">
        <v>5</v>
      </c>
      <c r="J318" s="24">
        <v>0</v>
      </c>
      <c r="K318" s="24">
        <v>0</v>
      </c>
      <c r="L318" s="24">
        <v>0</v>
      </c>
      <c r="M318" s="24">
        <v>0</v>
      </c>
      <c r="N318" s="24">
        <v>2</v>
      </c>
      <c r="O318" s="24">
        <v>0</v>
      </c>
      <c r="P318" s="26">
        <v>1</v>
      </c>
    </row>
    <row r="319" spans="1:16" x14ac:dyDescent="0.35">
      <c r="A319" s="27" t="s">
        <v>917</v>
      </c>
      <c r="B319" s="27" t="s">
        <v>918</v>
      </c>
      <c r="C319" s="12">
        <v>13</v>
      </c>
      <c r="D319" s="12">
        <v>24</v>
      </c>
      <c r="E319" s="28">
        <v>-0.45833333333333298</v>
      </c>
      <c r="F319" s="12">
        <v>0</v>
      </c>
      <c r="G319" s="12">
        <v>0</v>
      </c>
      <c r="H319" s="12">
        <v>10</v>
      </c>
      <c r="I319" s="12">
        <v>5</v>
      </c>
      <c r="J319" s="12">
        <v>0</v>
      </c>
      <c r="K319" s="12">
        <v>0</v>
      </c>
      <c r="L319" s="12">
        <v>0</v>
      </c>
      <c r="M319" s="12">
        <v>0</v>
      </c>
      <c r="N319" s="12">
        <v>2</v>
      </c>
      <c r="O319" s="12">
        <v>0</v>
      </c>
      <c r="P319" s="22">
        <v>1</v>
      </c>
    </row>
    <row r="320" spans="1:16" x14ac:dyDescent="0.3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99" t="s">
        <v>924</v>
      </c>
      <c r="B323" s="200"/>
      <c r="C323" s="24">
        <v>10383</v>
      </c>
      <c r="D323" s="24">
        <v>10473</v>
      </c>
      <c r="E323" s="25">
        <v>-8.5935262102549408E-3</v>
      </c>
      <c r="F323" s="24">
        <v>166</v>
      </c>
      <c r="G323" s="24">
        <v>4</v>
      </c>
      <c r="H323" s="24">
        <v>283</v>
      </c>
      <c r="I323" s="24">
        <v>2</v>
      </c>
      <c r="J323" s="24">
        <v>6</v>
      </c>
      <c r="K323" s="24">
        <v>0</v>
      </c>
      <c r="L323" s="24">
        <v>0</v>
      </c>
      <c r="M323" s="24">
        <v>0</v>
      </c>
      <c r="N323" s="24">
        <v>57</v>
      </c>
      <c r="O323" s="24">
        <v>13</v>
      </c>
      <c r="P323" s="26">
        <v>15</v>
      </c>
    </row>
    <row r="324" spans="1:16" x14ac:dyDescent="0.35">
      <c r="A324" s="27" t="s">
        <v>925</v>
      </c>
      <c r="B324" s="27" t="s">
        <v>926</v>
      </c>
      <c r="C324" s="12">
        <v>10383</v>
      </c>
      <c r="D324" s="12">
        <v>10473</v>
      </c>
      <c r="E324" s="28">
        <v>-8.5935262102549408E-3</v>
      </c>
      <c r="F324" s="12">
        <v>166</v>
      </c>
      <c r="G324" s="12">
        <v>4</v>
      </c>
      <c r="H324" s="12">
        <v>283</v>
      </c>
      <c r="I324" s="12">
        <v>2</v>
      </c>
      <c r="J324" s="12">
        <v>6</v>
      </c>
      <c r="K324" s="12">
        <v>0</v>
      </c>
      <c r="L324" s="12">
        <v>0</v>
      </c>
      <c r="M324" s="12">
        <v>0</v>
      </c>
      <c r="N324" s="12">
        <v>57</v>
      </c>
      <c r="O324" s="12">
        <v>13</v>
      </c>
      <c r="P324" s="22">
        <v>15</v>
      </c>
    </row>
    <row r="325" spans="1:16" x14ac:dyDescent="0.35">
      <c r="A325" s="199" t="s">
        <v>927</v>
      </c>
      <c r="B325" s="200"/>
      <c r="C325" s="24">
        <v>12</v>
      </c>
      <c r="D325" s="24">
        <v>0</v>
      </c>
      <c r="E325" s="25">
        <v>0</v>
      </c>
      <c r="F325" s="24">
        <v>0</v>
      </c>
      <c r="G325" s="24">
        <v>0</v>
      </c>
      <c r="H325" s="24">
        <v>2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1</v>
      </c>
      <c r="O325" s="24">
        <v>2</v>
      </c>
      <c r="P325" s="26">
        <v>1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1" x14ac:dyDescent="0.35">
      <c r="A328" s="27" t="s">
        <v>932</v>
      </c>
      <c r="B328" s="27" t="s">
        <v>933</v>
      </c>
      <c r="C328" s="12">
        <v>6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0</v>
      </c>
      <c r="P328" s="22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2" x14ac:dyDescent="0.35">
      <c r="A333" s="27" t="s">
        <v>942</v>
      </c>
      <c r="B333" s="27" t="s">
        <v>943</v>
      </c>
      <c r="C333" s="12">
        <v>1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1" x14ac:dyDescent="0.35">
      <c r="A336" s="27" t="s">
        <v>948</v>
      </c>
      <c r="B336" s="27" t="s">
        <v>949</v>
      </c>
      <c r="C336" s="12">
        <v>5</v>
      </c>
      <c r="D336" s="12">
        <v>0</v>
      </c>
      <c r="E336" s="28">
        <v>0</v>
      </c>
      <c r="F336" s="12">
        <v>0</v>
      </c>
      <c r="G336" s="12">
        <v>0</v>
      </c>
      <c r="H336" s="12">
        <v>2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2</v>
      </c>
      <c r="P336" s="22">
        <v>1</v>
      </c>
    </row>
    <row r="337" spans="1:16" x14ac:dyDescent="0.3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201" t="s">
        <v>956</v>
      </c>
      <c r="B341" s="202"/>
      <c r="C341" s="29">
        <v>46306</v>
      </c>
      <c r="D341" s="29">
        <v>45500</v>
      </c>
      <c r="E341" s="30">
        <v>1.77142857142857E-2</v>
      </c>
      <c r="F341" s="29">
        <v>11823</v>
      </c>
      <c r="G341" s="29">
        <v>8345</v>
      </c>
      <c r="H341" s="29">
        <v>11378</v>
      </c>
      <c r="I341" s="29">
        <v>9551</v>
      </c>
      <c r="J341" s="29">
        <v>185</v>
      </c>
      <c r="K341" s="29">
        <v>233</v>
      </c>
      <c r="L341" s="29">
        <v>23</v>
      </c>
      <c r="M341" s="29">
        <v>29</v>
      </c>
      <c r="N341" s="29">
        <v>510</v>
      </c>
      <c r="O341" s="29">
        <v>647</v>
      </c>
      <c r="P341" s="29">
        <v>15810</v>
      </c>
    </row>
    <row r="342" spans="1:16" x14ac:dyDescent="0.35">
      <c r="A342" s="17"/>
    </row>
  </sheetData>
  <sheetProtection algorithmName="SHA-512" hashValue="NpIBrkB0PiUWmkOt89+ilxu3uoMG81nBgWkN/eVGYVh9Q1hvq1RNhJM2tpePZL8z9WG94KooNzKtVtHWJag8Ig==" saltValue="/qQMFfwrlXf6FWpWJOExc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906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2">
        <v>6</v>
      </c>
    </row>
    <row r="8" spans="1:3" x14ac:dyDescent="0.35">
      <c r="A8" s="193"/>
      <c r="B8" s="11" t="s">
        <v>334</v>
      </c>
      <c r="C8" s="22">
        <v>704</v>
      </c>
    </row>
    <row r="9" spans="1:3" x14ac:dyDescent="0.35">
      <c r="A9" s="193"/>
      <c r="B9" s="11" t="s">
        <v>962</v>
      </c>
      <c r="C9" s="22">
        <v>209</v>
      </c>
    </row>
    <row r="10" spans="1:3" x14ac:dyDescent="0.35">
      <c r="A10" s="193"/>
      <c r="B10" s="11" t="s">
        <v>963</v>
      </c>
      <c r="C10" s="22">
        <v>0</v>
      </c>
    </row>
    <row r="11" spans="1:3" x14ac:dyDescent="0.35">
      <c r="A11" s="193"/>
      <c r="B11" s="11" t="s">
        <v>964</v>
      </c>
      <c r="C11" s="22">
        <v>124</v>
      </c>
    </row>
    <row r="12" spans="1:3" x14ac:dyDescent="0.35">
      <c r="A12" s="193"/>
      <c r="B12" s="11" t="s">
        <v>965</v>
      </c>
      <c r="C12" s="22">
        <v>161</v>
      </c>
    </row>
    <row r="13" spans="1:3" x14ac:dyDescent="0.35">
      <c r="A13" s="193"/>
      <c r="B13" s="11" t="s">
        <v>966</v>
      </c>
      <c r="C13" s="22">
        <v>294</v>
      </c>
    </row>
    <row r="14" spans="1:3" x14ac:dyDescent="0.35">
      <c r="A14" s="193"/>
      <c r="B14" s="11" t="s">
        <v>518</v>
      </c>
      <c r="C14" s="22">
        <v>142</v>
      </c>
    </row>
    <row r="15" spans="1:3" x14ac:dyDescent="0.35">
      <c r="A15" s="193"/>
      <c r="B15" s="11" t="s">
        <v>967</v>
      </c>
      <c r="C15" s="22">
        <v>29</v>
      </c>
    </row>
    <row r="16" spans="1:3" x14ac:dyDescent="0.35">
      <c r="A16" s="193"/>
      <c r="B16" s="11" t="s">
        <v>968</v>
      </c>
      <c r="C16" s="22">
        <v>3</v>
      </c>
    </row>
    <row r="17" spans="1:3" x14ac:dyDescent="0.35">
      <c r="A17" s="193"/>
      <c r="B17" s="11" t="s">
        <v>651</v>
      </c>
      <c r="C17" s="22">
        <v>7</v>
      </c>
    </row>
    <row r="18" spans="1:3" x14ac:dyDescent="0.35">
      <c r="A18" s="193"/>
      <c r="B18" s="11" t="s">
        <v>969</v>
      </c>
      <c r="C18" s="22">
        <v>89</v>
      </c>
    </row>
    <row r="19" spans="1:3" x14ac:dyDescent="0.35">
      <c r="A19" s="193"/>
      <c r="B19" s="11" t="s">
        <v>970</v>
      </c>
      <c r="C19" s="22">
        <v>264</v>
      </c>
    </row>
    <row r="20" spans="1:3" x14ac:dyDescent="0.35">
      <c r="A20" s="193"/>
      <c r="B20" s="11" t="s">
        <v>971</v>
      </c>
      <c r="C20" s="22">
        <v>40</v>
      </c>
    </row>
    <row r="21" spans="1:3" x14ac:dyDescent="0.35">
      <c r="A21" s="193"/>
      <c r="B21" s="11" t="s">
        <v>972</v>
      </c>
      <c r="C21" s="22">
        <v>205</v>
      </c>
    </row>
    <row r="22" spans="1:3" x14ac:dyDescent="0.35">
      <c r="A22" s="193"/>
      <c r="B22" s="11" t="s">
        <v>973</v>
      </c>
      <c r="C22" s="22">
        <v>55</v>
      </c>
    </row>
    <row r="23" spans="1:3" x14ac:dyDescent="0.35">
      <c r="A23" s="193"/>
      <c r="B23" s="11" t="s">
        <v>974</v>
      </c>
      <c r="C23" s="22">
        <v>30</v>
      </c>
    </row>
    <row r="24" spans="1:3" x14ac:dyDescent="0.35">
      <c r="A24" s="193"/>
      <c r="B24" s="11" t="s">
        <v>111</v>
      </c>
      <c r="C24" s="22">
        <v>218</v>
      </c>
    </row>
    <row r="25" spans="1:3" x14ac:dyDescent="0.35">
      <c r="A25" s="193"/>
      <c r="B25" s="11" t="s">
        <v>975</v>
      </c>
      <c r="C25" s="22">
        <v>50</v>
      </c>
    </row>
    <row r="26" spans="1:3" x14ac:dyDescent="0.35">
      <c r="A26" s="194"/>
      <c r="B26" s="11" t="s">
        <v>976</v>
      </c>
      <c r="C26" s="22">
        <v>76</v>
      </c>
    </row>
    <row r="27" spans="1:3" x14ac:dyDescent="0.35">
      <c r="A27" s="192" t="s">
        <v>977</v>
      </c>
      <c r="B27" s="11" t="s">
        <v>978</v>
      </c>
      <c r="C27" s="22">
        <v>301</v>
      </c>
    </row>
    <row r="28" spans="1:3" x14ac:dyDescent="0.35">
      <c r="A28" s="193"/>
      <c r="B28" s="11" t="s">
        <v>979</v>
      </c>
      <c r="C28" s="22">
        <v>278</v>
      </c>
    </row>
    <row r="29" spans="1:3" x14ac:dyDescent="0.35">
      <c r="A29" s="194"/>
      <c r="B29" s="11" t="s">
        <v>980</v>
      </c>
      <c r="C29" s="22">
        <v>0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2">
        <v>1071</v>
      </c>
    </row>
    <row r="34" spans="1:3" x14ac:dyDescent="0.35">
      <c r="A34" s="192" t="s">
        <v>983</v>
      </c>
      <c r="B34" s="11" t="s">
        <v>984</v>
      </c>
      <c r="C34" s="22">
        <v>27</v>
      </c>
    </row>
    <row r="35" spans="1:3" x14ac:dyDescent="0.35">
      <c r="A35" s="193"/>
      <c r="B35" s="11" t="s">
        <v>985</v>
      </c>
      <c r="C35" s="22">
        <v>177</v>
      </c>
    </row>
    <row r="36" spans="1:3" x14ac:dyDescent="0.35">
      <c r="A36" s="193"/>
      <c r="B36" s="11" t="s">
        <v>986</v>
      </c>
      <c r="C36" s="22">
        <v>3</v>
      </c>
    </row>
    <row r="37" spans="1:3" x14ac:dyDescent="0.35">
      <c r="A37" s="194"/>
      <c r="B37" s="11" t="s">
        <v>987</v>
      </c>
      <c r="C37" s="22">
        <v>17</v>
      </c>
    </row>
    <row r="38" spans="1:3" x14ac:dyDescent="0.35">
      <c r="A38" s="10" t="s">
        <v>988</v>
      </c>
      <c r="B38" s="15"/>
      <c r="C38" s="22">
        <v>1</v>
      </c>
    </row>
    <row r="39" spans="1:3" x14ac:dyDescent="0.35">
      <c r="A39" s="10" t="s">
        <v>989</v>
      </c>
      <c r="B39" s="15"/>
      <c r="C39" s="22">
        <v>695</v>
      </c>
    </row>
    <row r="40" spans="1:3" x14ac:dyDescent="0.35">
      <c r="A40" s="10" t="s">
        <v>990</v>
      </c>
      <c r="B40" s="15"/>
      <c r="C40" s="22">
        <v>216</v>
      </c>
    </row>
    <row r="41" spans="1:3" x14ac:dyDescent="0.35">
      <c r="A41" s="10" t="s">
        <v>991</v>
      </c>
      <c r="B41" s="15"/>
      <c r="C41" s="22">
        <v>199</v>
      </c>
    </row>
    <row r="42" spans="1:3" x14ac:dyDescent="0.35">
      <c r="A42" s="10" t="s">
        <v>992</v>
      </c>
      <c r="B42" s="15"/>
      <c r="C42" s="22">
        <v>4</v>
      </c>
    </row>
    <row r="43" spans="1:3" x14ac:dyDescent="0.35">
      <c r="A43" s="10" t="s">
        <v>993</v>
      </c>
      <c r="B43" s="15"/>
      <c r="C43" s="22">
        <v>3</v>
      </c>
    </row>
    <row r="44" spans="1:3" x14ac:dyDescent="0.35">
      <c r="A44" s="10" t="s">
        <v>994</v>
      </c>
      <c r="B44" s="15"/>
      <c r="C44" s="22">
        <v>33</v>
      </c>
    </row>
    <row r="45" spans="1:3" x14ac:dyDescent="0.35">
      <c r="A45" s="10" t="s">
        <v>995</v>
      </c>
      <c r="B45" s="15"/>
      <c r="C45" s="22">
        <v>253</v>
      </c>
    </row>
    <row r="46" spans="1:3" x14ac:dyDescent="0.35">
      <c r="A46" s="10" t="s">
        <v>980</v>
      </c>
      <c r="B46" s="15"/>
      <c r="C46" s="22">
        <v>8</v>
      </c>
    </row>
    <row r="47" spans="1:3" x14ac:dyDescent="0.35">
      <c r="A47" s="192" t="s">
        <v>996</v>
      </c>
      <c r="B47" s="11" t="s">
        <v>997</v>
      </c>
      <c r="C47" s="22">
        <v>77</v>
      </c>
    </row>
    <row r="48" spans="1:3" x14ac:dyDescent="0.35">
      <c r="A48" s="193"/>
      <c r="B48" s="11" t="s">
        <v>998</v>
      </c>
      <c r="C48" s="22">
        <v>8</v>
      </c>
    </row>
    <row r="49" spans="1:3" x14ac:dyDescent="0.35">
      <c r="A49" s="193"/>
      <c r="B49" s="11" t="s">
        <v>999</v>
      </c>
      <c r="C49" s="22">
        <v>0</v>
      </c>
    </row>
    <row r="50" spans="1:3" x14ac:dyDescent="0.35">
      <c r="A50" s="193"/>
      <c r="B50" s="11" t="s">
        <v>1000</v>
      </c>
      <c r="C50" s="22">
        <v>1</v>
      </c>
    </row>
    <row r="51" spans="1:3" x14ac:dyDescent="0.35">
      <c r="A51" s="194"/>
      <c r="B51" s="11" t="s">
        <v>1001</v>
      </c>
      <c r="C51" s="22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2">
        <v>88</v>
      </c>
    </row>
    <row r="56" spans="1:3" x14ac:dyDescent="0.35">
      <c r="A56" s="192" t="s">
        <v>79</v>
      </c>
      <c r="B56" s="11" t="s">
        <v>1003</v>
      </c>
      <c r="C56" s="22">
        <v>240</v>
      </c>
    </row>
    <row r="57" spans="1:3" x14ac:dyDescent="0.35">
      <c r="A57" s="194"/>
      <c r="B57" s="11" t="s">
        <v>1004</v>
      </c>
      <c r="C57" s="22">
        <v>603</v>
      </c>
    </row>
    <row r="58" spans="1:3" x14ac:dyDescent="0.35">
      <c r="A58" s="192" t="s">
        <v>1005</v>
      </c>
      <c r="B58" s="11" t="s">
        <v>1006</v>
      </c>
      <c r="C58" s="22">
        <v>4</v>
      </c>
    </row>
    <row r="59" spans="1:3" x14ac:dyDescent="0.35">
      <c r="A59" s="194"/>
      <c r="B59" s="11" t="s">
        <v>1007</v>
      </c>
      <c r="C59" s="22">
        <v>0</v>
      </c>
    </row>
    <row r="60" spans="1:3" x14ac:dyDescent="0.35">
      <c r="A60" s="192" t="s">
        <v>1008</v>
      </c>
      <c r="B60" s="11" t="s">
        <v>1006</v>
      </c>
      <c r="C60" s="22">
        <v>98</v>
      </c>
    </row>
    <row r="61" spans="1:3" x14ac:dyDescent="0.35">
      <c r="A61" s="194"/>
      <c r="B61" s="11" t="s">
        <v>1007</v>
      </c>
      <c r="C61" s="22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2">
        <v>1947</v>
      </c>
    </row>
    <row r="66" spans="1:3" x14ac:dyDescent="0.35">
      <c r="A66" s="193"/>
      <c r="B66" s="11" t="s">
        <v>1010</v>
      </c>
      <c r="C66" s="22">
        <v>292</v>
      </c>
    </row>
    <row r="67" spans="1:3" x14ac:dyDescent="0.35">
      <c r="A67" s="193"/>
      <c r="B67" s="11" t="s">
        <v>1011</v>
      </c>
      <c r="C67" s="22">
        <v>1560</v>
      </c>
    </row>
    <row r="68" spans="1:3" x14ac:dyDescent="0.35">
      <c r="A68" s="194"/>
      <c r="B68" s="11" t="s">
        <v>1012</v>
      </c>
      <c r="C68" s="22">
        <v>95</v>
      </c>
    </row>
    <row r="69" spans="1:3" x14ac:dyDescent="0.35">
      <c r="A69" s="192" t="s">
        <v>1013</v>
      </c>
      <c r="B69" s="11" t="s">
        <v>1014</v>
      </c>
      <c r="C69" s="22">
        <v>474</v>
      </c>
    </row>
    <row r="70" spans="1:3" x14ac:dyDescent="0.35">
      <c r="A70" s="193"/>
      <c r="B70" s="11" t="s">
        <v>1015</v>
      </c>
      <c r="C70" s="22">
        <v>4</v>
      </c>
    </row>
    <row r="71" spans="1:3" x14ac:dyDescent="0.35">
      <c r="A71" s="194"/>
      <c r="B71" s="11" t="s">
        <v>1016</v>
      </c>
      <c r="C71" s="22">
        <v>0</v>
      </c>
    </row>
    <row r="72" spans="1:3" x14ac:dyDescent="0.35">
      <c r="A72" s="192" t="s">
        <v>1017</v>
      </c>
      <c r="B72" s="11" t="s">
        <v>1018</v>
      </c>
      <c r="C72" s="22">
        <v>1342</v>
      </c>
    </row>
    <row r="73" spans="1:3" x14ac:dyDescent="0.35">
      <c r="A73" s="193"/>
      <c r="B73" s="11" t="s">
        <v>1019</v>
      </c>
      <c r="C73" s="22">
        <v>148</v>
      </c>
    </row>
    <row r="74" spans="1:3" x14ac:dyDescent="0.35">
      <c r="A74" s="193"/>
      <c r="B74" s="11" t="s">
        <v>1020</v>
      </c>
      <c r="C74" s="22">
        <v>15</v>
      </c>
    </row>
    <row r="75" spans="1:3" x14ac:dyDescent="0.35">
      <c r="A75" s="193"/>
      <c r="B75" s="11" t="s">
        <v>1021</v>
      </c>
      <c r="C75" s="22">
        <v>979</v>
      </c>
    </row>
    <row r="76" spans="1:3" x14ac:dyDescent="0.35">
      <c r="A76" s="194"/>
      <c r="B76" s="11" t="s">
        <v>1012</v>
      </c>
      <c r="C76" s="22">
        <v>340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2">
        <v>7</v>
      </c>
    </row>
    <row r="81" spans="1:3" x14ac:dyDescent="0.35">
      <c r="A81" s="10" t="s">
        <v>1024</v>
      </c>
      <c r="B81" s="15"/>
      <c r="C81" s="22">
        <v>0</v>
      </c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2">
        <v>1702</v>
      </c>
    </row>
    <row r="87" spans="1:3" x14ac:dyDescent="0.35">
      <c r="A87" s="194"/>
      <c r="B87" s="11" t="s">
        <v>1012</v>
      </c>
      <c r="C87" s="22">
        <v>3404</v>
      </c>
    </row>
    <row r="88" spans="1:3" x14ac:dyDescent="0.35">
      <c r="A88" s="192" t="s">
        <v>1028</v>
      </c>
      <c r="B88" s="11" t="s">
        <v>1018</v>
      </c>
      <c r="C88" s="22">
        <v>714</v>
      </c>
    </row>
    <row r="89" spans="1:3" x14ac:dyDescent="0.35">
      <c r="A89" s="194"/>
      <c r="B89" s="11" t="s">
        <v>1012</v>
      </c>
      <c r="C89" s="22">
        <v>1024</v>
      </c>
    </row>
    <row r="90" spans="1:3" x14ac:dyDescent="0.35">
      <c r="A90" s="192" t="s">
        <v>1029</v>
      </c>
      <c r="B90" s="11" t="s">
        <v>1018</v>
      </c>
      <c r="C90" s="22">
        <v>772</v>
      </c>
    </row>
    <row r="91" spans="1:3" x14ac:dyDescent="0.35">
      <c r="A91" s="194"/>
      <c r="B91" s="11" t="s">
        <v>1012</v>
      </c>
      <c r="C91" s="22">
        <v>3158</v>
      </c>
    </row>
    <row r="92" spans="1:3" x14ac:dyDescent="0.35">
      <c r="A92" s="192" t="s">
        <v>1030</v>
      </c>
      <c r="B92" s="11" t="s">
        <v>1018</v>
      </c>
      <c r="C92" s="22">
        <v>4</v>
      </c>
    </row>
    <row r="93" spans="1:3" x14ac:dyDescent="0.35">
      <c r="A93" s="194"/>
      <c r="B93" s="11" t="s">
        <v>1012</v>
      </c>
      <c r="C93" s="22">
        <v>0</v>
      </c>
    </row>
    <row r="94" spans="1:3" x14ac:dyDescent="0.35">
      <c r="A94" s="192" t="s">
        <v>1031</v>
      </c>
      <c r="B94" s="11" t="s">
        <v>1018</v>
      </c>
      <c r="C94" s="22">
        <v>75</v>
      </c>
    </row>
    <row r="95" spans="1:3" x14ac:dyDescent="0.35">
      <c r="A95" s="194"/>
      <c r="B95" s="11" t="s">
        <v>1012</v>
      </c>
      <c r="C95" s="22">
        <v>26</v>
      </c>
    </row>
    <row r="96" spans="1:3" x14ac:dyDescent="0.35">
      <c r="A96" s="192" t="s">
        <v>1032</v>
      </c>
      <c r="B96" s="11" t="s">
        <v>1018</v>
      </c>
      <c r="C96" s="22">
        <v>82</v>
      </c>
    </row>
    <row r="97" spans="1:3" x14ac:dyDescent="0.35">
      <c r="A97" s="194"/>
      <c r="B97" s="11" t="s">
        <v>1012</v>
      </c>
      <c r="C97" s="22">
        <v>4</v>
      </c>
    </row>
    <row r="98" spans="1:3" x14ac:dyDescent="0.35">
      <c r="A98" s="192" t="s">
        <v>1033</v>
      </c>
      <c r="B98" s="11" t="s">
        <v>1018</v>
      </c>
      <c r="C98" s="22">
        <v>0</v>
      </c>
    </row>
    <row r="99" spans="1:3" x14ac:dyDescent="0.35">
      <c r="A99" s="194"/>
      <c r="B99" s="11" t="s">
        <v>1012</v>
      </c>
      <c r="C99" s="22">
        <v>0</v>
      </c>
    </row>
    <row r="100" spans="1:3" x14ac:dyDescent="0.35">
      <c r="A100" s="10" t="s">
        <v>1034</v>
      </c>
      <c r="B100" s="15"/>
      <c r="C100" s="22">
        <v>49</v>
      </c>
    </row>
    <row r="101" spans="1:3" x14ac:dyDescent="0.35">
      <c r="A101" s="10" t="s">
        <v>1035</v>
      </c>
      <c r="B101" s="15"/>
      <c r="C101" s="22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2">
        <v>0</v>
      </c>
    </row>
    <row r="106" spans="1:3" x14ac:dyDescent="0.35">
      <c r="A106" s="194"/>
      <c r="B106" s="11" t="s">
        <v>1039</v>
      </c>
      <c r="C106" s="22">
        <v>44</v>
      </c>
    </row>
    <row r="107" spans="1:3" x14ac:dyDescent="0.35">
      <c r="A107" s="10" t="s">
        <v>1040</v>
      </c>
      <c r="B107" s="15"/>
      <c r="C107" s="22">
        <v>140</v>
      </c>
    </row>
    <row r="108" spans="1:3" x14ac:dyDescent="0.35">
      <c r="A108" s="10" t="s">
        <v>1041</v>
      </c>
      <c r="B108" s="15"/>
      <c r="C108" s="22">
        <v>0</v>
      </c>
    </row>
    <row r="109" spans="1:3" x14ac:dyDescent="0.35">
      <c r="A109" s="10" t="s">
        <v>1042</v>
      </c>
      <c r="B109" s="15"/>
      <c r="C109" s="22">
        <v>1</v>
      </c>
    </row>
    <row r="110" spans="1:3" x14ac:dyDescent="0.35">
      <c r="A110" s="10" t="s">
        <v>1043</v>
      </c>
      <c r="B110" s="15"/>
      <c r="C110" s="22">
        <v>42</v>
      </c>
    </row>
    <row r="111" spans="1:3" x14ac:dyDescent="0.35">
      <c r="A111" s="10" t="s">
        <v>1044</v>
      </c>
      <c r="B111" s="15"/>
      <c r="C111" s="22">
        <v>68</v>
      </c>
    </row>
    <row r="112" spans="1:3" x14ac:dyDescent="0.35">
      <c r="A112" s="10" t="s">
        <v>1045</v>
      </c>
      <c r="B112" s="15"/>
      <c r="C112" s="22">
        <v>85</v>
      </c>
    </row>
    <row r="113" spans="1:1" x14ac:dyDescent="0.35">
      <c r="A113" s="17"/>
    </row>
  </sheetData>
  <sheetProtection algorithmName="SHA-512" hashValue="+MoKQDr4KRokJirqFyt4Q7YvzaamwwxNVQ0ZrAMsPLT6LVuTFc9OP+EB5Kzh3wt/awA7/lOi3cNNTM3rrUl8Dg==" saltValue="wGgbRkEbH2pey+nWFodkCg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2" t="s">
        <v>1049</v>
      </c>
      <c r="C5" s="22">
        <v>78</v>
      </c>
    </row>
    <row r="6" spans="1:3" x14ac:dyDescent="0.35">
      <c r="A6" s="193"/>
      <c r="B6" s="32" t="s">
        <v>304</v>
      </c>
      <c r="C6" s="22">
        <v>746</v>
      </c>
    </row>
    <row r="7" spans="1:3" x14ac:dyDescent="0.35">
      <c r="A7" s="193"/>
      <c r="B7" s="32" t="s">
        <v>1050</v>
      </c>
      <c r="C7" s="22">
        <v>167</v>
      </c>
    </row>
    <row r="8" spans="1:3" x14ac:dyDescent="0.35">
      <c r="A8" s="193"/>
      <c r="B8" s="32" t="s">
        <v>1051</v>
      </c>
      <c r="C8" s="22">
        <v>2</v>
      </c>
    </row>
    <row r="9" spans="1:3" x14ac:dyDescent="0.35">
      <c r="A9" s="193"/>
      <c r="B9" s="32" t="s">
        <v>1052</v>
      </c>
      <c r="C9" s="22">
        <v>1</v>
      </c>
    </row>
    <row r="10" spans="1:3" x14ac:dyDescent="0.35">
      <c r="A10" s="193"/>
      <c r="B10" s="32" t="s">
        <v>1053</v>
      </c>
      <c r="C10" s="21"/>
    </row>
    <row r="11" spans="1:3" x14ac:dyDescent="0.35">
      <c r="A11" s="194"/>
      <c r="B11" s="32" t="s">
        <v>1054</v>
      </c>
      <c r="C11" s="22">
        <v>1</v>
      </c>
    </row>
    <row r="12" spans="1:3" x14ac:dyDescent="0.35">
      <c r="A12" s="192" t="s">
        <v>1055</v>
      </c>
      <c r="B12" s="32" t="s">
        <v>65</v>
      </c>
      <c r="C12" s="22">
        <v>537</v>
      </c>
    </row>
    <row r="13" spans="1:3" x14ac:dyDescent="0.35">
      <c r="A13" s="193"/>
      <c r="B13" s="32" t="s">
        <v>1056</v>
      </c>
      <c r="C13" s="22">
        <v>173</v>
      </c>
    </row>
    <row r="14" spans="1:3" x14ac:dyDescent="0.35">
      <c r="A14" s="193"/>
      <c r="B14" s="32" t="s">
        <v>1057</v>
      </c>
      <c r="C14" s="22">
        <v>75</v>
      </c>
    </row>
    <row r="15" spans="1:3" x14ac:dyDescent="0.35">
      <c r="A15" s="194"/>
      <c r="B15" s="32" t="s">
        <v>1058</v>
      </c>
      <c r="C15" s="22">
        <v>107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>
        <v>42</v>
      </c>
    </row>
    <row r="20" spans="1:3" x14ac:dyDescent="0.35">
      <c r="A20" s="10" t="s">
        <v>1061</v>
      </c>
      <c r="B20" s="33"/>
      <c r="C20" s="22">
        <v>20</v>
      </c>
    </row>
    <row r="21" spans="1:3" x14ac:dyDescent="0.35">
      <c r="A21" s="10" t="s">
        <v>1062</v>
      </c>
      <c r="B21" s="33"/>
      <c r="C21" s="22">
        <v>115</v>
      </c>
    </row>
    <row r="22" spans="1:3" x14ac:dyDescent="0.35">
      <c r="A22" s="10" t="s">
        <v>1063</v>
      </c>
      <c r="B22" s="33"/>
      <c r="C22" s="22">
        <v>89</v>
      </c>
    </row>
    <row r="23" spans="1:3" x14ac:dyDescent="0.35">
      <c r="A23" s="10" t="s">
        <v>1064</v>
      </c>
      <c r="B23" s="33"/>
      <c r="C23" s="22">
        <v>442</v>
      </c>
    </row>
    <row r="24" spans="1:3" x14ac:dyDescent="0.35">
      <c r="A24" s="10" t="s">
        <v>1065</v>
      </c>
      <c r="B24" s="33"/>
      <c r="C24" s="22">
        <v>303</v>
      </c>
    </row>
    <row r="25" spans="1:3" x14ac:dyDescent="0.35">
      <c r="A25" s="10" t="s">
        <v>1066</v>
      </c>
      <c r="B25" s="33"/>
      <c r="C25" s="22">
        <v>124</v>
      </c>
    </row>
    <row r="26" spans="1:3" x14ac:dyDescent="0.35">
      <c r="A26" s="10" t="s">
        <v>1067</v>
      </c>
      <c r="B26" s="33"/>
      <c r="C26" s="22">
        <v>6</v>
      </c>
    </row>
    <row r="27" spans="1:3" x14ac:dyDescent="0.35">
      <c r="A27" s="10" t="s">
        <v>1068</v>
      </c>
      <c r="B27" s="33"/>
      <c r="C27" s="22">
        <v>4</v>
      </c>
    </row>
    <row r="28" spans="1:3" x14ac:dyDescent="0.35">
      <c r="A28" s="10" t="s">
        <v>1069</v>
      </c>
      <c r="B28" s="33"/>
      <c r="C28" s="22">
        <v>125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2">
        <v>8</v>
      </c>
    </row>
    <row r="33" spans="1:6" x14ac:dyDescent="0.35">
      <c r="A33" s="10" t="s">
        <v>1072</v>
      </c>
      <c r="B33" s="33"/>
      <c r="C33" s="22">
        <v>69</v>
      </c>
    </row>
    <row r="34" spans="1:6" x14ac:dyDescent="0.35">
      <c r="A34" s="10" t="s">
        <v>1073</v>
      </c>
      <c r="B34" s="33"/>
      <c r="C34" s="22">
        <v>130</v>
      </c>
    </row>
    <row r="35" spans="1:6" x14ac:dyDescent="0.35">
      <c r="A35" s="10" t="s">
        <v>1074</v>
      </c>
      <c r="B35" s="33"/>
      <c r="C35" s="22">
        <v>130</v>
      </c>
    </row>
    <row r="36" spans="1:6" x14ac:dyDescent="0.35">
      <c r="A36" s="10" t="s">
        <v>1075</v>
      </c>
      <c r="B36" s="33"/>
      <c r="C36" s="22">
        <v>53</v>
      </c>
    </row>
    <row r="37" spans="1:6" x14ac:dyDescent="0.35">
      <c r="A37" s="10" t="s">
        <v>1076</v>
      </c>
      <c r="B37" s="33"/>
      <c r="C37" s="22">
        <v>71</v>
      </c>
    </row>
    <row r="38" spans="1:6" x14ac:dyDescent="0.35">
      <c r="A38" s="10" t="s">
        <v>1077</v>
      </c>
      <c r="B38" s="33"/>
      <c r="C38" s="22">
        <v>5</v>
      </c>
    </row>
    <row r="39" spans="1:6" x14ac:dyDescent="0.35">
      <c r="A39" s="10" t="s">
        <v>1078</v>
      </c>
      <c r="B39" s="33"/>
      <c r="C39" s="22">
        <v>1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2">
        <v>5</v>
      </c>
    </row>
    <row r="44" spans="1:6" x14ac:dyDescent="0.35">
      <c r="A44" s="10" t="s">
        <v>114</v>
      </c>
      <c r="B44" s="33"/>
      <c r="C44" s="21"/>
    </row>
    <row r="45" spans="1:6" x14ac:dyDescent="0.35">
      <c r="A45" s="10" t="s">
        <v>1080</v>
      </c>
      <c r="B45" s="33"/>
      <c r="C45" s="22">
        <v>1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9" t="s">
        <v>960</v>
      </c>
      <c r="B48" s="11" t="s">
        <v>1083</v>
      </c>
      <c r="C48" s="12">
        <v>1</v>
      </c>
      <c r="D48" s="12">
        <v>0</v>
      </c>
      <c r="E48" s="12">
        <v>0</v>
      </c>
      <c r="F48" s="22">
        <v>0</v>
      </c>
    </row>
    <row r="49" spans="1:6" x14ac:dyDescent="0.35">
      <c r="A49" s="190"/>
      <c r="B49" s="11" t="s">
        <v>1084</v>
      </c>
      <c r="C49" s="16"/>
      <c r="D49" s="16"/>
      <c r="E49" s="16"/>
      <c r="F49" s="21"/>
    </row>
    <row r="50" spans="1:6" x14ac:dyDescent="0.35">
      <c r="A50" s="190"/>
      <c r="B50" s="11" t="s">
        <v>1085</v>
      </c>
      <c r="C50" s="16"/>
      <c r="D50" s="16"/>
      <c r="E50" s="16"/>
      <c r="F50" s="21"/>
    </row>
    <row r="51" spans="1:6" x14ac:dyDescent="0.35">
      <c r="A51" s="190"/>
      <c r="B51" s="11" t="s">
        <v>1086</v>
      </c>
      <c r="C51" s="12">
        <v>1</v>
      </c>
      <c r="D51" s="12">
        <v>0</v>
      </c>
      <c r="E51" s="12">
        <v>0</v>
      </c>
      <c r="F51" s="22">
        <v>0</v>
      </c>
    </row>
    <row r="52" spans="1:6" x14ac:dyDescent="0.35">
      <c r="A52" s="190"/>
      <c r="B52" s="11" t="s">
        <v>334</v>
      </c>
      <c r="C52" s="12">
        <v>21</v>
      </c>
      <c r="D52" s="12">
        <v>19</v>
      </c>
      <c r="E52" s="12">
        <v>8</v>
      </c>
      <c r="F52" s="22">
        <v>11</v>
      </c>
    </row>
    <row r="53" spans="1:6" x14ac:dyDescent="0.35">
      <c r="A53" s="190"/>
      <c r="B53" s="11" t="s">
        <v>1087</v>
      </c>
      <c r="C53" s="12">
        <v>746</v>
      </c>
      <c r="D53" s="12">
        <v>271</v>
      </c>
      <c r="E53" s="12">
        <v>59</v>
      </c>
      <c r="F53" s="22">
        <v>95</v>
      </c>
    </row>
    <row r="54" spans="1:6" x14ac:dyDescent="0.35">
      <c r="A54" s="190"/>
      <c r="B54" s="11" t="s">
        <v>1088</v>
      </c>
      <c r="C54" s="12">
        <v>244</v>
      </c>
      <c r="D54" s="12">
        <v>53</v>
      </c>
      <c r="E54" s="12">
        <v>16</v>
      </c>
      <c r="F54" s="22">
        <v>31</v>
      </c>
    </row>
    <row r="55" spans="1:6" x14ac:dyDescent="0.35">
      <c r="A55" s="190"/>
      <c r="B55" s="11" t="s">
        <v>1089</v>
      </c>
      <c r="C55" s="12">
        <v>4</v>
      </c>
      <c r="D55" s="12">
        <v>1</v>
      </c>
      <c r="E55" s="12">
        <v>0</v>
      </c>
      <c r="F55" s="22">
        <v>0</v>
      </c>
    </row>
    <row r="56" spans="1:6" x14ac:dyDescent="0.35">
      <c r="A56" s="190"/>
      <c r="B56" s="11" t="s">
        <v>1090</v>
      </c>
      <c r="C56" s="16"/>
      <c r="D56" s="16"/>
      <c r="E56" s="16"/>
      <c r="F56" s="21"/>
    </row>
    <row r="57" spans="1:6" x14ac:dyDescent="0.35">
      <c r="A57" s="190"/>
      <c r="B57" s="11" t="s">
        <v>1091</v>
      </c>
      <c r="C57" s="12">
        <v>15</v>
      </c>
      <c r="D57" s="12">
        <v>12</v>
      </c>
      <c r="E57" s="12">
        <v>5</v>
      </c>
      <c r="F57" s="22">
        <v>12</v>
      </c>
    </row>
    <row r="58" spans="1:6" x14ac:dyDescent="0.35">
      <c r="A58" s="190"/>
      <c r="B58" s="11" t="s">
        <v>1092</v>
      </c>
      <c r="C58" s="12">
        <v>4</v>
      </c>
      <c r="D58" s="12">
        <v>2</v>
      </c>
      <c r="E58" s="12">
        <v>0</v>
      </c>
      <c r="F58" s="22">
        <v>1</v>
      </c>
    </row>
    <row r="59" spans="1:6" x14ac:dyDescent="0.35">
      <c r="A59" s="190"/>
      <c r="B59" s="11" t="s">
        <v>1093</v>
      </c>
      <c r="C59" s="16"/>
      <c r="D59" s="16"/>
      <c r="E59" s="16"/>
      <c r="F59" s="21"/>
    </row>
    <row r="60" spans="1:6" x14ac:dyDescent="0.35">
      <c r="A60" s="190"/>
      <c r="B60" s="11" t="s">
        <v>405</v>
      </c>
      <c r="C60" s="12">
        <v>1</v>
      </c>
      <c r="D60" s="12">
        <v>0</v>
      </c>
      <c r="E60" s="12">
        <v>0</v>
      </c>
      <c r="F60" s="22">
        <v>0</v>
      </c>
    </row>
    <row r="61" spans="1:6" x14ac:dyDescent="0.35">
      <c r="A61" s="190"/>
      <c r="B61" s="11" t="s">
        <v>1094</v>
      </c>
      <c r="C61" s="16"/>
      <c r="D61" s="16"/>
      <c r="E61" s="16"/>
      <c r="F61" s="21"/>
    </row>
    <row r="62" spans="1:6" x14ac:dyDescent="0.35">
      <c r="A62" s="190"/>
      <c r="B62" s="11" t="s">
        <v>1095</v>
      </c>
      <c r="C62" s="12">
        <v>2</v>
      </c>
      <c r="D62" s="12">
        <v>0</v>
      </c>
      <c r="E62" s="12">
        <v>0</v>
      </c>
      <c r="F62" s="22">
        <v>0</v>
      </c>
    </row>
    <row r="63" spans="1:6" x14ac:dyDescent="0.35">
      <c r="A63" s="190"/>
      <c r="B63" s="11" t="s">
        <v>1096</v>
      </c>
      <c r="C63" s="16"/>
      <c r="D63" s="16"/>
      <c r="E63" s="16"/>
      <c r="F63" s="21"/>
    </row>
    <row r="64" spans="1:6" x14ac:dyDescent="0.35">
      <c r="A64" s="190"/>
      <c r="B64" s="11" t="s">
        <v>1097</v>
      </c>
      <c r="C64" s="12">
        <v>91</v>
      </c>
      <c r="D64" s="12">
        <v>79</v>
      </c>
      <c r="E64" s="12">
        <v>14</v>
      </c>
      <c r="F64" s="22">
        <v>39</v>
      </c>
    </row>
    <row r="65" spans="1:6" x14ac:dyDescent="0.35">
      <c r="A65" s="190"/>
      <c r="B65" s="11" t="s">
        <v>1098</v>
      </c>
      <c r="C65" s="12">
        <v>2</v>
      </c>
      <c r="D65" s="12">
        <v>0</v>
      </c>
      <c r="E65" s="12">
        <v>0</v>
      </c>
      <c r="F65" s="22">
        <v>0</v>
      </c>
    </row>
    <row r="66" spans="1:6" x14ac:dyDescent="0.35">
      <c r="A66" s="191"/>
      <c r="B66" s="11" t="s">
        <v>1099</v>
      </c>
      <c r="C66" s="16"/>
      <c r="D66" s="16"/>
      <c r="E66" s="16"/>
      <c r="F66" s="21"/>
    </row>
    <row r="67" spans="1:6" x14ac:dyDescent="0.35">
      <c r="A67" s="203" t="s">
        <v>1100</v>
      </c>
      <c r="B67" s="204"/>
      <c r="C67" s="29">
        <v>1132</v>
      </c>
      <c r="D67" s="29">
        <v>437</v>
      </c>
      <c r="E67" s="29">
        <v>102</v>
      </c>
      <c r="F67" s="29">
        <v>189</v>
      </c>
    </row>
    <row r="68" spans="1:6" x14ac:dyDescent="0.35">
      <c r="A68" s="189" t="s">
        <v>977</v>
      </c>
      <c r="B68" s="11" t="s">
        <v>1101</v>
      </c>
      <c r="C68" s="12">
        <v>27</v>
      </c>
      <c r="D68" s="12">
        <v>0</v>
      </c>
      <c r="E68" s="12">
        <v>0</v>
      </c>
      <c r="F68" s="22">
        <v>0</v>
      </c>
    </row>
    <row r="69" spans="1:6" x14ac:dyDescent="0.35">
      <c r="A69" s="190"/>
      <c r="B69" s="11" t="s">
        <v>1102</v>
      </c>
      <c r="C69" s="12">
        <v>4</v>
      </c>
      <c r="D69" s="12">
        <v>0</v>
      </c>
      <c r="E69" s="12">
        <v>0</v>
      </c>
      <c r="F69" s="22">
        <v>0</v>
      </c>
    </row>
    <row r="70" spans="1:6" x14ac:dyDescent="0.35">
      <c r="A70" s="191"/>
      <c r="B70" s="11" t="s">
        <v>111</v>
      </c>
      <c r="C70" s="12">
        <v>12</v>
      </c>
      <c r="D70" s="12">
        <v>0</v>
      </c>
      <c r="E70" s="12">
        <v>0</v>
      </c>
      <c r="F70" s="22">
        <v>0</v>
      </c>
    </row>
    <row r="71" spans="1:6" x14ac:dyDescent="0.35">
      <c r="A71" s="203" t="s">
        <v>1103</v>
      </c>
      <c r="B71" s="204"/>
      <c r="C71" s="29">
        <v>43</v>
      </c>
      <c r="D71" s="29">
        <v>0</v>
      </c>
      <c r="E71" s="29">
        <v>0</v>
      </c>
      <c r="F71" s="29">
        <v>0</v>
      </c>
    </row>
    <row r="72" spans="1:6" x14ac:dyDescent="0.35">
      <c r="A72" s="17"/>
    </row>
  </sheetData>
  <sheetProtection algorithmName="SHA-512" hashValue="GtqnSzULSrDdq7JinHtH0xcFHGtn6j2PHtPaP6vV8Npp3/a6SAuGNpbwn4LEak1iXbVwxmjfHI12jckAeuFQZw==" saltValue="5ZRPwslnMKgk4A2x/wXPz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4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2">
        <v>4473</v>
      </c>
    </row>
    <row r="6" spans="1:3" x14ac:dyDescent="0.35">
      <c r="A6" s="190"/>
      <c r="B6" s="11" t="s">
        <v>1049</v>
      </c>
      <c r="C6" s="22">
        <v>787</v>
      </c>
    </row>
    <row r="7" spans="1:3" x14ac:dyDescent="0.35">
      <c r="A7" s="190"/>
      <c r="B7" s="11" t="s">
        <v>1108</v>
      </c>
      <c r="C7" s="22">
        <v>4531</v>
      </c>
    </row>
    <row r="8" spans="1:3" x14ac:dyDescent="0.35">
      <c r="A8" s="190"/>
      <c r="B8" s="11" t="s">
        <v>1109</v>
      </c>
      <c r="C8" s="22">
        <v>969</v>
      </c>
    </row>
    <row r="9" spans="1:3" x14ac:dyDescent="0.35">
      <c r="A9" s="190"/>
      <c r="B9" s="11" t="s">
        <v>1051</v>
      </c>
      <c r="C9" s="22">
        <v>21</v>
      </c>
    </row>
    <row r="10" spans="1:3" x14ac:dyDescent="0.35">
      <c r="A10" s="190"/>
      <c r="B10" s="11" t="s">
        <v>1052</v>
      </c>
      <c r="C10" s="22">
        <v>19</v>
      </c>
    </row>
    <row r="11" spans="1:3" x14ac:dyDescent="0.35">
      <c r="A11" s="190"/>
      <c r="B11" s="11" t="s">
        <v>1110</v>
      </c>
      <c r="C11" s="22">
        <v>4</v>
      </c>
    </row>
    <row r="12" spans="1:3" x14ac:dyDescent="0.35">
      <c r="A12" s="191"/>
      <c r="B12" s="11" t="s">
        <v>1111</v>
      </c>
      <c r="C12" s="22">
        <v>4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4" t="s">
        <v>15</v>
      </c>
      <c r="C15" s="9" t="s">
        <v>3</v>
      </c>
    </row>
    <row r="16" spans="1:3" x14ac:dyDescent="0.35">
      <c r="A16" s="20" t="s">
        <v>1113</v>
      </c>
      <c r="B16" s="15"/>
      <c r="C16" s="22">
        <v>3978</v>
      </c>
    </row>
    <row r="17" spans="1:3" x14ac:dyDescent="0.35">
      <c r="A17" s="20" t="s">
        <v>1114</v>
      </c>
      <c r="B17" s="15"/>
      <c r="C17" s="22">
        <v>512</v>
      </c>
    </row>
    <row r="18" spans="1:3" x14ac:dyDescent="0.35">
      <c r="A18" s="20" t="s">
        <v>1115</v>
      </c>
      <c r="B18" s="15"/>
      <c r="C18" s="22">
        <v>1432</v>
      </c>
    </row>
    <row r="19" spans="1:3" x14ac:dyDescent="0.35">
      <c r="A19" s="20" t="s">
        <v>1116</v>
      </c>
      <c r="B19" s="15"/>
      <c r="C19" s="22">
        <v>544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4" t="s">
        <v>15</v>
      </c>
      <c r="C22" s="9" t="s">
        <v>3</v>
      </c>
    </row>
    <row r="23" spans="1:3" x14ac:dyDescent="0.35">
      <c r="A23" s="20" t="s">
        <v>1118</v>
      </c>
      <c r="B23" s="15"/>
      <c r="C23" s="21"/>
    </row>
    <row r="24" spans="1:3" x14ac:dyDescent="0.35">
      <c r="A24" s="20" t="s">
        <v>1119</v>
      </c>
      <c r="B24" s="15"/>
      <c r="C24" s="21"/>
    </row>
    <row r="25" spans="1:3" x14ac:dyDescent="0.35">
      <c r="A25" s="20" t="s">
        <v>1120</v>
      </c>
      <c r="B25" s="15"/>
      <c r="C25" s="21"/>
    </row>
    <row r="26" spans="1:3" x14ac:dyDescent="0.35">
      <c r="A26" s="20" t="s">
        <v>1121</v>
      </c>
      <c r="B26" s="15"/>
      <c r="C26" s="21"/>
    </row>
    <row r="27" spans="1:3" x14ac:dyDescent="0.35">
      <c r="A27" s="20" t="s">
        <v>1122</v>
      </c>
      <c r="B27" s="15"/>
      <c r="C27" s="21"/>
    </row>
    <row r="28" spans="1:3" x14ac:dyDescent="0.35">
      <c r="A28" s="20" t="s">
        <v>1123</v>
      </c>
      <c r="B28" s="15"/>
      <c r="C28" s="21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4" t="s">
        <v>15</v>
      </c>
      <c r="C31" s="9" t="s">
        <v>3</v>
      </c>
    </row>
    <row r="32" spans="1:3" x14ac:dyDescent="0.35">
      <c r="A32" s="20" t="s">
        <v>1125</v>
      </c>
      <c r="B32" s="15"/>
      <c r="C32" s="21"/>
    </row>
    <row r="33" spans="1:3" x14ac:dyDescent="0.35">
      <c r="A33" s="20" t="s">
        <v>1126</v>
      </c>
      <c r="B33" s="15"/>
      <c r="C33" s="22">
        <v>1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4" t="s">
        <v>15</v>
      </c>
      <c r="C36" s="9" t="s">
        <v>3</v>
      </c>
    </row>
    <row r="37" spans="1:3" x14ac:dyDescent="0.35">
      <c r="A37" s="20" t="s">
        <v>1127</v>
      </c>
      <c r="B37" s="15"/>
      <c r="C37" s="22">
        <v>80</v>
      </c>
    </row>
    <row r="38" spans="1:3" x14ac:dyDescent="0.35">
      <c r="A38" s="20" t="s">
        <v>1128</v>
      </c>
      <c r="B38" s="15"/>
      <c r="C38" s="22">
        <v>386</v>
      </c>
    </row>
    <row r="39" spans="1:3" x14ac:dyDescent="0.35">
      <c r="A39" s="20" t="s">
        <v>1129</v>
      </c>
      <c r="B39" s="15"/>
      <c r="C39" s="22">
        <v>1032</v>
      </c>
    </row>
    <row r="40" spans="1:3" x14ac:dyDescent="0.35">
      <c r="A40" s="20" t="s">
        <v>1130</v>
      </c>
      <c r="B40" s="15"/>
      <c r="C40" s="22">
        <v>329</v>
      </c>
    </row>
    <row r="41" spans="1:3" x14ac:dyDescent="0.35">
      <c r="A41" s="20" t="s">
        <v>1131</v>
      </c>
      <c r="B41" s="15"/>
      <c r="C41" s="22">
        <v>486</v>
      </c>
    </row>
    <row r="42" spans="1:3" x14ac:dyDescent="0.35">
      <c r="A42" s="20" t="s">
        <v>1132</v>
      </c>
      <c r="B42" s="15"/>
      <c r="C42" s="22">
        <v>118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4" t="s">
        <v>15</v>
      </c>
      <c r="C45" s="9" t="s">
        <v>3</v>
      </c>
    </row>
    <row r="46" spans="1:3" x14ac:dyDescent="0.35">
      <c r="A46" s="20" t="s">
        <v>1134</v>
      </c>
      <c r="B46" s="15"/>
      <c r="C46" s="22">
        <v>12</v>
      </c>
    </row>
    <row r="47" spans="1:3" x14ac:dyDescent="0.35">
      <c r="A47" s="20" t="s">
        <v>1135</v>
      </c>
      <c r="B47" s="15"/>
      <c r="C47" s="22">
        <v>24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4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2">
        <v>396</v>
      </c>
    </row>
    <row r="52" spans="1:6" x14ac:dyDescent="0.35">
      <c r="A52" s="190"/>
      <c r="B52" s="11" t="s">
        <v>1139</v>
      </c>
      <c r="C52" s="22">
        <v>581</v>
      </c>
    </row>
    <row r="53" spans="1:6" x14ac:dyDescent="0.35">
      <c r="A53" s="190"/>
      <c r="B53" s="11" t="s">
        <v>1140</v>
      </c>
      <c r="C53" s="22">
        <v>309</v>
      </c>
    </row>
    <row r="54" spans="1:6" x14ac:dyDescent="0.35">
      <c r="A54" s="191"/>
      <c r="B54" s="11" t="s">
        <v>1141</v>
      </c>
      <c r="C54" s="22">
        <v>7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4" t="s">
        <v>15</v>
      </c>
      <c r="C57" s="9" t="s">
        <v>3</v>
      </c>
    </row>
    <row r="58" spans="1:6" x14ac:dyDescent="0.35">
      <c r="A58" s="20" t="s">
        <v>104</v>
      </c>
      <c r="B58" s="15"/>
      <c r="C58" s="22">
        <v>13</v>
      </c>
    </row>
    <row r="59" spans="1:6" x14ac:dyDescent="0.35">
      <c r="A59" s="20" t="s">
        <v>114</v>
      </c>
      <c r="B59" s="15"/>
      <c r="C59" s="22">
        <v>3</v>
      </c>
    </row>
    <row r="60" spans="1:6" x14ac:dyDescent="0.35">
      <c r="A60" s="20" t="s">
        <v>1080</v>
      </c>
      <c r="B60" s="15"/>
      <c r="C60" s="22">
        <v>5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35">
      <c r="A64" s="190"/>
      <c r="B64" s="11" t="s">
        <v>1084</v>
      </c>
      <c r="C64" s="16"/>
      <c r="D64" s="16"/>
      <c r="E64" s="16"/>
      <c r="F64" s="21"/>
    </row>
    <row r="65" spans="1:6" x14ac:dyDescent="0.35">
      <c r="A65" s="190"/>
      <c r="B65" s="11" t="s">
        <v>1085</v>
      </c>
      <c r="C65" s="12">
        <v>1</v>
      </c>
      <c r="D65" s="12">
        <v>0</v>
      </c>
      <c r="E65" s="12">
        <v>0</v>
      </c>
      <c r="F65" s="22">
        <v>0</v>
      </c>
    </row>
    <row r="66" spans="1:6" x14ac:dyDescent="0.35">
      <c r="A66" s="190"/>
      <c r="B66" s="11" t="s">
        <v>1086</v>
      </c>
      <c r="C66" s="12">
        <v>3</v>
      </c>
      <c r="D66" s="12">
        <v>2</v>
      </c>
      <c r="E66" s="12">
        <v>0</v>
      </c>
      <c r="F66" s="22">
        <v>1</v>
      </c>
    </row>
    <row r="67" spans="1:6" x14ac:dyDescent="0.35">
      <c r="A67" s="190"/>
      <c r="B67" s="11" t="s">
        <v>334</v>
      </c>
      <c r="C67" s="12">
        <v>70</v>
      </c>
      <c r="D67" s="12">
        <v>83</v>
      </c>
      <c r="E67" s="12">
        <v>34</v>
      </c>
      <c r="F67" s="22">
        <v>60</v>
      </c>
    </row>
    <row r="68" spans="1:6" x14ac:dyDescent="0.35">
      <c r="A68" s="190"/>
      <c r="B68" s="11" t="s">
        <v>1142</v>
      </c>
      <c r="C68" s="12">
        <v>4703</v>
      </c>
      <c r="D68" s="12">
        <v>1431</v>
      </c>
      <c r="E68" s="12">
        <v>284</v>
      </c>
      <c r="F68" s="22">
        <v>755</v>
      </c>
    </row>
    <row r="69" spans="1:6" x14ac:dyDescent="0.35">
      <c r="A69" s="190"/>
      <c r="B69" s="11" t="s">
        <v>1143</v>
      </c>
      <c r="C69" s="12">
        <v>752</v>
      </c>
      <c r="D69" s="12">
        <v>160</v>
      </c>
      <c r="E69" s="12">
        <v>63</v>
      </c>
      <c r="F69" s="22">
        <v>118</v>
      </c>
    </row>
    <row r="70" spans="1:6" x14ac:dyDescent="0.35">
      <c r="A70" s="190"/>
      <c r="B70" s="11" t="s">
        <v>1089</v>
      </c>
      <c r="C70" s="12">
        <v>12</v>
      </c>
      <c r="D70" s="12">
        <v>14</v>
      </c>
      <c r="E70" s="12">
        <v>10</v>
      </c>
      <c r="F70" s="22">
        <v>16</v>
      </c>
    </row>
    <row r="71" spans="1:6" x14ac:dyDescent="0.35">
      <c r="A71" s="190"/>
      <c r="B71" s="11" t="s">
        <v>1144</v>
      </c>
      <c r="C71" s="12">
        <v>0</v>
      </c>
      <c r="D71" s="12">
        <v>1</v>
      </c>
      <c r="E71" s="12">
        <v>0</v>
      </c>
      <c r="F71" s="22">
        <v>0</v>
      </c>
    </row>
    <row r="72" spans="1:6" x14ac:dyDescent="0.35">
      <c r="A72" s="190"/>
      <c r="B72" s="11" t="s">
        <v>1145</v>
      </c>
      <c r="C72" s="12">
        <v>50</v>
      </c>
      <c r="D72" s="12">
        <v>57</v>
      </c>
      <c r="E72" s="12">
        <v>24</v>
      </c>
      <c r="F72" s="22">
        <v>67</v>
      </c>
    </row>
    <row r="73" spans="1:6" x14ac:dyDescent="0.35">
      <c r="A73" s="190"/>
      <c r="B73" s="11" t="s">
        <v>1146</v>
      </c>
      <c r="C73" s="12">
        <v>25</v>
      </c>
      <c r="D73" s="12">
        <v>29</v>
      </c>
      <c r="E73" s="12">
        <v>15</v>
      </c>
      <c r="F73" s="22">
        <v>26</v>
      </c>
    </row>
    <row r="74" spans="1:6" x14ac:dyDescent="0.35">
      <c r="A74" s="190"/>
      <c r="B74" s="11" t="s">
        <v>1093</v>
      </c>
      <c r="C74" s="12">
        <v>0</v>
      </c>
      <c r="D74" s="12">
        <v>0</v>
      </c>
      <c r="E74" s="12">
        <v>1</v>
      </c>
      <c r="F74" s="22">
        <v>0</v>
      </c>
    </row>
    <row r="75" spans="1:6" x14ac:dyDescent="0.35">
      <c r="A75" s="190"/>
      <c r="B75" s="11" t="s">
        <v>405</v>
      </c>
      <c r="C75" s="12">
        <v>2</v>
      </c>
      <c r="D75" s="12">
        <v>0</v>
      </c>
      <c r="E75" s="12">
        <v>0</v>
      </c>
      <c r="F75" s="22">
        <v>0</v>
      </c>
    </row>
    <row r="76" spans="1:6" x14ac:dyDescent="0.35">
      <c r="A76" s="190"/>
      <c r="B76" s="11" t="s">
        <v>1094</v>
      </c>
      <c r="C76" s="12">
        <v>3</v>
      </c>
      <c r="D76" s="12">
        <v>1</v>
      </c>
      <c r="E76" s="12">
        <v>0</v>
      </c>
      <c r="F76" s="22">
        <v>0</v>
      </c>
    </row>
    <row r="77" spans="1:6" x14ac:dyDescent="0.35">
      <c r="A77" s="190"/>
      <c r="B77" s="11" t="s">
        <v>1095</v>
      </c>
      <c r="C77" s="12">
        <v>16</v>
      </c>
      <c r="D77" s="12">
        <v>10</v>
      </c>
      <c r="E77" s="12">
        <v>1</v>
      </c>
      <c r="F77" s="22">
        <v>0</v>
      </c>
    </row>
    <row r="78" spans="1:6" x14ac:dyDescent="0.35">
      <c r="A78" s="190"/>
      <c r="B78" s="11" t="s">
        <v>1096</v>
      </c>
      <c r="C78" s="12">
        <v>3</v>
      </c>
      <c r="D78" s="12">
        <v>0</v>
      </c>
      <c r="E78" s="12">
        <v>1</v>
      </c>
      <c r="F78" s="22">
        <v>1</v>
      </c>
    </row>
    <row r="79" spans="1:6" x14ac:dyDescent="0.35">
      <c r="A79" s="190"/>
      <c r="B79" s="11" t="s">
        <v>1097</v>
      </c>
      <c r="C79" s="12">
        <v>1157</v>
      </c>
      <c r="D79" s="12">
        <v>895</v>
      </c>
      <c r="E79" s="12">
        <v>173</v>
      </c>
      <c r="F79" s="22">
        <v>389</v>
      </c>
    </row>
    <row r="80" spans="1:6" x14ac:dyDescent="0.35">
      <c r="A80" s="190"/>
      <c r="B80" s="11" t="s">
        <v>1098</v>
      </c>
      <c r="C80" s="12">
        <v>17</v>
      </c>
      <c r="D80" s="12">
        <v>15</v>
      </c>
      <c r="E80" s="12">
        <v>5</v>
      </c>
      <c r="F80" s="22">
        <v>2</v>
      </c>
    </row>
    <row r="81" spans="1:6" x14ac:dyDescent="0.35">
      <c r="A81" s="191"/>
      <c r="B81" s="11" t="s">
        <v>1099</v>
      </c>
      <c r="C81" s="12">
        <v>0</v>
      </c>
      <c r="D81" s="12">
        <v>6</v>
      </c>
      <c r="E81" s="12">
        <v>5</v>
      </c>
      <c r="F81" s="22">
        <v>4</v>
      </c>
    </row>
    <row r="82" spans="1:6" x14ac:dyDescent="0.35">
      <c r="A82" s="205" t="s">
        <v>1100</v>
      </c>
      <c r="B82" s="206"/>
      <c r="C82" s="29">
        <v>6814</v>
      </c>
      <c r="D82" s="29">
        <v>2704</v>
      </c>
      <c r="E82" s="29">
        <v>616</v>
      </c>
      <c r="F82" s="29">
        <v>1439</v>
      </c>
    </row>
    <row r="83" spans="1:6" x14ac:dyDescent="0.35">
      <c r="A83" s="189" t="s">
        <v>1147</v>
      </c>
      <c r="B83" s="11" t="s">
        <v>1101</v>
      </c>
      <c r="C83" s="12">
        <v>18</v>
      </c>
      <c r="D83" s="12">
        <v>0</v>
      </c>
      <c r="E83" s="12">
        <v>0</v>
      </c>
      <c r="F83" s="22">
        <v>0</v>
      </c>
    </row>
    <row r="84" spans="1:6" x14ac:dyDescent="0.35">
      <c r="A84" s="190"/>
      <c r="B84" s="11" t="s">
        <v>1102</v>
      </c>
      <c r="C84" s="12">
        <v>5</v>
      </c>
      <c r="D84" s="12">
        <v>0</v>
      </c>
      <c r="E84" s="12">
        <v>0</v>
      </c>
      <c r="F84" s="22">
        <v>0</v>
      </c>
    </row>
    <row r="85" spans="1:6" x14ac:dyDescent="0.35">
      <c r="A85" s="191"/>
      <c r="B85" s="11" t="s">
        <v>111</v>
      </c>
      <c r="C85" s="12">
        <v>33</v>
      </c>
      <c r="D85" s="12">
        <v>0</v>
      </c>
      <c r="E85" s="12">
        <v>0</v>
      </c>
      <c r="F85" s="22">
        <v>0</v>
      </c>
    </row>
    <row r="86" spans="1:6" x14ac:dyDescent="0.35">
      <c r="A86" s="205" t="s">
        <v>1148</v>
      </c>
      <c r="B86" s="206"/>
      <c r="C86" s="29">
        <v>56</v>
      </c>
      <c r="D86" s="29">
        <v>0</v>
      </c>
      <c r="E86" s="29">
        <v>0</v>
      </c>
      <c r="F86" s="29">
        <v>0</v>
      </c>
    </row>
    <row r="87" spans="1:6" x14ac:dyDescent="0.35">
      <c r="A87" s="17"/>
    </row>
  </sheetData>
  <sheetProtection algorithmName="SHA-512" hashValue="bgJxttpz+hurHvjP0iEk1O2m0oM1OgoOSgXge/x4Swypp+/h5jkNgZNSlvOtG5lLpM6w2wXpJlS7xWmOJYzR5A==" saltValue="qNCrTKOBLnC9AKyNAx0eW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2">
        <v>1</v>
      </c>
    </row>
    <row r="6" spans="1:3" x14ac:dyDescent="0.35">
      <c r="A6" s="10" t="s">
        <v>1152</v>
      </c>
      <c r="B6" s="15"/>
      <c r="C6" s="22">
        <v>95</v>
      </c>
    </row>
    <row r="7" spans="1:3" x14ac:dyDescent="0.35">
      <c r="A7" s="10" t="s">
        <v>1153</v>
      </c>
      <c r="B7" s="15"/>
      <c r="C7" s="22">
        <v>98</v>
      </c>
    </row>
    <row r="8" spans="1:3" x14ac:dyDescent="0.35">
      <c r="A8" s="10" t="s">
        <v>1154</v>
      </c>
      <c r="B8" s="15"/>
      <c r="C8" s="21"/>
    </row>
    <row r="9" spans="1:3" x14ac:dyDescent="0.35">
      <c r="A9" s="10" t="s">
        <v>1155</v>
      </c>
      <c r="B9" s="15"/>
      <c r="C9" s="21"/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2">
        <v>7</v>
      </c>
    </row>
    <row r="14" spans="1:3" x14ac:dyDescent="0.35">
      <c r="A14" s="10" t="s">
        <v>1152</v>
      </c>
      <c r="B14" s="15"/>
      <c r="C14" s="22">
        <v>19</v>
      </c>
    </row>
    <row r="15" spans="1:3" x14ac:dyDescent="0.35">
      <c r="A15" s="10" t="s">
        <v>1157</v>
      </c>
      <c r="B15" s="15"/>
      <c r="C15" s="22">
        <v>160</v>
      </c>
    </row>
    <row r="16" spans="1:3" x14ac:dyDescent="0.35">
      <c r="A16" s="10" t="s">
        <v>1154</v>
      </c>
      <c r="B16" s="15"/>
      <c r="C16" s="21"/>
    </row>
    <row r="17" spans="1:3" x14ac:dyDescent="0.35">
      <c r="A17" s="10" t="s">
        <v>1155</v>
      </c>
      <c r="B17" s="15"/>
      <c r="C17" s="22">
        <v>1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2">
        <v>2</v>
      </c>
    </row>
    <row r="22" spans="1:3" x14ac:dyDescent="0.35">
      <c r="A22" s="10" t="s">
        <v>1159</v>
      </c>
      <c r="B22" s="15"/>
      <c r="C22" s="21"/>
    </row>
    <row r="23" spans="1:3" x14ac:dyDescent="0.35">
      <c r="A23" s="10" t="s">
        <v>1160</v>
      </c>
      <c r="B23" s="15"/>
      <c r="C23" s="21"/>
    </row>
    <row r="24" spans="1:3" x14ac:dyDescent="0.35">
      <c r="A24" s="10" t="s">
        <v>1161</v>
      </c>
      <c r="B24" s="15"/>
      <c r="C24" s="22">
        <v>2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2">
        <v>28</v>
      </c>
    </row>
    <row r="29" spans="1:3" x14ac:dyDescent="0.35">
      <c r="A29" s="10" t="s">
        <v>1164</v>
      </c>
      <c r="B29" s="15"/>
      <c r="C29" s="21"/>
    </row>
    <row r="30" spans="1:3" x14ac:dyDescent="0.35">
      <c r="A30" s="10" t="s">
        <v>1165</v>
      </c>
      <c r="B30" s="15"/>
      <c r="C30" s="21"/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/>
    </row>
    <row r="35" spans="1:3" x14ac:dyDescent="0.35">
      <c r="A35" s="10" t="s">
        <v>1168</v>
      </c>
      <c r="B35" s="15"/>
      <c r="C35" s="22">
        <v>27</v>
      </c>
    </row>
    <row r="36" spans="1:3" x14ac:dyDescent="0.35">
      <c r="A36" s="10" t="s">
        <v>1169</v>
      </c>
      <c r="B36" s="15"/>
      <c r="C36" s="22">
        <v>3</v>
      </c>
    </row>
    <row r="37" spans="1:3" x14ac:dyDescent="0.35">
      <c r="A37" s="17"/>
    </row>
  </sheetData>
  <sheetProtection algorithmName="SHA-512" hashValue="pZOo7EhPlgBuK9OJO+3D1rocLnZC6rZAEOJytfkiicyYbOxmBWHKv7E8I8f2gY/MgY3mz43CfKhEzhBP2tWReg==" saltValue="JdCzBNJ9zVdcwvA2YATHR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2">
        <v>57</v>
      </c>
    </row>
    <row r="6" spans="1:3" x14ac:dyDescent="0.35">
      <c r="A6" s="10" t="s">
        <v>1173</v>
      </c>
      <c r="B6" s="15"/>
      <c r="C6" s="21"/>
    </row>
    <row r="7" spans="1:3" x14ac:dyDescent="0.35">
      <c r="A7" s="10" t="s">
        <v>1174</v>
      </c>
      <c r="B7" s="15"/>
      <c r="C7" s="21"/>
    </row>
    <row r="8" spans="1:3" x14ac:dyDescent="0.35">
      <c r="A8" s="10" t="s">
        <v>1175</v>
      </c>
      <c r="B8" s="15"/>
      <c r="C8" s="22">
        <v>8</v>
      </c>
    </row>
    <row r="9" spans="1:3" x14ac:dyDescent="0.35">
      <c r="A9" s="10" t="s">
        <v>1176</v>
      </c>
      <c r="B9" s="15"/>
      <c r="C9" s="21"/>
    </row>
    <row r="10" spans="1:3" x14ac:dyDescent="0.35">
      <c r="A10" s="10" t="s">
        <v>1177</v>
      </c>
      <c r="B10" s="15"/>
      <c r="C10" s="22">
        <v>1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2">
        <v>75</v>
      </c>
    </row>
    <row r="15" spans="1:3" x14ac:dyDescent="0.35">
      <c r="A15" s="10" t="s">
        <v>1180</v>
      </c>
      <c r="B15" s="15"/>
      <c r="C15" s="22">
        <v>32</v>
      </c>
    </row>
    <row r="16" spans="1:3" x14ac:dyDescent="0.35">
      <c r="A16" s="10" t="s">
        <v>1181</v>
      </c>
      <c r="B16" s="15"/>
      <c r="C16" s="21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2">
        <v>12</v>
      </c>
    </row>
    <row r="21" spans="1:3" x14ac:dyDescent="0.35">
      <c r="A21" s="10" t="s">
        <v>1184</v>
      </c>
      <c r="B21" s="15"/>
      <c r="C21" s="22">
        <v>45</v>
      </c>
    </row>
    <row r="22" spans="1:3" x14ac:dyDescent="0.35">
      <c r="A22" s="10" t="s">
        <v>1185</v>
      </c>
      <c r="B22" s="15"/>
      <c r="C22" s="22">
        <v>0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/>
    </row>
    <row r="27" spans="1:3" x14ac:dyDescent="0.35">
      <c r="A27" s="10" t="s">
        <v>1188</v>
      </c>
      <c r="B27" s="15"/>
      <c r="C27" s="21"/>
    </row>
    <row r="28" spans="1:3" x14ac:dyDescent="0.35">
      <c r="A28" s="10" t="s">
        <v>1189</v>
      </c>
      <c r="B28" s="15"/>
      <c r="C28" s="21"/>
    </row>
    <row r="29" spans="1:3" x14ac:dyDescent="0.35">
      <c r="A29" s="10" t="s">
        <v>1190</v>
      </c>
      <c r="B29" s="15"/>
      <c r="C29" s="21"/>
    </row>
    <row r="30" spans="1:3" x14ac:dyDescent="0.35">
      <c r="A30" s="10" t="s">
        <v>1191</v>
      </c>
      <c r="B30" s="15"/>
      <c r="C30" s="21"/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/>
    </row>
    <row r="35" spans="1:3" x14ac:dyDescent="0.35">
      <c r="A35" s="10" t="s">
        <v>1194</v>
      </c>
      <c r="B35" s="15"/>
      <c r="C35" s="21"/>
    </row>
    <row r="36" spans="1:3" x14ac:dyDescent="0.35">
      <c r="A36" s="10" t="s">
        <v>1195</v>
      </c>
      <c r="B36" s="15"/>
      <c r="C36" s="22">
        <v>11</v>
      </c>
    </row>
    <row r="37" spans="1:3" x14ac:dyDescent="0.35">
      <c r="A37" s="10" t="s">
        <v>1113</v>
      </c>
      <c r="B37" s="15"/>
      <c r="C37" s="22">
        <v>2</v>
      </c>
    </row>
    <row r="38" spans="1:3" x14ac:dyDescent="0.35">
      <c r="A38" s="10" t="s">
        <v>1196</v>
      </c>
      <c r="B38" s="15"/>
      <c r="C38" s="22">
        <v>2</v>
      </c>
    </row>
    <row r="39" spans="1:3" x14ac:dyDescent="0.35">
      <c r="A39" s="10" t="s">
        <v>1197</v>
      </c>
      <c r="B39" s="15"/>
      <c r="C39" s="21"/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/>
    </row>
    <row r="44" spans="1:3" x14ac:dyDescent="0.35">
      <c r="A44" s="10" t="s">
        <v>1194</v>
      </c>
      <c r="B44" s="15"/>
      <c r="C44" s="21"/>
    </row>
    <row r="45" spans="1:3" x14ac:dyDescent="0.35">
      <c r="A45" s="10" t="s">
        <v>1195</v>
      </c>
      <c r="B45" s="15"/>
      <c r="C45" s="22">
        <v>21</v>
      </c>
    </row>
    <row r="46" spans="1:3" x14ac:dyDescent="0.35">
      <c r="A46" s="10" t="s">
        <v>1113</v>
      </c>
      <c r="B46" s="15"/>
      <c r="C46" s="22">
        <v>9</v>
      </c>
    </row>
    <row r="47" spans="1:3" x14ac:dyDescent="0.35">
      <c r="A47" s="10" t="s">
        <v>1196</v>
      </c>
      <c r="B47" s="15"/>
      <c r="C47" s="22">
        <v>7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/>
    </row>
    <row r="52" spans="1:3" x14ac:dyDescent="0.35">
      <c r="A52" s="10" t="s">
        <v>1194</v>
      </c>
      <c r="B52" s="15"/>
      <c r="C52" s="21"/>
    </row>
    <row r="53" spans="1:3" x14ac:dyDescent="0.35">
      <c r="A53" s="10" t="s">
        <v>1195</v>
      </c>
      <c r="B53" s="15"/>
      <c r="C53" s="22">
        <v>1</v>
      </c>
    </row>
    <row r="54" spans="1:3" x14ac:dyDescent="0.35">
      <c r="A54" s="10" t="s">
        <v>1113</v>
      </c>
      <c r="B54" s="15"/>
      <c r="C54" s="22">
        <v>1</v>
      </c>
    </row>
    <row r="55" spans="1:3" x14ac:dyDescent="0.35">
      <c r="A55" s="10" t="s">
        <v>1196</v>
      </c>
      <c r="B55" s="15"/>
      <c r="C55" s="21"/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/>
    </row>
    <row r="60" spans="1:3" x14ac:dyDescent="0.35">
      <c r="A60" s="10" t="s">
        <v>1194</v>
      </c>
      <c r="B60" s="15"/>
      <c r="C60" s="21"/>
    </row>
    <row r="61" spans="1:3" x14ac:dyDescent="0.35">
      <c r="A61" s="10" t="s">
        <v>1195</v>
      </c>
      <c r="B61" s="15"/>
      <c r="C61" s="21"/>
    </row>
    <row r="62" spans="1:3" x14ac:dyDescent="0.35">
      <c r="A62" s="10" t="s">
        <v>1113</v>
      </c>
      <c r="B62" s="15"/>
      <c r="C62" s="21"/>
    </row>
    <row r="63" spans="1:3" x14ac:dyDescent="0.35">
      <c r="A63" s="10" t="s">
        <v>1196</v>
      </c>
      <c r="B63" s="15"/>
      <c r="C63" s="21"/>
    </row>
    <row r="64" spans="1:3" x14ac:dyDescent="0.35">
      <c r="A64" s="17"/>
    </row>
  </sheetData>
  <sheetProtection algorithmName="SHA-512" hashValue="AQCRG+uKouvXNcs9sBcMm9tV66VAxW2TkNtzWb0wPTELr4WzddbnFRNF8Z9FgcN+zF1dkgM99k90k0h6IZpKGg==" saltValue="Rh8WTLLwfVqJi2q/rCDkE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3" t="s">
        <v>645</v>
      </c>
      <c r="B4" s="204"/>
      <c r="C4" s="29">
        <v>1043</v>
      </c>
      <c r="D4" s="29">
        <v>1414</v>
      </c>
      <c r="E4" s="30">
        <v>-1</v>
      </c>
      <c r="F4" s="29">
        <v>3541</v>
      </c>
      <c r="G4" s="29">
        <v>3149</v>
      </c>
      <c r="H4" s="29">
        <v>846</v>
      </c>
      <c r="I4" s="29">
        <v>807</v>
      </c>
      <c r="J4" s="29">
        <v>0</v>
      </c>
      <c r="K4" s="29">
        <v>2</v>
      </c>
      <c r="L4" s="29">
        <v>0</v>
      </c>
      <c r="M4" s="29">
        <v>1</v>
      </c>
      <c r="N4" s="29">
        <v>4</v>
      </c>
      <c r="O4" s="29">
        <v>0</v>
      </c>
      <c r="P4" s="29">
        <v>3994</v>
      </c>
    </row>
    <row r="5" spans="1:16" ht="42" x14ac:dyDescent="0.35">
      <c r="A5" s="35" t="s">
        <v>646</v>
      </c>
      <c r="B5" s="35" t="s">
        <v>647</v>
      </c>
      <c r="C5" s="12">
        <v>15</v>
      </c>
      <c r="D5" s="12">
        <v>9</v>
      </c>
      <c r="E5" s="28">
        <v>0</v>
      </c>
      <c r="F5" s="12">
        <v>23</v>
      </c>
      <c r="G5" s="12">
        <v>21</v>
      </c>
      <c r="H5" s="12">
        <v>8</v>
      </c>
      <c r="I5" s="12">
        <v>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23</v>
      </c>
    </row>
    <row r="6" spans="1:16" ht="31.5" x14ac:dyDescent="0.35">
      <c r="A6" s="35" t="s">
        <v>648</v>
      </c>
      <c r="B6" s="35" t="s">
        <v>649</v>
      </c>
      <c r="C6" s="12">
        <v>518</v>
      </c>
      <c r="D6" s="12">
        <v>729</v>
      </c>
      <c r="E6" s="28">
        <v>-1</v>
      </c>
      <c r="F6" s="12">
        <v>1708</v>
      </c>
      <c r="G6" s="12">
        <v>1441</v>
      </c>
      <c r="H6" s="12">
        <v>490</v>
      </c>
      <c r="I6" s="12">
        <v>348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1797</v>
      </c>
    </row>
    <row r="7" spans="1:16" ht="21" x14ac:dyDescent="0.35">
      <c r="A7" s="35" t="s">
        <v>650</v>
      </c>
      <c r="B7" s="35" t="s">
        <v>651</v>
      </c>
      <c r="C7" s="12">
        <v>35</v>
      </c>
      <c r="D7" s="12">
        <v>77</v>
      </c>
      <c r="E7" s="28">
        <v>-1</v>
      </c>
      <c r="F7" s="12">
        <v>33</v>
      </c>
      <c r="G7" s="12">
        <v>36</v>
      </c>
      <c r="H7" s="12">
        <v>16</v>
      </c>
      <c r="I7" s="12">
        <v>33</v>
      </c>
      <c r="J7" s="12">
        <v>0</v>
      </c>
      <c r="K7" s="12">
        <v>0</v>
      </c>
      <c r="L7" s="12">
        <v>0</v>
      </c>
      <c r="M7" s="12">
        <v>0</v>
      </c>
      <c r="N7" s="12">
        <v>4</v>
      </c>
      <c r="O7" s="12">
        <v>0</v>
      </c>
      <c r="P7" s="22">
        <v>59</v>
      </c>
    </row>
    <row r="8" spans="1:16" ht="31.5" x14ac:dyDescent="0.35">
      <c r="A8" s="35" t="s">
        <v>652</v>
      </c>
      <c r="B8" s="35" t="s">
        <v>653</v>
      </c>
      <c r="C8" s="12">
        <v>4</v>
      </c>
      <c r="D8" s="12">
        <v>4</v>
      </c>
      <c r="E8" s="28">
        <v>0</v>
      </c>
      <c r="F8" s="12">
        <v>3</v>
      </c>
      <c r="G8" s="12">
        <v>2</v>
      </c>
      <c r="H8" s="12">
        <v>1</v>
      </c>
      <c r="I8" s="12">
        <v>0</v>
      </c>
      <c r="J8" s="12">
        <v>0</v>
      </c>
      <c r="K8" s="12">
        <v>1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2" x14ac:dyDescent="0.35">
      <c r="A9" s="35" t="s">
        <v>654</v>
      </c>
      <c r="B9" s="35" t="s">
        <v>655</v>
      </c>
      <c r="C9" s="12">
        <v>5</v>
      </c>
      <c r="D9" s="12">
        <v>14</v>
      </c>
      <c r="E9" s="28">
        <v>-1</v>
      </c>
      <c r="F9" s="12">
        <v>19</v>
      </c>
      <c r="G9" s="12">
        <v>114</v>
      </c>
      <c r="H9" s="12">
        <v>8</v>
      </c>
      <c r="I9" s="12">
        <v>50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158</v>
      </c>
    </row>
    <row r="10" spans="1:16" ht="21" x14ac:dyDescent="0.35">
      <c r="A10" s="35" t="s">
        <v>656</v>
      </c>
      <c r="B10" s="35" t="s">
        <v>657</v>
      </c>
      <c r="C10" s="12">
        <v>394</v>
      </c>
      <c r="D10" s="12">
        <v>375</v>
      </c>
      <c r="E10" s="28">
        <v>0</v>
      </c>
      <c r="F10" s="12">
        <v>1751</v>
      </c>
      <c r="G10" s="12">
        <v>1534</v>
      </c>
      <c r="H10" s="12">
        <v>312</v>
      </c>
      <c r="I10" s="12">
        <v>365</v>
      </c>
      <c r="J10" s="12">
        <v>0</v>
      </c>
      <c r="K10" s="12">
        <v>1</v>
      </c>
      <c r="L10" s="12">
        <v>0</v>
      </c>
      <c r="M10" s="12">
        <v>1</v>
      </c>
      <c r="N10" s="12">
        <v>0</v>
      </c>
      <c r="O10" s="12">
        <v>0</v>
      </c>
      <c r="P10" s="22">
        <v>1956</v>
      </c>
    </row>
    <row r="11" spans="1:16" ht="31.5" x14ac:dyDescent="0.35">
      <c r="A11" s="35" t="s">
        <v>658</v>
      </c>
      <c r="B11" s="35" t="s">
        <v>659</v>
      </c>
      <c r="C11" s="12">
        <v>72</v>
      </c>
      <c r="D11" s="12">
        <v>206</v>
      </c>
      <c r="E11" s="28">
        <v>-1</v>
      </c>
      <c r="F11" s="12">
        <v>4</v>
      </c>
      <c r="G11" s="12">
        <v>1</v>
      </c>
      <c r="H11" s="12">
        <v>11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1</v>
      </c>
    </row>
    <row r="12" spans="1:16" x14ac:dyDescent="0.35">
      <c r="A12" s="17"/>
    </row>
  </sheetData>
  <sheetProtection algorithmName="SHA-512" hashValue="9isTGq7SIuEoiCyb47UmPkz+pt0K0F4jyKbITIPYOZtwXDxUNRIBvyGJ5ouTTTrgDJkZFzzSnQ5yPK9iBTTYEA==" saltValue="tqUlEA3tMiZemZ7csdQ7d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70030-A7DD-4151-B482-4A1652BC4B77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96473a00-8e64-496a-bc71-826a530469eb"/>
    <ds:schemaRef ds:uri="http://www.w3.org/XML/1998/namespace"/>
    <ds:schemaRef ds:uri="http://purl.org/dc/elements/1.1/"/>
    <ds:schemaRef ds:uri="http://schemas.microsoft.com/office/infopath/2007/PartnerControls"/>
    <ds:schemaRef ds:uri="ec9fe809-b99d-4e41-a094-de16cee63433"/>
  </ds:schemaRefs>
</ds:datastoreItem>
</file>

<file path=customXml/itemProps2.xml><?xml version="1.0" encoding="utf-8"?>
<ds:datastoreItem xmlns:ds="http://schemas.openxmlformats.org/officeDocument/2006/customXml" ds:itemID="{31451BF4-CB4C-4D68-82D1-FF130EA67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C7008D-ABA2-4C33-9208-5072859556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2025-06-20T10:50:15Z</dcterms:created>
  <dcterms:modified xsi:type="dcterms:W3CDTF">2025-06-23T08:55:38Z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