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8" documentId="13_ncr:1_{79C6BC9A-DFF3-402A-A84F-DC049689AD2E}" xr6:coauthVersionLast="47" xr6:coauthVersionMax="47" xr10:uidLastSave="{90173E3F-8C0B-4247-A99B-091351006D54}"/>
  <workbookProtection workbookAlgorithmName="SHA-512" workbookHashValue="jF2wVsEtDNXVWqNySGdd8dWK+BxcGIdzF/weEioXunbp/DaWajsLZKEScsxfIUnydCD+3WDsQ5AOxBbhm9nxFQ==" workbookSaltValue="TKKtqIgcSvWjcR2gym9EYw==" workbookSpinCount="100000" lockStructure="1"/>
  <bookViews>
    <workbookView xWindow="-120" yWindow="-120" windowWidth="29040" windowHeight="15840" tabRatio="671" xr2:uid="{00000000-000D-0000-FFFF-FFFF00000000}"/>
  </bookViews>
  <sheets>
    <sheet name="Actividad Penal" sheetId="1" r:id="rId1"/>
    <sheet name="Evolución terrorismo" sheetId="2" r:id="rId2"/>
    <sheet name="Terrorismo en 2022" sheetId="3" r:id="rId3"/>
    <sheet name="Diligencias investigación" sheetId="4" r:id="rId4"/>
    <sheet name="Contencioso" sheetId="11" r:id="rId5"/>
    <sheet name="Social" sheetId="12" r:id="rId6"/>
    <sheet name="Cooperación internacional" sheetId="10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0" l="1"/>
  <c r="B47" i="10"/>
  <c r="B46" i="10"/>
  <c r="B45" i="10"/>
  <c r="B44" i="10"/>
  <c r="B43" i="10"/>
  <c r="I5" i="10"/>
  <c r="I6" i="10"/>
  <c r="I7" i="10"/>
  <c r="I8" i="10"/>
  <c r="I9" i="10"/>
  <c r="I10" i="10"/>
  <c r="I11" i="10"/>
  <c r="I12" i="10"/>
  <c r="I13" i="10"/>
  <c r="I14" i="10"/>
  <c r="I15" i="10"/>
  <c r="I16" i="10"/>
  <c r="I4" i="10"/>
  <c r="G17" i="10"/>
  <c r="E47" i="10" s="1"/>
  <c r="H17" i="10"/>
  <c r="E48" i="10" s="1"/>
  <c r="E6" i="12"/>
  <c r="F3" i="11"/>
  <c r="D17" i="10"/>
  <c r="E44" i="10" s="1"/>
  <c r="E17" i="10"/>
  <c r="E45" i="10" s="1"/>
  <c r="F17" i="10"/>
  <c r="E46" i="10" s="1"/>
  <c r="C17" i="10"/>
  <c r="E43" i="10" s="1"/>
  <c r="D49" i="10"/>
  <c r="C49" i="10"/>
  <c r="K4" i="11"/>
  <c r="E49" i="10" l="1"/>
  <c r="K12" i="12"/>
  <c r="K11" i="12"/>
  <c r="K10" i="12"/>
  <c r="K9" i="12"/>
  <c r="K8" i="12"/>
  <c r="K7" i="12"/>
  <c r="K11" i="11"/>
  <c r="K10" i="11"/>
  <c r="K9" i="11"/>
  <c r="K8" i="11"/>
  <c r="K7" i="11"/>
  <c r="K6" i="11"/>
  <c r="K5" i="11"/>
  <c r="AD8" i="3"/>
  <c r="AE8" i="3"/>
  <c r="AF8" i="3" l="1"/>
  <c r="I17" i="10"/>
</calcChain>
</file>

<file path=xl/sharedStrings.xml><?xml version="1.0" encoding="utf-8"?>
<sst xmlns="http://schemas.openxmlformats.org/spreadsheetml/2006/main" count="202" uniqueCount="95">
  <si>
    <t>FISCALÍA DE LA AUDIENCIA NACIONAL</t>
  </si>
  <si>
    <t>La actividad en el orden jurisdiccional penal</t>
  </si>
  <si>
    <t>Procedimiento incoados en los que la Fiscalía ejerce sus competencias</t>
  </si>
  <si>
    <t>Totales</t>
  </si>
  <si>
    <t>Diligencias previas</t>
  </si>
  <si>
    <t>Procedimientos abreviados</t>
  </si>
  <si>
    <t>Sumarios</t>
  </si>
  <si>
    <t>Evolución interanual del terrorismo en los procedimientos judiciales</t>
  </si>
  <si>
    <t>Sentencias dictadas por delitos de terrorismo</t>
  </si>
  <si>
    <t>Diligencias de investigación relativas al terrorismo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</si>
  <si>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</si>
  <si>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</si>
  <si>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</si>
  <si>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</si>
  <si>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</si>
  <si>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</si>
  <si>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</si>
  <si>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</si>
  <si>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</si>
  <si>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</si>
  <si>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</si>
  <si>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</si>
  <si>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Presencia del terrorismo en el ejercicio 2022</t>
  </si>
  <si>
    <t>Naturaleza delictiva de las conductas en las diligencias previas asumidas</t>
  </si>
  <si>
    <t xml:space="preserve">Incidencia del delito de terrorismo en los sumarios asumidos </t>
  </si>
  <si>
    <t>Incidencia de los distintos grupos terroristas</t>
  </si>
  <si>
    <t>Distribución general de delitos en las sentencias dictadas</t>
  </si>
  <si>
    <t>Distribución por grupos terroristas objeto de estas sentencias</t>
  </si>
  <si>
    <t>Terrorismo</t>
  </si>
  <si>
    <t>Falsificaciones</t>
  </si>
  <si>
    <t>Delitos socioeconómicos</t>
  </si>
  <si>
    <t>Injurias Corona</t>
  </si>
  <si>
    <t>Otros</t>
  </si>
  <si>
    <t>ETA</t>
  </si>
  <si>
    <t>Yihadistas</t>
  </si>
  <si>
    <t>Otros Grupos</t>
  </si>
  <si>
    <t>Falsificación de moneda</t>
  </si>
  <si>
    <t>Falsificación de tarjeta</t>
  </si>
  <si>
    <t>Menores</t>
  </si>
  <si>
    <t>Total</t>
  </si>
  <si>
    <t>Diligencias Previas</t>
  </si>
  <si>
    <t>Absolutorias</t>
  </si>
  <si>
    <t>Procedimientos Abreviados</t>
  </si>
  <si>
    <t>Condenatorias</t>
  </si>
  <si>
    <t>La actividad de la Fiscalía en el ámbito de las diligencias de investigación: 79 incoaciones</t>
  </si>
  <si>
    <r>
      <t>Objeto de las diligencias de investigación incoadas</t>
    </r>
    <r>
      <rPr>
        <b/>
        <sz val="10"/>
        <color indexed="10"/>
        <rFont val="Times New Roman"/>
        <family val="1"/>
      </rPr>
      <t xml:space="preserve"> </t>
    </r>
  </si>
  <si>
    <t>Estado de las diligencias de investigación incoadas</t>
  </si>
  <si>
    <t>Delitos socioeconómicos - Crimen Organizado</t>
  </si>
  <si>
    <t>Contra la corona e Instituciones del Estado</t>
  </si>
  <si>
    <t>Delitos cometidos en el extranjero</t>
  </si>
  <si>
    <t>Otros delitos</t>
  </si>
  <si>
    <t>Archivadas</t>
  </si>
  <si>
    <t>No archivadas</t>
  </si>
  <si>
    <t>CONTENCIOSO-ADMINISTRATIVO</t>
  </si>
  <si>
    <t>Datos Generales</t>
  </si>
  <si>
    <t>Dictámenes de Competencia</t>
  </si>
  <si>
    <t>Juzgados Centrales de lo Contencioso-Administrativo</t>
  </si>
  <si>
    <t>Secciones Contencioso-Administrativo Audiencia Nacional</t>
  </si>
  <si>
    <t>Derechos Fundamentales</t>
  </si>
  <si>
    <t>Alegaciones</t>
  </si>
  <si>
    <t>Sociedad de la Información</t>
  </si>
  <si>
    <t>Vistas</t>
  </si>
  <si>
    <t>Extinción Partidos Políticos</t>
  </si>
  <si>
    <t>Asilo</t>
  </si>
  <si>
    <t>Expropiación Forzosa</t>
  </si>
  <si>
    <t>Justicia Gratuita</t>
  </si>
  <si>
    <t>Autorizaciones de Medidas Sanitarias</t>
  </si>
  <si>
    <t>Dictámenes</t>
  </si>
  <si>
    <t>Trata seres humanos</t>
  </si>
  <si>
    <t>JURISDICCIÓN SOCIAL</t>
  </si>
  <si>
    <t>Competencias</t>
  </si>
  <si>
    <t>Conflictos Colectivos</t>
  </si>
  <si>
    <t>Impugnación Convenios Colectivos</t>
  </si>
  <si>
    <t>Despidos Colectivos</t>
  </si>
  <si>
    <t>La actividad en materia de cooperación jurídica internacional</t>
  </si>
  <si>
    <t>Comisión Rogatoria Pasiva</t>
  </si>
  <si>
    <t>Dictamen de Servicio</t>
  </si>
  <si>
    <t>Orden Europea de Investigación</t>
  </si>
  <si>
    <t>Seguimiento Pasivo</t>
  </si>
  <si>
    <t>Auxilio Judicial</t>
  </si>
  <si>
    <t>Rec. Mutuo Pasivo</t>
  </si>
  <si>
    <t>Total general</t>
  </si>
  <si>
    <t>Delitos contra el medio ambiente</t>
  </si>
  <si>
    <t>Delitos contra el patrimonio</t>
  </si>
  <si>
    <t>Delitos contra la libertad</t>
  </si>
  <si>
    <t>Delitos informáticos</t>
  </si>
  <si>
    <t>Falsedades documentales</t>
  </si>
  <si>
    <t>Homicidio /asesinato</t>
  </si>
  <si>
    <t>Lesiones</t>
  </si>
  <si>
    <t>Pertenencia a organización criminal</t>
  </si>
  <si>
    <t>Terrorismo/pertenencia a organización terrorista (Y y no Y )</t>
  </si>
  <si>
    <t>Trata de seres humanos</t>
  </si>
  <si>
    <t>Delitos contra el orden público</t>
  </si>
  <si>
    <t>Delitos contra la comunidad internacional</t>
  </si>
  <si>
    <t>Resumen de la actividad en materia de cooperación jurídica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</si>
</sst>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B8CCE4"/>
      </left>
      <right style="medium">
        <color rgb="FFB8CCE4"/>
      </right>
      <top style="medium">
        <color rgb="FFB8CCE4"/>
      </top>
      <bottom style="thick">
        <color rgb="FF95B3D7"/>
      </bottom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7" fillId="0" borderId="1" xfId="0" applyFont="1" applyBorder="1"/>
    <xf numFmtId="0" fontId="8" fillId="0" borderId="1" xfId="0" applyFont="1" applyBorder="1"/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0" borderId="1" xfId="0" applyFont="1" applyBorder="1"/>
    <xf numFmtId="0" fontId="7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/>
    <xf numFmtId="0" fontId="5" fillId="0" borderId="0" xfId="0" applyFont="1"/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2" fillId="0" borderId="0" xfId="0" applyNumberFormat="1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7" fillId="0" borderId="3" xfId="0" applyFont="1" applyBorder="1"/>
    <xf numFmtId="0" fontId="8" fillId="0" borderId="3" xfId="0" applyFont="1" applyBorder="1"/>
    <xf numFmtId="0" fontId="7" fillId="0" borderId="2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1" fillId="0" borderId="19" xfId="0" applyFont="1" applyBorder="1"/>
    <xf numFmtId="0" fontId="8" fillId="0" borderId="4" xfId="0" applyFont="1" applyBorder="1"/>
    <xf numFmtId="0" fontId="8" fillId="0" borderId="12" xfId="0" applyFont="1" applyBorder="1"/>
    <xf numFmtId="0" fontId="11" fillId="0" borderId="7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/>
    <xf numFmtId="0" fontId="8" fillId="0" borderId="22" xfId="0" applyFont="1" applyBorder="1"/>
    <xf numFmtId="0" fontId="8" fillId="0" borderId="23" xfId="0" applyFont="1" applyBorder="1"/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/>
    <xf numFmtId="0" fontId="8" fillId="0" borderId="25" xfId="0" applyFont="1" applyBorder="1"/>
    <xf numFmtId="0" fontId="8" fillId="0" borderId="30" xfId="0" applyFont="1" applyBorder="1"/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/>
    <xf numFmtId="0" fontId="8" fillId="0" borderId="31" xfId="0" applyFont="1" applyBorder="1"/>
    <xf numFmtId="0" fontId="7" fillId="0" borderId="32" xfId="0" applyFont="1" applyBorder="1" applyAlignment="1">
      <alignment horizontal="center" vertical="center" wrapText="1"/>
    </xf>
    <xf numFmtId="0" fontId="8" fillId="0" borderId="32" xfId="0" applyFont="1" applyBorder="1"/>
    <xf numFmtId="0" fontId="7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3" fontId="11" fillId="0" borderId="12" xfId="0" applyNumberFormat="1" applyFont="1" applyBorder="1"/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3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11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1" fillId="0" borderId="9" xfId="0" applyFont="1" applyBorder="1" applyAlignment="1"/>
    <xf numFmtId="0" fontId="0" fillId="0" borderId="13" xfId="0" applyBorder="1" applyAlignment="1"/>
    <xf numFmtId="0" fontId="7" fillId="0" borderId="6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terrorismo'!$B$5:$M$5</c:f>
              <c:strCache>
                <c:ptCount val="12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  <c:pt idx="7">
                  <c:v>Año 2018</c:v>
                </c:pt>
                <c:pt idx="8">
                  <c:v>Año 2019</c:v>
                </c:pt>
                <c:pt idx="9">
                  <c:v>Año 2020</c:v>
                </c:pt>
                <c:pt idx="10">
                  <c:v>Año 2021</c:v>
                </c:pt>
                <c:pt idx="11">
                  <c:v>Año 2022</c:v>
                </c:pt>
              </c:strCache>
            </c:strRef>
          </c:cat>
          <c:val>
            <c:numRef>
              <c:f>'Evolución terrorismo'!$B$6:$M$6</c:f>
              <c:numCache>
                <c:formatCode>General</c:formatCode>
                <c:ptCount val="12"/>
                <c:pt idx="0">
                  <c:v>314</c:v>
                </c:pt>
                <c:pt idx="1">
                  <c:v>276</c:v>
                </c:pt>
                <c:pt idx="2">
                  <c:v>242</c:v>
                </c:pt>
                <c:pt idx="3">
                  <c:v>312</c:v>
                </c:pt>
                <c:pt idx="4">
                  <c:v>331</c:v>
                </c:pt>
                <c:pt idx="5">
                  <c:v>324</c:v>
                </c:pt>
                <c:pt idx="6">
                  <c:v>574</c:v>
                </c:pt>
                <c:pt idx="7">
                  <c:v>210</c:v>
                </c:pt>
                <c:pt idx="8">
                  <c:v>197</c:v>
                </c:pt>
                <c:pt idx="9">
                  <c:v>150</c:v>
                </c:pt>
                <c:pt idx="10">
                  <c:v>151</c:v>
                </c:pt>
                <c:pt idx="1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94-4450-8E9B-EC7D75BE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37696"/>
        <c:axId val="1"/>
      </c:barChart>
      <c:catAx>
        <c:axId val="1508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3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553970847983621E-2"/>
          <c:y val="6.6773555479478108E-2"/>
          <c:w val="0.90092370700039304"/>
          <c:h val="0.70627747289164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terrorismo'!$P$5:$AA$5</c:f>
              <c:strCache>
                <c:ptCount val="12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  <c:pt idx="7">
                  <c:v>Año 2018</c:v>
                </c:pt>
                <c:pt idx="8">
                  <c:v>Año 2019</c:v>
                </c:pt>
                <c:pt idx="9">
                  <c:v>Año 2020</c:v>
                </c:pt>
                <c:pt idx="10">
                  <c:v>Año 2021</c:v>
                </c:pt>
                <c:pt idx="11">
                  <c:v>Año 2022</c:v>
                </c:pt>
              </c:strCache>
            </c:strRef>
          </c:cat>
          <c:val>
            <c:numRef>
              <c:f>'Evolución terrorismo'!$P$6:$AA$6</c:f>
              <c:numCache>
                <c:formatCode>General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38</c:v>
                </c:pt>
                <c:pt idx="5">
                  <c:v>31</c:v>
                </c:pt>
                <c:pt idx="6">
                  <c:v>41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  <c:pt idx="10">
                  <c:v>10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74-4294-A51F-8A642E9B7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47680"/>
        <c:axId val="1"/>
      </c:barChart>
      <c:catAx>
        <c:axId val="15084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476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21932243566423E-2"/>
          <c:y val="5.4827409522016916E-2"/>
          <c:w val="0.94272394788207348"/>
          <c:h val="0.7591947372393146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terrorismo'!$AD$5:$AO$5</c:f>
              <c:strCache>
                <c:ptCount val="12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  <c:pt idx="7">
                  <c:v>Año 2018</c:v>
                </c:pt>
                <c:pt idx="8">
                  <c:v>Año 2019</c:v>
                </c:pt>
                <c:pt idx="9">
                  <c:v>Año 2020</c:v>
                </c:pt>
                <c:pt idx="10">
                  <c:v>Año 2021</c:v>
                </c:pt>
                <c:pt idx="11">
                  <c:v>Año 2022</c:v>
                </c:pt>
              </c:strCache>
            </c:strRef>
          </c:cat>
          <c:val>
            <c:numRef>
              <c:f>'Evolución terrorismo'!$AD$6:$AO$6</c:f>
              <c:numCache>
                <c:formatCode>General</c:formatCode>
                <c:ptCount val="12"/>
                <c:pt idx="0">
                  <c:v>28</c:v>
                </c:pt>
                <c:pt idx="1">
                  <c:v>15</c:v>
                </c:pt>
                <c:pt idx="2">
                  <c:v>12</c:v>
                </c:pt>
                <c:pt idx="3">
                  <c:v>10</c:v>
                </c:pt>
                <c:pt idx="4">
                  <c:v>14</c:v>
                </c:pt>
                <c:pt idx="5">
                  <c:v>20</c:v>
                </c:pt>
                <c:pt idx="6">
                  <c:v>31</c:v>
                </c:pt>
                <c:pt idx="7">
                  <c:v>39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E-41AB-80E4-5D6CD82B2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39360"/>
        <c:axId val="1"/>
      </c:barChart>
      <c:catAx>
        <c:axId val="15083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39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09058483074236E-2"/>
          <c:y val="5.4827279022952861E-2"/>
          <c:w val="0.89924026590693262"/>
          <c:h val="0.7847733196357815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terrorismo'!$AR$5:$BB$5</c:f>
              <c:strCache>
                <c:ptCount val="11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  <c:pt idx="5">
                  <c:v>Año 2017</c:v>
                </c:pt>
                <c:pt idx="6">
                  <c:v>Año 2018</c:v>
                </c:pt>
                <c:pt idx="7">
                  <c:v>Año 2019</c:v>
                </c:pt>
                <c:pt idx="8">
                  <c:v>Año 2020</c:v>
                </c:pt>
                <c:pt idx="9">
                  <c:v>Año 2021</c:v>
                </c:pt>
                <c:pt idx="10">
                  <c:v>Año 2022</c:v>
                </c:pt>
              </c:strCache>
            </c:strRef>
          </c:cat>
          <c:val>
            <c:numRef>
              <c:f>'Evolución terrorismo'!$AR$6:$BB$6</c:f>
              <c:numCache>
                <c:formatCode>General</c:formatCode>
                <c:ptCount val="11"/>
                <c:pt idx="0">
                  <c:v>59</c:v>
                </c:pt>
                <c:pt idx="1">
                  <c:v>55</c:v>
                </c:pt>
                <c:pt idx="2">
                  <c:v>39</c:v>
                </c:pt>
                <c:pt idx="3">
                  <c:v>57</c:v>
                </c:pt>
                <c:pt idx="4">
                  <c:v>63</c:v>
                </c:pt>
                <c:pt idx="6">
                  <c:v>73</c:v>
                </c:pt>
                <c:pt idx="7">
                  <c:v>43</c:v>
                </c:pt>
                <c:pt idx="8">
                  <c:v>27</c:v>
                </c:pt>
                <c:pt idx="9">
                  <c:v>41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9-4507-8206-3501E1A32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49760"/>
        <c:axId val="1"/>
      </c:barChart>
      <c:catAx>
        <c:axId val="15084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49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24565082631003"/>
          <c:y val="6.9642099598366716E-2"/>
          <c:w val="0.86125351165275199"/>
          <c:h val="0.7847733196357825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'Evolución terrorismo'!$BE$5:$BP$5</c:f>
              <c:strCache>
                <c:ptCount val="12"/>
                <c:pt idx="0">
                  <c:v>Año 2011</c:v>
                </c:pt>
                <c:pt idx="1">
                  <c:v>Año 2012</c:v>
                </c:pt>
                <c:pt idx="2">
                  <c:v>Año 2013</c:v>
                </c:pt>
                <c:pt idx="3">
                  <c:v>Año 2014</c:v>
                </c:pt>
                <c:pt idx="4">
                  <c:v>Año 2015</c:v>
                </c:pt>
                <c:pt idx="5">
                  <c:v>Año 2016</c:v>
                </c:pt>
                <c:pt idx="6">
                  <c:v>Año 2017</c:v>
                </c:pt>
                <c:pt idx="7">
                  <c:v>Año 2018</c:v>
                </c:pt>
                <c:pt idx="8">
                  <c:v>Año 2019</c:v>
                </c:pt>
                <c:pt idx="9">
                  <c:v>Año 2020</c:v>
                </c:pt>
                <c:pt idx="10">
                  <c:v>Año 2021</c:v>
                </c:pt>
                <c:pt idx="11">
                  <c:v>Año 2022</c:v>
                </c:pt>
              </c:strCache>
            </c:strRef>
          </c:cat>
          <c:val>
            <c:numRef>
              <c:f>'Evolución terrorismo'!$BE$6:$BP$6</c:f>
              <c:numCache>
                <c:formatCode>General</c:formatCode>
                <c:ptCount val="12"/>
                <c:pt idx="0">
                  <c:v>173</c:v>
                </c:pt>
                <c:pt idx="1">
                  <c:v>109</c:v>
                </c:pt>
                <c:pt idx="2">
                  <c:v>74</c:v>
                </c:pt>
                <c:pt idx="3">
                  <c:v>59</c:v>
                </c:pt>
                <c:pt idx="4">
                  <c:v>102</c:v>
                </c:pt>
                <c:pt idx="5">
                  <c:v>101</c:v>
                </c:pt>
                <c:pt idx="7">
                  <c:v>74</c:v>
                </c:pt>
                <c:pt idx="8">
                  <c:v>101</c:v>
                </c:pt>
                <c:pt idx="9">
                  <c:v>19</c:v>
                </c:pt>
                <c:pt idx="10">
                  <c:v>37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6-48E5-9B6F-62F8ADC1B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51840"/>
        <c:axId val="1"/>
      </c:barChart>
      <c:catAx>
        <c:axId val="15085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851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BE-4B3E-B7D1-A62F1E624C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BE-4B3E-B7D1-A62F1E624C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BE-4B3E-B7D1-A62F1E624C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BE-4B3E-B7D1-A62F1E624C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BE-4B3E-B7D1-A62F1E624C42}"/>
              </c:ext>
            </c:extLst>
          </c:dPt>
          <c:dLbls>
            <c:dLbl>
              <c:idx val="0"/>
              <c:layout>
                <c:manualLayout>
                  <c:x val="4.0060781875949719E-4"/>
                  <c:y val="-1.757601453664445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BE-4B3E-B7D1-A62F1E624C42}"/>
                </c:ext>
              </c:extLst>
            </c:dLbl>
            <c:dLbl>
              <c:idx val="1"/>
              <c:layout>
                <c:manualLayout>
                  <c:x val="1.8741358703159818E-2"/>
                  <c:y val="3.35836866545527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BE-4B3E-B7D1-A62F1E624C42}"/>
                </c:ext>
              </c:extLst>
            </c:dLbl>
            <c:dLbl>
              <c:idx val="3"/>
              <c:layout>
                <c:manualLayout>
                  <c:x val="-9.4646750391898949E-3"/>
                  <c:y val="-6.370280637997173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BE-4B3E-B7D1-A62F1E624C42}"/>
                </c:ext>
              </c:extLst>
            </c:dLbl>
            <c:dLbl>
              <c:idx val="4"/>
              <c:layout>
                <c:manualLayout>
                  <c:x val="1.341573722049046E-2"/>
                  <c:y val="-2.69000605693519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BE-4B3E-B7D1-A62F1E624C4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'Terrorismo en 2022'!$B$5:$F$5</c:f>
              <c:strCache>
                <c:ptCount val="5"/>
                <c:pt idx="0">
                  <c:v>Terrorismo</c:v>
                </c:pt>
                <c:pt idx="1">
                  <c:v>Falsificaciones</c:v>
                </c:pt>
                <c:pt idx="2">
                  <c:v>Delitos socioeconómicos</c:v>
                </c:pt>
                <c:pt idx="3">
                  <c:v>Injurias Corona</c:v>
                </c:pt>
                <c:pt idx="4">
                  <c:v>Otros</c:v>
                </c:pt>
              </c:strCache>
            </c:strRef>
          </c:cat>
          <c:val>
            <c:numRef>
              <c:f>'Terrorismo en 2022'!$B$6:$F$6</c:f>
              <c:numCache>
                <c:formatCode>General</c:formatCode>
                <c:ptCount val="5"/>
                <c:pt idx="0">
                  <c:v>163</c:v>
                </c:pt>
                <c:pt idx="1">
                  <c:v>6</c:v>
                </c:pt>
                <c:pt idx="2">
                  <c:v>599</c:v>
                </c:pt>
                <c:pt idx="3">
                  <c:v>4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BE-4B3E-B7D1-A62F1E624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122554760743"/>
          <c:y val="9.1026448616999794E-2"/>
          <c:w val="0.26545473930378116"/>
          <c:h val="0.7731018471711796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80571026182717E-2"/>
          <c:y val="0.14478213211854266"/>
          <c:w val="0.48401510786761409"/>
          <c:h val="0.6082641968604499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EF-4720-90E1-B06BD94976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EF-4720-90E1-B06BD94976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EF-4720-90E1-B06BD94976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EF-4720-90E1-B06BD949767F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'Terrorismo en 2022'!$V$5:$Z$5</c:f>
              <c:strCache>
                <c:ptCount val="5"/>
                <c:pt idx="0">
                  <c:v>Terrorismo</c:v>
                </c:pt>
                <c:pt idx="1">
                  <c:v>Falsificación de moneda</c:v>
                </c:pt>
                <c:pt idx="2">
                  <c:v>Falsificación de tarjeta</c:v>
                </c:pt>
                <c:pt idx="3">
                  <c:v>Menores</c:v>
                </c:pt>
                <c:pt idx="4">
                  <c:v>Otros</c:v>
                </c:pt>
              </c:strCache>
            </c:strRef>
          </c:cat>
          <c:val>
            <c:numRef>
              <c:f>'Terrorismo en 2022'!$V$6:$Z$6</c:f>
              <c:numCache>
                <c:formatCode>General</c:formatCode>
                <c:ptCount val="5"/>
                <c:pt idx="0">
                  <c:v>25</c:v>
                </c:pt>
                <c:pt idx="1">
                  <c:v>1</c:v>
                </c:pt>
                <c:pt idx="2">
                  <c:v>5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720-90E1-B06BD9497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11900646565511"/>
          <c:y val="0.17624722197081685"/>
          <c:w val="0.32013305132955494"/>
          <c:h val="0.6168804052256390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D7-4C6F-A25F-E3009DC329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FD7-4C6F-A25F-E3009DC329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FD7-4C6F-A25F-E3009DC329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FD7-4C6F-A25F-E3009DC329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FD7-4C6F-A25F-E3009DC329F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D7-4C6F-A25F-E3009DC329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D7-4C6F-A25F-E3009DC329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D7-4C6F-A25F-E3009DC329F4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'Terrorismo en 2022'!$I$5:$M$5</c:f>
              <c:strCache>
                <c:ptCount val="5"/>
                <c:pt idx="0">
                  <c:v>Terrorismo</c:v>
                </c:pt>
                <c:pt idx="1">
                  <c:v>Falsificaciones</c:v>
                </c:pt>
                <c:pt idx="2">
                  <c:v>Delitos socioeconómicos</c:v>
                </c:pt>
                <c:pt idx="3">
                  <c:v>Injurias Corona</c:v>
                </c:pt>
                <c:pt idx="4">
                  <c:v>Otros</c:v>
                </c:pt>
              </c:strCache>
            </c:strRef>
          </c:cat>
          <c:val>
            <c:numRef>
              <c:f>'Terrorismo en 2022'!$I$6:$M$6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D7-4C6F-A25F-E3009DC32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663476457707986E-2"/>
          <c:y val="6.5461999815280877E-2"/>
          <c:w val="0.91457777664339768"/>
          <c:h val="0.668815449163745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'Terrorismo en 2022'!$P$6</c:f>
              <c:strCache>
                <c:ptCount val="1"/>
                <c:pt idx="0">
                  <c:v>Diligencias Previas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'Terrorismo en 2022'!$Q$5:$S$5</c:f>
              <c:strCache>
                <c:ptCount val="3"/>
                <c:pt idx="0">
                  <c:v>ETA</c:v>
                </c:pt>
                <c:pt idx="1">
                  <c:v>Yihadistas</c:v>
                </c:pt>
                <c:pt idx="2">
                  <c:v>Otros Grupos</c:v>
                </c:pt>
              </c:strCache>
            </c:strRef>
          </c:cat>
          <c:val>
            <c:numRef>
              <c:f>'Terrorismo en 2022'!$Q$6:$S$6</c:f>
              <c:numCache>
                <c:formatCode>General</c:formatCode>
                <c:ptCount val="3"/>
                <c:pt idx="0">
                  <c:v>132</c:v>
                </c:pt>
                <c:pt idx="1">
                  <c:v>23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73-4235-B455-230C24831E0E}"/>
            </c:ext>
          </c:extLst>
        </c:ser>
        <c:ser>
          <c:idx val="1"/>
          <c:order val="1"/>
          <c:tx>
            <c:strRef>
              <c:f>'Terrorismo en 2022'!$P$7</c:f>
              <c:strCache>
                <c:ptCount val="1"/>
                <c:pt idx="0">
                  <c:v>Procedimientos Abreviados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'Terrorismo en 2022'!$Q$5:$S$5</c:f>
              <c:strCache>
                <c:ptCount val="3"/>
                <c:pt idx="0">
                  <c:v>ETA</c:v>
                </c:pt>
                <c:pt idx="1">
                  <c:v>Yihadistas</c:v>
                </c:pt>
                <c:pt idx="2">
                  <c:v>Otros Grupos</c:v>
                </c:pt>
              </c:strCache>
            </c:strRef>
          </c:cat>
          <c:val>
            <c:numRef>
              <c:f>'Terrorismo en 2022'!$Q$7:$S$7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3-4235-B455-230C24831E0E}"/>
            </c:ext>
          </c:extLst>
        </c:ser>
        <c:ser>
          <c:idx val="2"/>
          <c:order val="2"/>
          <c:tx>
            <c:strRef>
              <c:f>'Terrorismo en 2022'!$P$8</c:f>
              <c:strCache>
                <c:ptCount val="1"/>
                <c:pt idx="0">
                  <c:v>Sumarios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'Terrorismo en 2022'!$Q$5:$S$5</c:f>
              <c:strCache>
                <c:ptCount val="3"/>
                <c:pt idx="0">
                  <c:v>ETA</c:v>
                </c:pt>
                <c:pt idx="1">
                  <c:v>Yihadistas</c:v>
                </c:pt>
                <c:pt idx="2">
                  <c:v>Otros Grupos</c:v>
                </c:pt>
              </c:strCache>
            </c:strRef>
          </c:cat>
          <c:val>
            <c:numRef>
              <c:f>'Terrorismo en 2022'!$Q$8:$S$8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3-4235-B455-230C2483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840192"/>
        <c:axId val="1"/>
      </c:barChart>
      <c:catAx>
        <c:axId val="1508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40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1799716486119545E-2"/>
          <c:y val="0.79727778205434496"/>
          <c:w val="0.91856851322550415"/>
          <c:h val="0.15808093954525804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1992723247798E-2"/>
          <c:y val="5.0400916380297825E-2"/>
          <c:w val="0.90266072690809263"/>
          <c:h val="0.683512550621893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'Terrorismo en 2022'!$AC$6</c:f>
              <c:strCache>
                <c:ptCount val="1"/>
                <c:pt idx="0">
                  <c:v>Absolutorias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90-46F1-B8A1-DDA32A22772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'Terrorismo en 2022'!$AD$5:$AE$5</c:f>
              <c:strCache>
                <c:ptCount val="2"/>
                <c:pt idx="0">
                  <c:v>ETA</c:v>
                </c:pt>
                <c:pt idx="1">
                  <c:v>Yihadistas</c:v>
                </c:pt>
              </c:strCache>
            </c:strRef>
          </c:cat>
          <c:val>
            <c:numRef>
              <c:f>'Terrorismo en 2022'!$AD$6:$AE$6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90-46F1-B8A1-DDA32A22772B}"/>
            </c:ext>
          </c:extLst>
        </c:ser>
        <c:ser>
          <c:idx val="1"/>
          <c:order val="1"/>
          <c:tx>
            <c:strRef>
              <c:f>'Terrorismo en 2022'!$AC$7</c:f>
              <c:strCache>
                <c:ptCount val="1"/>
                <c:pt idx="0">
                  <c:v>Condenatorias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7777777777777779E-3"/>
                  <c:y val="-6.01851851851852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90-46F1-B8A1-DDA32A22772B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'Terrorismo en 2022'!$AD$5:$AE$5</c:f>
              <c:strCache>
                <c:ptCount val="2"/>
                <c:pt idx="0">
                  <c:v>ETA</c:v>
                </c:pt>
                <c:pt idx="1">
                  <c:v>Yihadistas</c:v>
                </c:pt>
              </c:strCache>
            </c:strRef>
          </c:cat>
          <c:val>
            <c:numRef>
              <c:f>'Terrorismo en 2022'!$AD$7:$AE$7</c:f>
              <c:numCache>
                <c:formatCode>General</c:formatCode>
                <c:ptCount val="2"/>
                <c:pt idx="0">
                  <c:v>7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90-46F1-B8A1-DDA32A227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857248"/>
        <c:axId val="1"/>
      </c:barChart>
      <c:catAx>
        <c:axId val="15085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5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7119521449352779"/>
          <c:y val="0.76978544474212618"/>
          <c:w val="0.79543142343944007"/>
          <c:h val="0.1580809395452580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10692152424436"/>
          <c:y val="0.11847928099896604"/>
          <c:w val="0.49854576158030123"/>
          <c:h val="0.7630414137164152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03-4750-817F-218CF1BA49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03-4750-817F-218CF1BA49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03-4750-817F-218CF1BA49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03-4750-817F-218CF1BA49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A03-4750-817F-218CF1BA49E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investigación'!$B$5:$F$5</c:f>
              <c:strCache>
                <c:ptCount val="5"/>
                <c:pt idx="0">
                  <c:v>Terrorismo</c:v>
                </c:pt>
                <c:pt idx="1">
                  <c:v>Delitos socioeconómicos - Crimen Organizado</c:v>
                </c:pt>
                <c:pt idx="2">
                  <c:v>Contra la corona e Instituciones del Estado</c:v>
                </c:pt>
                <c:pt idx="3">
                  <c:v>Delitos cometidos en el extranjero</c:v>
                </c:pt>
                <c:pt idx="4">
                  <c:v>Otros delitos</c:v>
                </c:pt>
              </c:strCache>
            </c:strRef>
          </c:cat>
          <c:val>
            <c:numRef>
              <c:f>'Diligencias investigación'!$B$6:$F$6</c:f>
              <c:numCache>
                <c:formatCode>General</c:formatCode>
                <c:ptCount val="5"/>
                <c:pt idx="0">
                  <c:v>2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03-4750-817F-218CF1BA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31423191265714"/>
          <c:y val="8.9647260001590706E-2"/>
          <c:w val="0.334163459089937"/>
          <c:h val="0.852303138220661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1894476407413"/>
          <c:y val="0.1184792931417924"/>
          <c:w val="0.49854576158030139"/>
          <c:h val="0.7630414137164156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AB-4315-BB12-74E90E41771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AB-4315-BB12-74E90E417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61894476407419"/>
          <c:y val="0.1184792931417924"/>
          <c:w val="0.49854576158030151"/>
          <c:h val="0.7630414137164159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A4-410D-90F8-8E75051E44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A4-410D-90F8-8E75051E44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A4-410D-90F8-8E75051E44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A4-410D-90F8-8E75051E445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investigación'!$J$5:$K$5</c:f>
              <c:strCache>
                <c:ptCount val="2"/>
                <c:pt idx="0">
                  <c:v>Archivadas</c:v>
                </c:pt>
                <c:pt idx="1">
                  <c:v>No archivadas</c:v>
                </c:pt>
              </c:strCache>
            </c:strRef>
          </c:cat>
          <c:val>
            <c:numRef>
              <c:f>'Diligencias investigación'!$J$6:$K$6</c:f>
              <c:numCache>
                <c:formatCode>General</c:formatCode>
                <c:ptCount val="2"/>
                <c:pt idx="0">
                  <c:v>56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A4-410D-90F8-8E75051E4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891203703703692"/>
          <c:y val="0.30808717092181664"/>
          <c:w val="0.23785489264300957"/>
          <c:h val="0.367437352921796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74-4FCD-B24B-A6F4E725B4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74-4FCD-B24B-A6F4E725B4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74-4FCD-B24B-A6F4E725B4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74-4FCD-B24B-A6F4E725B4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674-4FCD-B24B-A6F4E725B4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674-4FCD-B24B-A6F4E725B4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6674-4FCD-B24B-A6F4E725B41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6674-4FCD-B24B-A6F4E725B41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Contencioso!$J$4:$J$11</c:f>
              <c:strCache>
                <c:ptCount val="8"/>
                <c:pt idx="0">
                  <c:v>Dictámenes de Competencia</c:v>
                </c:pt>
                <c:pt idx="1">
                  <c:v>Derechos Fundamentales</c:v>
                </c:pt>
                <c:pt idx="2">
                  <c:v>Sociedad de la Información</c:v>
                </c:pt>
                <c:pt idx="3">
                  <c:v>Extinción Partidos Políticos</c:v>
                </c:pt>
                <c:pt idx="4">
                  <c:v>Asilo</c:v>
                </c:pt>
                <c:pt idx="5">
                  <c:v>Expropiación Forzosa</c:v>
                </c:pt>
                <c:pt idx="6">
                  <c:v>Justicia Gratuita</c:v>
                </c:pt>
                <c:pt idx="7">
                  <c:v>Otros</c:v>
                </c:pt>
              </c:strCache>
            </c:strRef>
          </c:cat>
          <c:val>
            <c:numRef>
              <c:f>Contencioso!$K$4:$K$11</c:f>
              <c:numCache>
                <c:formatCode>General</c:formatCode>
                <c:ptCount val="8"/>
                <c:pt idx="0">
                  <c:v>979</c:v>
                </c:pt>
                <c:pt idx="1">
                  <c:v>99</c:v>
                </c:pt>
                <c:pt idx="2">
                  <c:v>29</c:v>
                </c:pt>
                <c:pt idx="3">
                  <c:v>774</c:v>
                </c:pt>
                <c:pt idx="4">
                  <c:v>35</c:v>
                </c:pt>
                <c:pt idx="5">
                  <c:v>0</c:v>
                </c:pt>
                <c:pt idx="6">
                  <c:v>176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A-4201-AC57-A9C7FE095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930555555555557"/>
          <c:w val="1"/>
          <c:h val="0.6921055616589899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9C6-451E-BEF1-F65C0D07F4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9C6-451E-BEF1-F65C0D07F4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9C6-451E-BEF1-F65C0D07F4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9C6-451E-BEF1-F65C0D07F4F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9C6-451E-BEF1-F65C0D07F4F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9C6-451E-BEF1-F65C0D07F4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Social!$J$7:$J$12</c:f>
              <c:strCache>
                <c:ptCount val="6"/>
                <c:pt idx="0">
                  <c:v>Competencias</c:v>
                </c:pt>
                <c:pt idx="1">
                  <c:v>Derechos Fundamentales</c:v>
                </c:pt>
                <c:pt idx="2">
                  <c:v>Conflictos Colectivos</c:v>
                </c:pt>
                <c:pt idx="3">
                  <c:v>Impugnación Convenios Colectivos</c:v>
                </c:pt>
                <c:pt idx="4">
                  <c:v>Despidos Colectivos</c:v>
                </c:pt>
                <c:pt idx="5">
                  <c:v>Otros</c:v>
                </c:pt>
              </c:strCache>
            </c:strRef>
          </c:cat>
          <c:val>
            <c:numRef>
              <c:f>Social!$K$7:$K$12</c:f>
              <c:numCache>
                <c:formatCode>General</c:formatCode>
                <c:ptCount val="6"/>
                <c:pt idx="0">
                  <c:v>36</c:v>
                </c:pt>
                <c:pt idx="1">
                  <c:v>45</c:v>
                </c:pt>
                <c:pt idx="2">
                  <c:v>12</c:v>
                </c:pt>
                <c:pt idx="3">
                  <c:v>31</c:v>
                </c:pt>
                <c:pt idx="4">
                  <c:v>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6-4879-BB32-03D60174A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'Cooperación internacional'!$C$3</c:f>
              <c:strCache>
                <c:ptCount val="1"/>
                <c:pt idx="0">
                  <c:v>Comisión Rogatoria Pasiva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D9F-4991-BC82-9772995272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9F-4991-BC82-9772995272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D9F-4991-BC82-9772995272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9F-4991-BC82-9772995272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D9F-4991-BC82-9772995272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D9F-4991-BC82-9772995272F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D9F-4991-BC82-9772995272F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D9F-4991-BC82-9772995272F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D9F-4991-BC82-9772995272F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D9F-4991-BC82-9772995272F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D9F-4991-BC82-9772995272F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9F-4991-BC82-9772995272F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D9F-4991-BC82-9772995272F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9F-4991-BC82-9772995272F3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D9F-4991-BC82-9772995272F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D9F-4991-BC82-9772995272F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9F-4991-BC82-9772995272F3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D9F-4991-BC82-9772995272F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D9F-4991-BC82-9772995272F3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D9F-4991-BC82-9772995272F3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D9F-4991-BC82-9772995272F3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D9F-4991-BC82-9772995272F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D9F-4991-BC82-9772995272F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D9F-4991-BC82-9772995272F3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D9F-4991-BC82-9772995272F3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D9F-4991-BC82-9772995272F3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D9F-4991-BC82-9772995272F3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D9F-4991-BC82-9772995272F3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D9F-4991-BC82-9772995272F3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D9F-4991-BC82-9772995272F3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3D9F-4991-BC82-9772995272F3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3D9F-4991-BC82-9772995272F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3D9F-4991-BC82-9772995272F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internacional'!$B$4:$B$16</c:f>
              <c:strCache>
                <c:ptCount val="13"/>
                <c:pt idx="0">
                  <c:v>Delitos contra el medio ambiente</c:v>
                </c:pt>
                <c:pt idx="1">
                  <c:v>Delitos contra el patrimonio</c:v>
                </c:pt>
                <c:pt idx="2">
                  <c:v>Delitos contra la libertad</c:v>
                </c:pt>
                <c:pt idx="3">
                  <c:v>Delitos informáticos</c:v>
                </c:pt>
                <c:pt idx="4">
                  <c:v>Falsedades documentales</c:v>
                </c:pt>
                <c:pt idx="5">
                  <c:v>Homicidio /asesinato</c:v>
                </c:pt>
                <c:pt idx="6">
                  <c:v>Lesiones</c:v>
                </c:pt>
                <c:pt idx="7">
                  <c:v>Otros</c:v>
                </c:pt>
                <c:pt idx="8">
                  <c:v>Pertenencia a organización criminal</c:v>
                </c:pt>
                <c:pt idx="9">
                  <c:v>Terrorismo/pertenencia a organización terrorista (Y y no Y )</c:v>
                </c:pt>
                <c:pt idx="10">
                  <c:v>Trata de seres humanos</c:v>
                </c:pt>
                <c:pt idx="11">
                  <c:v>Delitos contra el orden público</c:v>
                </c:pt>
                <c:pt idx="12">
                  <c:v>Delitos contra la comunidad internacional</c:v>
                </c:pt>
              </c:strCache>
            </c:strRef>
          </c:cat>
          <c:val>
            <c:numRef>
              <c:f>'Cooperación internacional'!$C$4:$C$16</c:f>
              <c:numCache>
                <c:formatCode>General</c:formatCode>
                <c:ptCount val="13"/>
                <c:pt idx="1">
                  <c:v>12</c:v>
                </c:pt>
                <c:pt idx="2">
                  <c:v>6</c:v>
                </c:pt>
                <c:pt idx="3">
                  <c:v>1</c:v>
                </c:pt>
                <c:pt idx="5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3D9F-4991-BC82-977299527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'Cooperación internacional'!$D$3</c:f>
              <c:strCache>
                <c:ptCount val="1"/>
                <c:pt idx="0">
                  <c:v>Dictamen de Servicio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EA7-483E-AAD0-9F7C43C0D1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7-483E-AAD0-9F7C43C0D1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EA7-483E-AAD0-9F7C43C0D1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7-483E-AAD0-9F7C43C0D1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EA7-483E-AAD0-9F7C43C0D1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A7-483E-AAD0-9F7C43C0D1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DEA7-483E-AAD0-9F7C43C0D1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A7-483E-AAD0-9F7C43C0D18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EA7-483E-AAD0-9F7C43C0D18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A7-483E-AAD0-9F7C43C0D18E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EA7-483E-AAD0-9F7C43C0D18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EA7-483E-AAD0-9F7C43C0D18E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A7-483E-AAD0-9F7C43C0D18E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A7-483E-AAD0-9F7C43C0D18E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A7-483E-AAD0-9F7C43C0D18E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A7-483E-AAD0-9F7C43C0D18E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A7-483E-AAD0-9F7C43C0D18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A7-483E-AAD0-9F7C43C0D18E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A7-483E-AAD0-9F7C43C0D18E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EA7-483E-AAD0-9F7C43C0D18E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A7-483E-AAD0-9F7C43C0D18E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EA7-483E-AAD0-9F7C43C0D18E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DEA7-483E-AAD0-9F7C43C0D18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EA7-483E-AAD0-9F7C43C0D18E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DEA7-483E-AAD0-9F7C43C0D18E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EA7-483E-AAD0-9F7C43C0D18E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DEA7-483E-AAD0-9F7C43C0D18E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EA7-483E-AAD0-9F7C43C0D18E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DEA7-483E-AAD0-9F7C43C0D18E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EA7-483E-AAD0-9F7C43C0D18E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DEA7-483E-AAD0-9F7C43C0D18E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EA7-483E-AAD0-9F7C43C0D18E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DEA7-483E-AAD0-9F7C43C0D1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internacional'!$B$4:$B$16</c:f>
              <c:strCache>
                <c:ptCount val="13"/>
                <c:pt idx="0">
                  <c:v>Delitos contra el medio ambiente</c:v>
                </c:pt>
                <c:pt idx="1">
                  <c:v>Delitos contra el patrimonio</c:v>
                </c:pt>
                <c:pt idx="2">
                  <c:v>Delitos contra la libertad</c:v>
                </c:pt>
                <c:pt idx="3">
                  <c:v>Delitos informáticos</c:v>
                </c:pt>
                <c:pt idx="4">
                  <c:v>Falsedades documentales</c:v>
                </c:pt>
                <c:pt idx="5">
                  <c:v>Homicidio /asesinato</c:v>
                </c:pt>
                <c:pt idx="6">
                  <c:v>Lesiones</c:v>
                </c:pt>
                <c:pt idx="7">
                  <c:v>Otros</c:v>
                </c:pt>
                <c:pt idx="8">
                  <c:v>Pertenencia a organización criminal</c:v>
                </c:pt>
                <c:pt idx="9">
                  <c:v>Terrorismo/pertenencia a organización terrorista (Y y no Y )</c:v>
                </c:pt>
                <c:pt idx="10">
                  <c:v>Trata de seres humanos</c:v>
                </c:pt>
                <c:pt idx="11">
                  <c:v>Delitos contra el orden público</c:v>
                </c:pt>
                <c:pt idx="12">
                  <c:v>Delitos contra la comunidad internacional</c:v>
                </c:pt>
              </c:strCache>
            </c:strRef>
          </c:cat>
          <c:val>
            <c:numRef>
              <c:f>'Cooperación internacional'!$D$4:$D$16</c:f>
              <c:numCache>
                <c:formatCode>General</c:formatCode>
                <c:ptCount val="13"/>
                <c:pt idx="1">
                  <c:v>1</c:v>
                </c:pt>
                <c:pt idx="2">
                  <c:v>2</c:v>
                </c:pt>
                <c:pt idx="5">
                  <c:v>2</c:v>
                </c:pt>
                <c:pt idx="9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EA7-483E-AAD0-9F7C43C0D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'Cooperación internacional'!$E$3</c:f>
              <c:strCache>
                <c:ptCount val="1"/>
                <c:pt idx="0">
                  <c:v>Orden Europea de Investigación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D7B-4253-8456-1FC76BE6D0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7B-4253-8456-1FC76BE6D0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D7B-4253-8456-1FC76BE6D0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7B-4253-8456-1FC76BE6D0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D7B-4253-8456-1FC76BE6D0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7B-4253-8456-1FC76BE6D06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D7B-4253-8456-1FC76BE6D06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7B-4253-8456-1FC76BE6D06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D7B-4253-8456-1FC76BE6D06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7B-4253-8456-1FC76BE6D06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D7B-4253-8456-1FC76BE6D06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7B-4253-8456-1FC76BE6D06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D7B-4253-8456-1FC76BE6D060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7B-4253-8456-1FC76BE6D060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D7B-4253-8456-1FC76BE6D060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7B-4253-8456-1FC76BE6D060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D7B-4253-8456-1FC76BE6D060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D7B-4253-8456-1FC76BE6D060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2D7B-4253-8456-1FC76BE6D060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D7B-4253-8456-1FC76BE6D060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2D7B-4253-8456-1FC76BE6D060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D7B-4253-8456-1FC76BE6D060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2D7B-4253-8456-1FC76BE6D060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D7B-4253-8456-1FC76BE6D060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2D7B-4253-8456-1FC76BE6D060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D7B-4253-8456-1FC76BE6D060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2D7B-4253-8456-1FC76BE6D060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D7B-4253-8456-1FC76BE6D060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2D7B-4253-8456-1FC76BE6D060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D7B-4253-8456-1FC76BE6D060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2D7B-4253-8456-1FC76BE6D060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D7B-4253-8456-1FC76BE6D06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2D7B-4253-8456-1FC76BE6D06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internacional'!$B$4:$B$16</c:f>
              <c:strCache>
                <c:ptCount val="13"/>
                <c:pt idx="0">
                  <c:v>Delitos contra el medio ambiente</c:v>
                </c:pt>
                <c:pt idx="1">
                  <c:v>Delitos contra el patrimonio</c:v>
                </c:pt>
                <c:pt idx="2">
                  <c:v>Delitos contra la libertad</c:v>
                </c:pt>
                <c:pt idx="3">
                  <c:v>Delitos informáticos</c:v>
                </c:pt>
                <c:pt idx="4">
                  <c:v>Falsedades documentales</c:v>
                </c:pt>
                <c:pt idx="5">
                  <c:v>Homicidio /asesinato</c:v>
                </c:pt>
                <c:pt idx="6">
                  <c:v>Lesiones</c:v>
                </c:pt>
                <c:pt idx="7">
                  <c:v>Otros</c:v>
                </c:pt>
                <c:pt idx="8">
                  <c:v>Pertenencia a organización criminal</c:v>
                </c:pt>
                <c:pt idx="9">
                  <c:v>Terrorismo/pertenencia a organización terrorista (Y y no Y )</c:v>
                </c:pt>
                <c:pt idx="10">
                  <c:v>Trata de seres humanos</c:v>
                </c:pt>
                <c:pt idx="11">
                  <c:v>Delitos contra el orden público</c:v>
                </c:pt>
                <c:pt idx="12">
                  <c:v>Delitos contra la comunidad internacional</c:v>
                </c:pt>
              </c:strCache>
            </c:strRef>
          </c:cat>
          <c:val>
            <c:numRef>
              <c:f>'Cooperación internacional'!$E$4:$E$16</c:f>
              <c:numCache>
                <c:formatCode>General</c:formatCode>
                <c:ptCount val="13"/>
                <c:pt idx="0">
                  <c:v>3</c:v>
                </c:pt>
                <c:pt idx="1">
                  <c:v>48</c:v>
                </c:pt>
                <c:pt idx="2">
                  <c:v>27</c:v>
                </c:pt>
                <c:pt idx="3">
                  <c:v>2</c:v>
                </c:pt>
                <c:pt idx="4">
                  <c:v>1</c:v>
                </c:pt>
                <c:pt idx="5">
                  <c:v>27</c:v>
                </c:pt>
                <c:pt idx="7">
                  <c:v>27</c:v>
                </c:pt>
                <c:pt idx="8">
                  <c:v>10</c:v>
                </c:pt>
                <c:pt idx="9">
                  <c:v>9</c:v>
                </c:pt>
                <c:pt idx="10">
                  <c:v>3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D7B-4253-8456-1FC76BE6D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'Cooperación internacional'!$F$3</c:f>
              <c:strCache>
                <c:ptCount val="1"/>
                <c:pt idx="0">
                  <c:v>Seguimiento Pasivo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440-4CDE-BB39-51EABC60C1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40-4CDE-BB39-51EABC60C1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440-4CDE-BB39-51EABC60C1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40-4CDE-BB39-51EABC60C1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440-4CDE-BB39-51EABC60C1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440-4CDE-BB39-51EABC60C1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440-4CDE-BB39-51EABC60C1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440-4CDE-BB39-51EABC60C1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440-4CDE-BB39-51EABC60C1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440-4CDE-BB39-51EABC60C1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440-4CDE-BB39-51EABC60C1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440-4CDE-BB39-51EABC60C1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440-4CDE-BB39-51EABC60C1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440-4CDE-BB39-51EABC60C15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440-4CDE-BB39-51EABC60C15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440-4CDE-BB39-51EABC60C15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440-4CDE-BB39-51EABC60C15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440-4CDE-BB39-51EABC60C15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440-4CDE-BB39-51EABC60C15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440-4CDE-BB39-51EABC60C15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440-4CDE-BB39-51EABC60C15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440-4CDE-BB39-51EABC60C15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440-4CDE-BB39-51EABC60C15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440-4CDE-BB39-51EABC60C15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E440-4CDE-BB39-51EABC60C15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440-4CDE-BB39-51EABC60C15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E440-4CDE-BB39-51EABC60C15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E440-4CDE-BB39-51EABC60C157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E440-4CDE-BB39-51EABC60C157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E440-4CDE-BB39-51EABC60C157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E440-4CDE-BB39-51EABC60C157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E440-4CDE-BB39-51EABC60C15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440-4CDE-BB39-51EABC60C15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internacional'!$B$4:$B$16</c:f>
              <c:strCache>
                <c:ptCount val="13"/>
                <c:pt idx="0">
                  <c:v>Delitos contra el medio ambiente</c:v>
                </c:pt>
                <c:pt idx="1">
                  <c:v>Delitos contra el patrimonio</c:v>
                </c:pt>
                <c:pt idx="2">
                  <c:v>Delitos contra la libertad</c:v>
                </c:pt>
                <c:pt idx="3">
                  <c:v>Delitos informáticos</c:v>
                </c:pt>
                <c:pt idx="4">
                  <c:v>Falsedades documentales</c:v>
                </c:pt>
                <c:pt idx="5">
                  <c:v>Homicidio /asesinato</c:v>
                </c:pt>
                <c:pt idx="6">
                  <c:v>Lesiones</c:v>
                </c:pt>
                <c:pt idx="7">
                  <c:v>Otros</c:v>
                </c:pt>
                <c:pt idx="8">
                  <c:v>Pertenencia a organización criminal</c:v>
                </c:pt>
                <c:pt idx="9">
                  <c:v>Terrorismo/pertenencia a organización terrorista (Y y no Y )</c:v>
                </c:pt>
                <c:pt idx="10">
                  <c:v>Trata de seres humanos</c:v>
                </c:pt>
                <c:pt idx="11">
                  <c:v>Delitos contra el orden público</c:v>
                </c:pt>
                <c:pt idx="12">
                  <c:v>Delitos contra la comunidad internacional</c:v>
                </c:pt>
              </c:strCache>
            </c:strRef>
          </c:cat>
          <c:val>
            <c:numRef>
              <c:f>'Cooperación internacional'!$F$4:$F$16</c:f>
              <c:numCache>
                <c:formatCode>General</c:formatCode>
                <c:ptCount val="13"/>
                <c:pt idx="1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12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440-4CDE-BB39-51EABC60C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/>
              <a:t>Resumen de la actividad en materia de cooperación jurídica internacional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ndard"/>
        <c:varyColors val="0"/>
        <c:ser>
          <c:idx val="1"/>
          <c:order val="0"/>
          <c:tx>
            <c:strRef>
              <c:f>'Cooperación internacional'!$C$42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'Cooperación internacional'!$B$43:$B$48</c:f>
              <c:strCache>
                <c:ptCount val="6"/>
                <c:pt idx="0">
                  <c:v>Comisión Rogatoria Pasiva</c:v>
                </c:pt>
                <c:pt idx="1">
                  <c:v>Dictamen de Servicio</c:v>
                </c:pt>
                <c:pt idx="2">
                  <c:v>Orden Europea de Investigación</c:v>
                </c:pt>
                <c:pt idx="3">
                  <c:v>Seguimiento Pasivo</c:v>
                </c:pt>
                <c:pt idx="4">
                  <c:v>Auxilio Judicial</c:v>
                </c:pt>
                <c:pt idx="5">
                  <c:v>Rec. Mutuo Pasivo</c:v>
                </c:pt>
              </c:strCache>
            </c:strRef>
          </c:cat>
          <c:val>
            <c:numRef>
              <c:f>'Cooperación internacional'!$C$43:$C$48</c:f>
              <c:numCache>
                <c:formatCode>General</c:formatCode>
                <c:ptCount val="6"/>
                <c:pt idx="0">
                  <c:v>9</c:v>
                </c:pt>
                <c:pt idx="1">
                  <c:v>14</c:v>
                </c:pt>
                <c:pt idx="2">
                  <c:v>113</c:v>
                </c:pt>
                <c:pt idx="3">
                  <c:v>26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E-478B-8FEB-F3F55A630907}"/>
            </c:ext>
          </c:extLst>
        </c:ser>
        <c:ser>
          <c:idx val="2"/>
          <c:order val="1"/>
          <c:tx>
            <c:strRef>
              <c:f>'Cooperación internacional'!$D$42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'Cooperación internacional'!$B$43:$B$48</c:f>
              <c:strCache>
                <c:ptCount val="6"/>
                <c:pt idx="0">
                  <c:v>Comisión Rogatoria Pasiva</c:v>
                </c:pt>
                <c:pt idx="1">
                  <c:v>Dictamen de Servicio</c:v>
                </c:pt>
                <c:pt idx="2">
                  <c:v>Orden Europea de Investigación</c:v>
                </c:pt>
                <c:pt idx="3">
                  <c:v>Seguimiento Pasivo</c:v>
                </c:pt>
                <c:pt idx="4">
                  <c:v>Auxilio Judicial</c:v>
                </c:pt>
                <c:pt idx="5">
                  <c:v>Rec. Mutuo Pasivo</c:v>
                </c:pt>
              </c:strCache>
            </c:strRef>
          </c:cat>
          <c:val>
            <c:numRef>
              <c:f>'Cooperación internacional'!$D$43:$D$48</c:f>
              <c:numCache>
                <c:formatCode>General</c:formatCode>
                <c:ptCount val="6"/>
                <c:pt idx="0">
                  <c:v>26</c:v>
                </c:pt>
                <c:pt idx="1">
                  <c:v>14</c:v>
                </c:pt>
                <c:pt idx="2">
                  <c:v>129</c:v>
                </c:pt>
                <c:pt idx="3">
                  <c:v>18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E-478B-8FEB-F3F55A630907}"/>
            </c:ext>
          </c:extLst>
        </c:ser>
        <c:ser>
          <c:idx val="3"/>
          <c:order val="2"/>
          <c:tx>
            <c:strRef>
              <c:f>'Cooperación internacional'!$E$42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'Cooperación internacional'!$B$43:$B$48</c:f>
              <c:strCache>
                <c:ptCount val="6"/>
                <c:pt idx="0">
                  <c:v>Comisión Rogatoria Pasiva</c:v>
                </c:pt>
                <c:pt idx="1">
                  <c:v>Dictamen de Servicio</c:v>
                </c:pt>
                <c:pt idx="2">
                  <c:v>Orden Europea de Investigación</c:v>
                </c:pt>
                <c:pt idx="3">
                  <c:v>Seguimiento Pasivo</c:v>
                </c:pt>
                <c:pt idx="4">
                  <c:v>Auxilio Judicial</c:v>
                </c:pt>
                <c:pt idx="5">
                  <c:v>Rec. Mutuo Pasivo</c:v>
                </c:pt>
              </c:strCache>
            </c:strRef>
          </c:cat>
          <c:val>
            <c:numRef>
              <c:f>'Cooperación internacional'!$E$43:$E$48</c:f>
              <c:numCache>
                <c:formatCode>General</c:formatCode>
                <c:ptCount val="6"/>
                <c:pt idx="0">
                  <c:v>30</c:v>
                </c:pt>
                <c:pt idx="1">
                  <c:v>8</c:v>
                </c:pt>
                <c:pt idx="2">
                  <c:v>158</c:v>
                </c:pt>
                <c:pt idx="3">
                  <c:v>27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AEA-BF24-7F29475F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846432"/>
        <c:axId val="1"/>
        <c:axId val="2"/>
      </c:bar3DChart>
      <c:catAx>
        <c:axId val="15084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0846432"/>
        <c:crosses val="autoZero"/>
        <c:crossBetween val="between"/>
      </c:valAx>
      <c:serAx>
        <c:axId val="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86773972256582"/>
          <c:y val="0.11132209750376948"/>
          <c:w val="0.10589269421305868"/>
          <c:h val="0.19080556207069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114300</xdr:rowOff>
    </xdr:from>
    <xdr:to>
      <xdr:col>12</xdr:col>
      <xdr:colOff>396240</xdr:colOff>
      <xdr:row>20</xdr:row>
      <xdr:rowOff>114300</xdr:rowOff>
    </xdr:to>
    <xdr:graphicFrame macro="">
      <xdr:nvGraphicFramePr>
        <xdr:cNvPr id="5512372" name="1 Gráfico">
          <a:extLst>
            <a:ext uri="{FF2B5EF4-FFF2-40B4-BE49-F238E27FC236}">
              <a16:creationId xmlns:a16="http://schemas.microsoft.com/office/drawing/2014/main" id="{EC2D597C-ABAB-429F-B251-5D4A272EC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45720</xdr:colOff>
      <xdr:row>6</xdr:row>
      <xdr:rowOff>142875</xdr:rowOff>
    </xdr:from>
    <xdr:to>
      <xdr:col>27</xdr:col>
      <xdr:colOff>45720</xdr:colOff>
      <xdr:row>20</xdr:row>
      <xdr:rowOff>45721</xdr:rowOff>
    </xdr:to>
    <xdr:graphicFrame macro="">
      <xdr:nvGraphicFramePr>
        <xdr:cNvPr id="5512373" name="2 Gráfico">
          <a:extLst>
            <a:ext uri="{FF2B5EF4-FFF2-40B4-BE49-F238E27FC236}">
              <a16:creationId xmlns:a16="http://schemas.microsoft.com/office/drawing/2014/main" id="{9DA492FE-5258-4837-A0A8-0FE2B8478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53340</xdr:colOff>
      <xdr:row>7</xdr:row>
      <xdr:rowOff>38100</xdr:rowOff>
    </xdr:from>
    <xdr:to>
      <xdr:col>41</xdr:col>
      <xdr:colOff>60960</xdr:colOff>
      <xdr:row>20</xdr:row>
      <xdr:rowOff>45720</xdr:rowOff>
    </xdr:to>
    <xdr:graphicFrame macro="">
      <xdr:nvGraphicFramePr>
        <xdr:cNvPr id="5512374" name="3 Gráfico">
          <a:extLst>
            <a:ext uri="{FF2B5EF4-FFF2-40B4-BE49-F238E27FC236}">
              <a16:creationId xmlns:a16="http://schemas.microsoft.com/office/drawing/2014/main" id="{B3537DDF-FFB9-4837-9725-70667FE3C9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43</xdr:col>
      <xdr:colOff>7620</xdr:colOff>
      <xdr:row>7</xdr:row>
      <xdr:rowOff>57150</xdr:rowOff>
    </xdr:from>
    <xdr:to>
      <xdr:col>54</xdr:col>
      <xdr:colOff>38100</xdr:colOff>
      <xdr:row>21</xdr:row>
      <xdr:rowOff>0</xdr:rowOff>
    </xdr:to>
    <xdr:graphicFrame macro="">
      <xdr:nvGraphicFramePr>
        <xdr:cNvPr id="5512375" name="6 Gráfico">
          <a:extLst>
            <a:ext uri="{FF2B5EF4-FFF2-40B4-BE49-F238E27FC236}">
              <a16:creationId xmlns:a16="http://schemas.microsoft.com/office/drawing/2014/main" id="{163979AC-81B6-4DBE-8C0B-779F99300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55</xdr:col>
      <xdr:colOff>487680</xdr:colOff>
      <xdr:row>7</xdr:row>
      <xdr:rowOff>0</xdr:rowOff>
    </xdr:from>
    <xdr:to>
      <xdr:col>68</xdr:col>
      <xdr:colOff>45720</xdr:colOff>
      <xdr:row>21</xdr:row>
      <xdr:rowOff>0</xdr:rowOff>
    </xdr:to>
    <xdr:graphicFrame macro="">
      <xdr:nvGraphicFramePr>
        <xdr:cNvPr id="5512376" name="10 Gráfico">
          <a:extLst>
            <a:ext uri="{FF2B5EF4-FFF2-40B4-BE49-F238E27FC236}">
              <a16:creationId xmlns:a16="http://schemas.microsoft.com/office/drawing/2014/main" id="{B2B4F0F7-D047-4933-A1EC-70CC4FCE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8</xdr:row>
      <xdr:rowOff>47625</xdr:rowOff>
    </xdr:from>
    <xdr:to>
      <xdr:col>6</xdr:col>
      <xdr:colOff>85725</xdr:colOff>
      <xdr:row>21</xdr:row>
      <xdr:rowOff>47625</xdr:rowOff>
    </xdr:to>
    <xdr:graphicFrame macro="">
      <xdr:nvGraphicFramePr>
        <xdr:cNvPr id="5518516" name="1 Gráfico">
          <a:extLst>
            <a:ext uri="{FF2B5EF4-FFF2-40B4-BE49-F238E27FC236}">
              <a16:creationId xmlns:a16="http://schemas.microsoft.com/office/drawing/2014/main" id="{40A5761F-1EDC-4877-A3FD-EDD7656B0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209550</xdr:colOff>
      <xdr:row>9</xdr:row>
      <xdr:rowOff>180975</xdr:rowOff>
    </xdr:from>
    <xdr:to>
      <xdr:col>26</xdr:col>
      <xdr:colOff>209550</xdr:colOff>
      <xdr:row>22</xdr:row>
      <xdr:rowOff>200025</xdr:rowOff>
    </xdr:to>
    <xdr:graphicFrame macro="">
      <xdr:nvGraphicFramePr>
        <xdr:cNvPr id="5518517" name="5 Gráfico">
          <a:extLst>
            <a:ext uri="{FF2B5EF4-FFF2-40B4-BE49-F238E27FC236}">
              <a16:creationId xmlns:a16="http://schemas.microsoft.com/office/drawing/2014/main" id="{2EB9C920-A905-4002-8C7F-771985FB0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247650</xdr:colOff>
      <xdr:row>6</xdr:row>
      <xdr:rowOff>342900</xdr:rowOff>
    </xdr:from>
    <xdr:to>
      <xdr:col>12</xdr:col>
      <xdr:colOff>1428750</xdr:colOff>
      <xdr:row>19</xdr:row>
      <xdr:rowOff>361950</xdr:rowOff>
    </xdr:to>
    <xdr:graphicFrame macro="">
      <xdr:nvGraphicFramePr>
        <xdr:cNvPr id="5518518" name="1 Gráfico">
          <a:extLst>
            <a:ext uri="{FF2B5EF4-FFF2-40B4-BE49-F238E27FC236}">
              <a16:creationId xmlns:a16="http://schemas.microsoft.com/office/drawing/2014/main" id="{BF2E8DF6-4D6A-4B57-9747-A81CF33FD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19050</xdr:colOff>
      <xdr:row>9</xdr:row>
      <xdr:rowOff>28575</xdr:rowOff>
    </xdr:from>
    <xdr:to>
      <xdr:col>19</xdr:col>
      <xdr:colOff>285750</xdr:colOff>
      <xdr:row>23</xdr:row>
      <xdr:rowOff>133350</xdr:rowOff>
    </xdr:to>
    <xdr:graphicFrame macro="">
      <xdr:nvGraphicFramePr>
        <xdr:cNvPr id="5518519" name="Gráfico 1">
          <a:extLst>
            <a:ext uri="{FF2B5EF4-FFF2-40B4-BE49-F238E27FC236}">
              <a16:creationId xmlns:a16="http://schemas.microsoft.com/office/drawing/2014/main" id="{395F9AE6-5AD4-4031-9589-AE4969FCC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19050</xdr:colOff>
      <xdr:row>8</xdr:row>
      <xdr:rowOff>323850</xdr:rowOff>
    </xdr:from>
    <xdr:to>
      <xdr:col>32</xdr:col>
      <xdr:colOff>0</xdr:colOff>
      <xdr:row>23</xdr:row>
      <xdr:rowOff>104775</xdr:rowOff>
    </xdr:to>
    <xdr:graphicFrame macro="">
      <xdr:nvGraphicFramePr>
        <xdr:cNvPr id="5518520" name="Gráfico 3">
          <a:extLst>
            <a:ext uri="{FF2B5EF4-FFF2-40B4-BE49-F238E27FC236}">
              <a16:creationId xmlns:a16="http://schemas.microsoft.com/office/drawing/2014/main" id="{68119A3A-166E-4ACF-BE1C-78D1605E4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19050</xdr:rowOff>
    </xdr:from>
    <xdr:to>
      <xdr:col>6</xdr:col>
      <xdr:colOff>19050</xdr:colOff>
      <xdr:row>20</xdr:row>
      <xdr:rowOff>57150</xdr:rowOff>
    </xdr:to>
    <xdr:graphicFrame macro="">
      <xdr:nvGraphicFramePr>
        <xdr:cNvPr id="103224" name="1 Gráfico">
          <a:extLst>
            <a:ext uri="{FF2B5EF4-FFF2-40B4-BE49-F238E27FC236}">
              <a16:creationId xmlns:a16="http://schemas.microsoft.com/office/drawing/2014/main" id="{2F2EDBDD-C512-4E78-A6B5-FB225EC52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19050</xdr:rowOff>
    </xdr:from>
    <xdr:to>
      <xdr:col>7</xdr:col>
      <xdr:colOff>19050</xdr:colOff>
      <xdr:row>20</xdr:row>
      <xdr:rowOff>57150</xdr:rowOff>
    </xdr:to>
    <xdr:graphicFrame macro="">
      <xdr:nvGraphicFramePr>
        <xdr:cNvPr id="103225" name="2 Gráfico">
          <a:extLst>
            <a:ext uri="{FF2B5EF4-FFF2-40B4-BE49-F238E27FC236}">
              <a16:creationId xmlns:a16="http://schemas.microsoft.com/office/drawing/2014/main" id="{56D332F3-D40F-4788-8521-7CF956914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152400</xdr:colOff>
      <xdr:row>7</xdr:row>
      <xdr:rowOff>38100</xdr:rowOff>
    </xdr:from>
    <xdr:to>
      <xdr:col>14</xdr:col>
      <xdr:colOff>1352550</xdr:colOff>
      <xdr:row>20</xdr:row>
      <xdr:rowOff>76200</xdr:rowOff>
    </xdr:to>
    <xdr:graphicFrame macro="">
      <xdr:nvGraphicFramePr>
        <xdr:cNvPr id="103226" name="2 Gráfico">
          <a:extLst>
            <a:ext uri="{FF2B5EF4-FFF2-40B4-BE49-F238E27FC236}">
              <a16:creationId xmlns:a16="http://schemas.microsoft.com/office/drawing/2014/main" id="{A1981516-E03B-41CF-8FB0-3FDBAFC33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695324</xdr:colOff>
      <xdr:row>1</xdr:row>
      <xdr:rowOff>57151</xdr:rowOff>
    </xdr:from>
    <xdr:to>
      <xdr:col>15</xdr:col>
      <xdr:colOff>609599</xdr:colOff>
      <xdr:row>21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11F0FD-F7B4-473D-9E3C-6CDD3397A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4</xdr:row>
      <xdr:rowOff>4762</xdr:rowOff>
    </xdr:from>
    <xdr:to>
      <xdr:col>13</xdr:col>
      <xdr:colOff>304800</xdr:colOff>
      <xdr:row>19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F1D669-9AF4-43FA-B52D-9038A3788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498476</xdr:colOff>
      <xdr:row>1</xdr:row>
      <xdr:rowOff>131763</xdr:rowOff>
    </xdr:from>
    <xdr:to>
      <xdr:col>19</xdr:col>
      <xdr:colOff>311945</xdr:colOff>
      <xdr:row>16</xdr:row>
      <xdr:rowOff>0</xdr:rowOff>
    </xdr:to>
    <xdr:graphicFrame macro="">
      <xdr:nvGraphicFramePr>
        <xdr:cNvPr id="363299" name="Gráfico 2">
          <a:extLst>
            <a:ext uri="{FF2B5EF4-FFF2-40B4-BE49-F238E27FC236}">
              <a16:creationId xmlns:a16="http://schemas.microsoft.com/office/drawing/2014/main" id="{EF36E86F-5B07-4E01-AB02-D1A901284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555626</xdr:colOff>
      <xdr:row>1</xdr:row>
      <xdr:rowOff>188514</xdr:rowOff>
    </xdr:from>
    <xdr:to>
      <xdr:col>30</xdr:col>
      <xdr:colOff>762793</xdr:colOff>
      <xdr:row>16</xdr:row>
      <xdr:rowOff>0</xdr:rowOff>
    </xdr:to>
    <xdr:graphicFrame macro="">
      <xdr:nvGraphicFramePr>
        <xdr:cNvPr id="363300" name="Gráfico 6">
          <a:extLst>
            <a:ext uri="{FF2B5EF4-FFF2-40B4-BE49-F238E27FC236}">
              <a16:creationId xmlns:a16="http://schemas.microsoft.com/office/drawing/2014/main" id="{FD9202AE-DFE1-4814-BA19-CE5483C0D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21432</xdr:colOff>
      <xdr:row>17</xdr:row>
      <xdr:rowOff>0</xdr:rowOff>
    </xdr:from>
    <xdr:to>
      <xdr:col>21</xdr:col>
      <xdr:colOff>380604</xdr:colOff>
      <xdr:row>42</xdr:row>
      <xdr:rowOff>208359</xdr:rowOff>
    </xdr:to>
    <xdr:graphicFrame macro="">
      <xdr:nvGraphicFramePr>
        <xdr:cNvPr id="363301" name="Gráfico 7">
          <a:extLst>
            <a:ext uri="{FF2B5EF4-FFF2-40B4-BE49-F238E27FC236}">
              <a16:creationId xmlns:a16="http://schemas.microsoft.com/office/drawing/2014/main" id="{0ADECFA7-B6C7-477C-A37B-D707263D1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1190</xdr:colOff>
      <xdr:row>17</xdr:row>
      <xdr:rowOff>9921</xdr:rowOff>
    </xdr:from>
    <xdr:to>
      <xdr:col>33</xdr:col>
      <xdr:colOff>400049</xdr:colOff>
      <xdr:row>42</xdr:row>
      <xdr:rowOff>168671</xdr:rowOff>
    </xdr:to>
    <xdr:graphicFrame macro="">
      <xdr:nvGraphicFramePr>
        <xdr:cNvPr id="363303" name="Gráfico 9">
          <a:extLst>
            <a:ext uri="{FF2B5EF4-FFF2-40B4-BE49-F238E27FC236}">
              <a16:creationId xmlns:a16="http://schemas.microsoft.com/office/drawing/2014/main" id="{5010D1EF-C080-4983-8F6F-726A82EE8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9923</xdr:colOff>
      <xdr:row>18</xdr:row>
      <xdr:rowOff>29766</xdr:rowOff>
    </xdr:from>
    <xdr:to>
      <xdr:col>10</xdr:col>
      <xdr:colOff>317500</xdr:colOff>
      <xdr:row>37</xdr:row>
      <xdr:rowOff>178594</xdr:rowOff>
    </xdr:to>
    <xdr:graphicFrame macro="">
      <xdr:nvGraphicFramePr>
        <xdr:cNvPr id="363305" name="Gráfico 2">
          <a:extLst>
            <a:ext uri="{FF2B5EF4-FFF2-40B4-BE49-F238E27FC236}">
              <a16:creationId xmlns:a16="http://schemas.microsoft.com/office/drawing/2014/main" id="{70D377C8-1147-41C6-A24C-4BF956E3B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13"/>
  <sheetViews>
    <sheetView showGridLines="0" showRowColHeaders="0" tabSelected="1" workbookViewId="0"/>
  </sheetViews>
  <sheetFormatPr baseColWidth="10" defaultColWidth="11.42578125" defaultRowHeight="15" x14ac:dyDescent="0.25"/>
  <cols>
    <col min="1" max="1" width="3.5703125" customWidth="1"/>
    <col min="2" max="2" width="24.7109375" customWidth="1"/>
    <col min="3" max="3" width="9.7109375" customWidth="1"/>
    <col min="4" max="4" width="14.28515625" customWidth="1"/>
    <col min="5" max="5" width="15.42578125" bestFit="1" customWidth="1"/>
    <col min="6" max="6" width="12.28515625" bestFit="1" customWidth="1"/>
  </cols>
  <sheetData>
    <row r="1" spans="2:5" ht="23.25" customHeight="1" x14ac:dyDescent="0.25">
      <c r="B1" s="60" t="s">
        <v>0</v>
      </c>
      <c r="C1" s="61"/>
      <c r="D1" s="61"/>
      <c r="E1" s="61"/>
    </row>
    <row r="3" spans="2:5" ht="18.75" customHeight="1" x14ac:dyDescent="0.25">
      <c r="B3" s="60" t="s">
        <v>1</v>
      </c>
      <c r="C3" s="60"/>
      <c r="D3" s="60"/>
      <c r="E3" s="60"/>
    </row>
    <row r="5" spans="2:5" ht="23.45" customHeight="1" x14ac:dyDescent="0.25">
      <c r="B5" s="62" t="s">
        <v>2</v>
      </c>
      <c r="C5" s="63"/>
      <c r="D5" s="63"/>
      <c r="E5" s="63"/>
    </row>
    <row r="7" spans="2:5" ht="22.9" customHeight="1" x14ac:dyDescent="0.25">
      <c r="B7" s="1"/>
      <c r="C7" s="1" t="s">
        <v>3</v>
      </c>
    </row>
    <row r="8" spans="2:5" x14ac:dyDescent="0.25">
      <c r="B8" s="1" t="s">
        <v>4</v>
      </c>
      <c r="C8" s="9">
        <v>887</v>
      </c>
    </row>
    <row r="9" spans="2:5" x14ac:dyDescent="0.25">
      <c r="B9" s="1" t="s">
        <v>5</v>
      </c>
      <c r="C9" s="9">
        <v>18</v>
      </c>
    </row>
    <row r="10" spans="2:5" x14ac:dyDescent="0.25">
      <c r="B10" s="1" t="s">
        <v>6</v>
      </c>
      <c r="C10" s="9">
        <v>11</v>
      </c>
    </row>
    <row r="13" spans="2:5" ht="15" customHeight="1" x14ac:dyDescent="0.25"/>
  </sheetData>
  <sheetProtection algorithmName="SHA-512" hashValue="F2G7dRf4H9teo+D+EyGLxxJWCby1x1/Z/hqgbWyaDGoSgTjvDqmgDLNasGmADHTJ3owwT4FHek12YBHfbCOceA==" saltValue="br/Bqg0RvVbIH1VGMTtyvw==" spinCount="100000" sheet="1" objects="1" scenarios="1"/>
  <mergeCells count="3">
    <mergeCell ref="B3:E3"/>
    <mergeCell ref="B1:E1"/>
    <mergeCell ref="B5:E5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BP26"/>
  <sheetViews>
    <sheetView showGridLines="0" zoomScaleNormal="100" workbookViewId="0"/>
  </sheetViews>
  <sheetFormatPr baseColWidth="10" defaultColWidth="11.42578125" defaultRowHeight="15" x14ac:dyDescent="0.25"/>
  <cols>
    <col min="1" max="1" width="2.28515625" customWidth="1"/>
    <col min="2" max="13" width="6.140625" bestFit="1" customWidth="1"/>
    <col min="14" max="14" width="6.140625" customWidth="1"/>
    <col min="16" max="24" width="6.140625" bestFit="1" customWidth="1"/>
    <col min="25" max="25" width="6.140625" customWidth="1"/>
    <col min="26" max="27" width="6.140625" bestFit="1" customWidth="1"/>
    <col min="28" max="28" width="7.7109375" customWidth="1"/>
    <col min="29" max="29" width="1.28515625" customWidth="1"/>
    <col min="30" max="39" width="6.140625" bestFit="1" customWidth="1"/>
    <col min="40" max="40" width="6.140625" customWidth="1"/>
    <col min="41" max="41" width="6.140625" bestFit="1" customWidth="1"/>
    <col min="42" max="42" width="6.140625" customWidth="1"/>
    <col min="43" max="43" width="1.85546875" customWidth="1"/>
    <col min="44" max="51" width="6.140625" bestFit="1" customWidth="1"/>
    <col min="52" max="52" width="6.140625" customWidth="1"/>
    <col min="53" max="54" width="6.140625" bestFit="1" customWidth="1"/>
    <col min="55" max="55" width="2.140625" customWidth="1"/>
    <col min="56" max="56" width="7.28515625" customWidth="1"/>
    <col min="57" max="66" width="6.140625" bestFit="1" customWidth="1"/>
    <col min="67" max="67" width="6.140625" customWidth="1"/>
    <col min="68" max="68" width="6.140625" bestFit="1" customWidth="1"/>
  </cols>
  <sheetData>
    <row r="1" spans="2:68" ht="18.75" x14ac:dyDescent="0.3">
      <c r="B1" s="55" t="s">
        <v>7</v>
      </c>
      <c r="C1" s="54"/>
      <c r="D1" s="54"/>
      <c r="E1" s="54"/>
      <c r="F1" s="54"/>
      <c r="G1" s="54"/>
      <c r="N1" s="3"/>
      <c r="O1" s="4"/>
      <c r="P1" s="4"/>
    </row>
    <row r="2" spans="2:68" x14ac:dyDescent="0.25">
      <c r="P2" s="65" t="s">
        <v>5</v>
      </c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2:68" ht="15" customHeight="1" x14ac:dyDescent="0.25">
      <c r="B3" s="62" t="s">
        <v>4</v>
      </c>
      <c r="C3" s="63"/>
      <c r="D3" s="63"/>
      <c r="E3" s="63"/>
      <c r="F3" s="63"/>
      <c r="G3" s="63"/>
      <c r="H3" s="8"/>
      <c r="I3" s="8"/>
      <c r="J3" s="8"/>
      <c r="K3" s="8"/>
      <c r="L3" s="8"/>
      <c r="M3" s="5"/>
      <c r="N3" s="5"/>
      <c r="O3" s="18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5"/>
      <c r="AC3" s="62" t="s">
        <v>6</v>
      </c>
      <c r="AD3" s="63"/>
      <c r="AE3" s="63"/>
      <c r="AF3" s="63"/>
      <c r="AG3" s="63"/>
      <c r="AH3" s="63"/>
      <c r="AI3" s="8"/>
      <c r="AJ3" s="8"/>
      <c r="AK3" s="8"/>
      <c r="AL3" s="8"/>
      <c r="AM3" s="8"/>
      <c r="AN3" s="8"/>
      <c r="AO3" s="5"/>
      <c r="AP3" s="5"/>
      <c r="AQ3" s="62" t="s">
        <v>8</v>
      </c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E3" s="62" t="s">
        <v>9</v>
      </c>
      <c r="BF3" s="63"/>
      <c r="BG3" s="63"/>
      <c r="BH3" s="63"/>
      <c r="BI3" s="63"/>
      <c r="BJ3" s="63"/>
      <c r="BK3" s="63"/>
      <c r="BL3" s="63"/>
      <c r="BM3" s="63"/>
      <c r="BN3" s="64"/>
      <c r="BO3" s="4"/>
    </row>
    <row r="5" spans="2:68" x14ac:dyDescent="0.25">
      <c r="B5" s="1" t="s">
        <v>10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 t="s">
        <v>16</v>
      </c>
      <c r="I5" s="1" t="s">
        <v>17</v>
      </c>
      <c r="J5" s="23" t="s">
        <v>18</v>
      </c>
      <c r="K5" s="1" t="s">
        <v>19</v>
      </c>
      <c r="L5" s="1" t="s">
        <v>20</v>
      </c>
      <c r="M5" s="1" t="s">
        <v>21</v>
      </c>
      <c r="N5" s="53"/>
      <c r="P5" s="1" t="s">
        <v>10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15</v>
      </c>
      <c r="V5" s="1" t="s">
        <v>16</v>
      </c>
      <c r="W5" s="1" t="s">
        <v>17</v>
      </c>
      <c r="X5" s="1" t="s">
        <v>18</v>
      </c>
      <c r="Y5" s="1" t="s">
        <v>19</v>
      </c>
      <c r="Z5" s="1" t="s">
        <v>20</v>
      </c>
      <c r="AA5" s="1" t="s">
        <v>21</v>
      </c>
      <c r="AB5" s="53"/>
      <c r="AD5" s="1" t="s">
        <v>10</v>
      </c>
      <c r="AE5" s="1" t="s">
        <v>11</v>
      </c>
      <c r="AF5" s="1" t="s">
        <v>12</v>
      </c>
      <c r="AG5" s="1" t="s">
        <v>13</v>
      </c>
      <c r="AH5" s="1" t="s">
        <v>14</v>
      </c>
      <c r="AI5" s="1" t="s">
        <v>15</v>
      </c>
      <c r="AJ5" s="1" t="s">
        <v>16</v>
      </c>
      <c r="AK5" s="1" t="s">
        <v>17</v>
      </c>
      <c r="AL5" s="1" t="s">
        <v>18</v>
      </c>
      <c r="AM5" s="1" t="s">
        <v>19</v>
      </c>
      <c r="AN5" s="1" t="s">
        <v>20</v>
      </c>
      <c r="AO5" s="1" t="s">
        <v>21</v>
      </c>
      <c r="AP5" s="53"/>
      <c r="AR5" s="1" t="s">
        <v>11</v>
      </c>
      <c r="AS5" s="1" t="s">
        <v>12</v>
      </c>
      <c r="AT5" s="1" t="s">
        <v>13</v>
      </c>
      <c r="AU5" s="1" t="s">
        <v>14</v>
      </c>
      <c r="AV5" s="1" t="s">
        <v>15</v>
      </c>
      <c r="AW5" s="1" t="s">
        <v>16</v>
      </c>
      <c r="AX5" s="1" t="s">
        <v>17</v>
      </c>
      <c r="AY5" s="1" t="s">
        <v>18</v>
      </c>
      <c r="AZ5" s="1" t="s">
        <v>19</v>
      </c>
      <c r="BA5" s="1" t="s">
        <v>20</v>
      </c>
      <c r="BB5" s="1" t="s">
        <v>21</v>
      </c>
      <c r="BE5" s="1" t="s">
        <v>10</v>
      </c>
      <c r="BF5" s="1" t="s">
        <v>11</v>
      </c>
      <c r="BG5" s="1" t="s">
        <v>12</v>
      </c>
      <c r="BH5" s="1" t="s">
        <v>13</v>
      </c>
      <c r="BI5" s="1" t="s">
        <v>14</v>
      </c>
      <c r="BJ5" s="1" t="s">
        <v>15</v>
      </c>
      <c r="BK5" s="1" t="s">
        <v>16</v>
      </c>
      <c r="BL5" s="1" t="s">
        <v>17</v>
      </c>
      <c r="BM5" s="1" t="s">
        <v>18</v>
      </c>
      <c r="BN5" s="1" t="s">
        <v>19</v>
      </c>
      <c r="BO5" s="1" t="s">
        <v>20</v>
      </c>
      <c r="BP5" s="1" t="s">
        <v>21</v>
      </c>
    </row>
    <row r="6" spans="2:68" x14ac:dyDescent="0.25">
      <c r="B6" s="2">
        <v>314</v>
      </c>
      <c r="C6" s="2">
        <v>276</v>
      </c>
      <c r="D6" s="2">
        <v>242</v>
      </c>
      <c r="E6" s="2">
        <v>312</v>
      </c>
      <c r="F6" s="2">
        <v>331</v>
      </c>
      <c r="G6" s="2">
        <v>324</v>
      </c>
      <c r="H6" s="2">
        <v>574</v>
      </c>
      <c r="I6" s="2">
        <v>210</v>
      </c>
      <c r="J6" s="24">
        <v>197</v>
      </c>
      <c r="K6" s="2">
        <v>150</v>
      </c>
      <c r="L6" s="2">
        <v>151</v>
      </c>
      <c r="M6" s="2">
        <v>163</v>
      </c>
      <c r="N6" s="13"/>
      <c r="P6" s="2">
        <v>15</v>
      </c>
      <c r="Q6" s="2">
        <v>15</v>
      </c>
      <c r="R6" s="2">
        <v>18</v>
      </c>
      <c r="S6" s="2">
        <v>10</v>
      </c>
      <c r="T6" s="2">
        <v>38</v>
      </c>
      <c r="U6" s="2">
        <v>31</v>
      </c>
      <c r="V6" s="2">
        <v>41</v>
      </c>
      <c r="W6" s="2">
        <v>8</v>
      </c>
      <c r="X6" s="2">
        <v>10</v>
      </c>
      <c r="Y6" s="2">
        <v>11</v>
      </c>
      <c r="Z6" s="2">
        <v>10</v>
      </c>
      <c r="AA6" s="2">
        <v>3</v>
      </c>
      <c r="AB6" s="13"/>
      <c r="AD6" s="2">
        <v>28</v>
      </c>
      <c r="AE6" s="2">
        <v>15</v>
      </c>
      <c r="AF6" s="2">
        <v>12</v>
      </c>
      <c r="AG6" s="2">
        <v>10</v>
      </c>
      <c r="AH6" s="2">
        <v>14</v>
      </c>
      <c r="AI6" s="2">
        <v>20</v>
      </c>
      <c r="AJ6" s="2">
        <v>31</v>
      </c>
      <c r="AK6" s="2">
        <v>39</v>
      </c>
      <c r="AL6" s="2">
        <v>11</v>
      </c>
      <c r="AM6" s="2">
        <v>12</v>
      </c>
      <c r="AN6" s="2">
        <v>10</v>
      </c>
      <c r="AO6" s="2">
        <v>4</v>
      </c>
      <c r="AP6" s="13"/>
      <c r="AR6" s="2">
        <v>59</v>
      </c>
      <c r="AS6" s="2">
        <v>55</v>
      </c>
      <c r="AT6" s="2">
        <v>39</v>
      </c>
      <c r="AU6" s="2">
        <v>57</v>
      </c>
      <c r="AV6" s="2">
        <v>63</v>
      </c>
      <c r="AW6" s="2"/>
      <c r="AX6" s="2">
        <v>73</v>
      </c>
      <c r="AY6" s="2">
        <v>43</v>
      </c>
      <c r="AZ6" s="2">
        <v>27</v>
      </c>
      <c r="BA6" s="2">
        <v>41</v>
      </c>
      <c r="BB6" s="2">
        <v>25</v>
      </c>
      <c r="BE6" s="2">
        <v>173</v>
      </c>
      <c r="BF6" s="2">
        <v>109</v>
      </c>
      <c r="BG6" s="2">
        <v>74</v>
      </c>
      <c r="BH6" s="2">
        <v>59</v>
      </c>
      <c r="BI6" s="2">
        <v>102</v>
      </c>
      <c r="BJ6" s="2">
        <v>101</v>
      </c>
      <c r="BK6" s="2"/>
      <c r="BL6" s="2">
        <v>74</v>
      </c>
      <c r="BM6" s="2">
        <v>101</v>
      </c>
      <c r="BN6" s="2">
        <v>19</v>
      </c>
      <c r="BO6" s="2">
        <v>37</v>
      </c>
      <c r="BP6" s="2">
        <v>22</v>
      </c>
    </row>
    <row r="23" spans="47:63" x14ac:dyDescent="0.25">
      <c r="AU23" s="14"/>
    </row>
    <row r="26" spans="47:63" x14ac:dyDescent="0.25">
      <c r="BK26" s="15"/>
    </row>
  </sheetData>
  <sheetProtection algorithmName="SHA-512" hashValue="99Krc+mHwXiWDXBl4GEokR3ZTZOcCxQy8c5ZvK05bii725o7euEZu/p9dQPxMsGgECpKPx1EjU36FmH1xNTLJQ==" saltValue="0e9yDGxkpaxRtVUyfMFXAw==" spinCount="100000" sheet="1" objects="1" scenarios="1"/>
  <mergeCells count="5">
    <mergeCell ref="BE3:BN3"/>
    <mergeCell ref="B3:G3"/>
    <mergeCell ref="AC3:AH3"/>
    <mergeCell ref="P2:AA3"/>
    <mergeCell ref="AQ3:BB3"/>
  </mergeCells>
  <phoneticPr fontId="4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1:AF28"/>
  <sheetViews>
    <sheetView showGridLines="0" showRowColHeaders="0" topLeftCell="O1" zoomScaleNormal="100" workbookViewId="0">
      <selection activeCell="O1" sqref="O1"/>
    </sheetView>
  </sheetViews>
  <sheetFormatPr baseColWidth="10" defaultColWidth="11.42578125" defaultRowHeight="15" x14ac:dyDescent="0.25"/>
  <cols>
    <col min="1" max="1" width="2.85546875" customWidth="1"/>
    <col min="4" max="4" width="16.7109375" bestFit="1" customWidth="1"/>
    <col min="8" max="8" width="3" customWidth="1"/>
    <col min="11" max="11" width="16.7109375" bestFit="1" customWidth="1"/>
    <col min="15" max="15" width="3" customWidth="1"/>
    <col min="16" max="20" width="11.7109375" customWidth="1"/>
    <col min="21" max="21" width="3" customWidth="1"/>
    <col min="22" max="26" width="11.7109375" customWidth="1"/>
    <col min="28" max="28" width="2.5703125" customWidth="1"/>
    <col min="29" max="29" width="10.42578125" customWidth="1"/>
    <col min="30" max="31" width="11.7109375" customWidth="1"/>
    <col min="33" max="33" width="2.5703125" customWidth="1"/>
  </cols>
  <sheetData>
    <row r="1" spans="2:32" ht="30" customHeight="1" x14ac:dyDescent="0.25">
      <c r="B1" s="60" t="s">
        <v>22</v>
      </c>
      <c r="C1" s="61"/>
      <c r="D1" s="61"/>
      <c r="E1" s="61"/>
      <c r="F1" s="61"/>
      <c r="G1" s="17"/>
      <c r="I1" s="60"/>
      <c r="J1" s="60"/>
      <c r="K1" s="60"/>
      <c r="L1" s="60"/>
      <c r="M1" s="60"/>
      <c r="N1" s="16"/>
    </row>
    <row r="2" spans="2:32" x14ac:dyDescent="0.25">
      <c r="B2" s="14"/>
      <c r="C2" s="19"/>
      <c r="D2" s="19"/>
      <c r="E2" s="19"/>
      <c r="F2" s="19"/>
      <c r="G2" s="19"/>
    </row>
    <row r="3" spans="2:32" ht="27" customHeight="1" x14ac:dyDescent="0.25">
      <c r="B3" s="62" t="s">
        <v>23</v>
      </c>
      <c r="C3" s="63"/>
      <c r="D3" s="63"/>
      <c r="E3" s="63"/>
      <c r="F3" s="63"/>
      <c r="G3" s="8"/>
      <c r="I3" s="62" t="s">
        <v>24</v>
      </c>
      <c r="J3" s="63"/>
      <c r="K3" s="63"/>
      <c r="L3" s="63"/>
      <c r="M3" s="63"/>
      <c r="N3" s="8"/>
      <c r="Q3" s="62" t="s">
        <v>25</v>
      </c>
      <c r="R3" s="62"/>
      <c r="S3" s="62"/>
      <c r="T3" s="18"/>
      <c r="V3" s="62" t="s">
        <v>26</v>
      </c>
      <c r="W3" s="62"/>
      <c r="X3" s="62"/>
      <c r="Y3" s="62"/>
      <c r="Z3" s="62"/>
      <c r="AA3" s="62"/>
      <c r="AD3" s="62" t="s">
        <v>27</v>
      </c>
      <c r="AE3" s="62"/>
      <c r="AF3" s="62"/>
    </row>
    <row r="5" spans="2:32" ht="24.75" customHeight="1" x14ac:dyDescent="0.25"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20"/>
      <c r="I5" s="6" t="s">
        <v>28</v>
      </c>
      <c r="J5" s="6" t="s">
        <v>29</v>
      </c>
      <c r="K5" s="6" t="s">
        <v>30</v>
      </c>
      <c r="L5" s="6" t="s">
        <v>31</v>
      </c>
      <c r="M5" s="6" t="s">
        <v>32</v>
      </c>
      <c r="N5" s="20"/>
      <c r="Q5" s="6" t="s">
        <v>33</v>
      </c>
      <c r="R5" s="7" t="s">
        <v>34</v>
      </c>
      <c r="S5" s="7" t="s">
        <v>35</v>
      </c>
      <c r="T5" s="21"/>
      <c r="V5" s="7" t="s">
        <v>28</v>
      </c>
      <c r="W5" s="7" t="s">
        <v>36</v>
      </c>
      <c r="X5" s="7" t="s">
        <v>37</v>
      </c>
      <c r="Y5" s="7" t="s">
        <v>38</v>
      </c>
      <c r="Z5" s="7" t="s">
        <v>32</v>
      </c>
      <c r="AD5" s="10" t="s">
        <v>33</v>
      </c>
      <c r="AE5" s="10" t="s">
        <v>34</v>
      </c>
      <c r="AF5" s="12" t="s">
        <v>39</v>
      </c>
    </row>
    <row r="6" spans="2:32" ht="18" x14ac:dyDescent="0.25">
      <c r="B6" s="2">
        <v>163</v>
      </c>
      <c r="C6" s="2">
        <v>6</v>
      </c>
      <c r="D6" s="2">
        <v>599</v>
      </c>
      <c r="E6" s="2">
        <v>4</v>
      </c>
      <c r="F6" s="2">
        <v>115</v>
      </c>
      <c r="G6" s="13"/>
      <c r="I6" s="2">
        <v>4</v>
      </c>
      <c r="J6" s="2">
        <v>2</v>
      </c>
      <c r="K6" s="2">
        <v>0</v>
      </c>
      <c r="L6" s="2">
        <v>0</v>
      </c>
      <c r="M6" s="2">
        <v>5</v>
      </c>
      <c r="N6" s="13"/>
      <c r="P6" s="7" t="s">
        <v>40</v>
      </c>
      <c r="Q6" s="2">
        <v>132</v>
      </c>
      <c r="R6" s="2">
        <v>23</v>
      </c>
      <c r="S6" s="2">
        <v>8</v>
      </c>
      <c r="T6" s="13"/>
      <c r="V6" s="2">
        <v>25</v>
      </c>
      <c r="W6" s="2">
        <v>1</v>
      </c>
      <c r="X6" s="2">
        <v>5</v>
      </c>
      <c r="Y6" s="2"/>
      <c r="Z6" s="2">
        <v>34</v>
      </c>
      <c r="AC6" s="7" t="s">
        <v>41</v>
      </c>
      <c r="AD6" s="2">
        <v>4</v>
      </c>
      <c r="AE6" s="2">
        <v>3</v>
      </c>
      <c r="AF6" s="9">
        <v>7</v>
      </c>
    </row>
    <row r="7" spans="2:32" ht="18" x14ac:dyDescent="0.25">
      <c r="P7" s="7" t="s">
        <v>42</v>
      </c>
      <c r="Q7" s="2">
        <v>2</v>
      </c>
      <c r="R7" s="2">
        <v>1</v>
      </c>
      <c r="S7" s="2">
        <v>0</v>
      </c>
      <c r="T7" s="13"/>
      <c r="AC7" s="7" t="s">
        <v>43</v>
      </c>
      <c r="AD7" s="2">
        <v>7</v>
      </c>
      <c r="AE7" s="2">
        <v>11</v>
      </c>
      <c r="AF7" s="9">
        <v>18</v>
      </c>
    </row>
    <row r="8" spans="2:32" x14ac:dyDescent="0.25">
      <c r="P8" s="7" t="s">
        <v>6</v>
      </c>
      <c r="Q8" s="2">
        <v>3</v>
      </c>
      <c r="R8" s="2">
        <v>1</v>
      </c>
      <c r="S8" s="2">
        <v>0</v>
      </c>
      <c r="T8" s="13"/>
      <c r="AC8" s="11" t="s">
        <v>39</v>
      </c>
      <c r="AD8" s="9">
        <f>AD6+AD7</f>
        <v>11</v>
      </c>
      <c r="AE8" s="9">
        <f>AE6+AE7</f>
        <v>14</v>
      </c>
      <c r="AF8" s="9">
        <f>SUM(AD8:AE8)</f>
        <v>25</v>
      </c>
    </row>
    <row r="28" spans="17:17" x14ac:dyDescent="0.25">
      <c r="Q28" s="15"/>
    </row>
  </sheetData>
  <sheetProtection algorithmName="SHA-512" hashValue="r2aduMrQMG5aDxN8KdMgbzqLj2l7i3lV8P5a5gbOWQPoT9nucAylTQ6WxjpYWTZFCIMCJrSb05mHR4jUrWdWJg==" saltValue="5JjdS/Eh64KhLVpK27n/aw==" spinCount="100000" sheet="1" objects="1" scenarios="1"/>
  <mergeCells count="7">
    <mergeCell ref="AD3:AF3"/>
    <mergeCell ref="I1:M1"/>
    <mergeCell ref="I3:M3"/>
    <mergeCell ref="B1:F1"/>
    <mergeCell ref="B3:F3"/>
    <mergeCell ref="Q3:S3"/>
    <mergeCell ref="V3:AA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1:S25"/>
  <sheetViews>
    <sheetView showGridLines="0" showRowColHeaders="0" topLeftCell="A4" zoomScaleNormal="100" workbookViewId="0">
      <selection activeCell="A4" sqref="A4"/>
    </sheetView>
  </sheetViews>
  <sheetFormatPr baseColWidth="10" defaultColWidth="11.42578125" defaultRowHeight="15" x14ac:dyDescent="0.25"/>
  <cols>
    <col min="1" max="1" width="2.28515625" customWidth="1"/>
    <col min="3" max="3" width="12.140625" customWidth="1"/>
    <col min="7" max="7" width="2.7109375" customWidth="1"/>
    <col min="8" max="8" width="2.5703125" customWidth="1"/>
    <col min="13" max="13" width="13.42578125" customWidth="1"/>
    <col min="16" max="16" width="2.7109375" customWidth="1"/>
  </cols>
  <sheetData>
    <row r="1" spans="2:15" ht="45" customHeight="1" x14ac:dyDescent="0.25">
      <c r="B1" s="60" t="s">
        <v>44</v>
      </c>
      <c r="C1" s="61"/>
      <c r="D1" s="61"/>
      <c r="E1" s="61"/>
      <c r="F1" s="61"/>
    </row>
    <row r="2" spans="2:15" x14ac:dyDescent="0.25">
      <c r="B2" s="15"/>
    </row>
    <row r="3" spans="2:15" ht="27.75" customHeight="1" x14ac:dyDescent="0.25">
      <c r="B3" s="62" t="s">
        <v>45</v>
      </c>
      <c r="C3" s="63"/>
      <c r="D3" s="63"/>
      <c r="E3" s="63"/>
      <c r="F3" s="63"/>
      <c r="I3" s="18"/>
      <c r="J3" s="62" t="s">
        <v>46</v>
      </c>
      <c r="K3" s="63"/>
      <c r="L3" s="63"/>
      <c r="M3" s="63"/>
      <c r="N3" s="63"/>
      <c r="O3" s="8"/>
    </row>
    <row r="5" spans="2:15" ht="36" x14ac:dyDescent="0.25">
      <c r="B5" s="7" t="s">
        <v>28</v>
      </c>
      <c r="C5" s="7" t="s">
        <v>47</v>
      </c>
      <c r="D5" s="7" t="s">
        <v>48</v>
      </c>
      <c r="E5" s="7" t="s">
        <v>49</v>
      </c>
      <c r="F5" s="7" t="s">
        <v>50</v>
      </c>
      <c r="J5" s="7" t="s">
        <v>51</v>
      </c>
      <c r="K5" s="7" t="s">
        <v>52</v>
      </c>
    </row>
    <row r="6" spans="2:15" x14ac:dyDescent="0.25">
      <c r="B6" s="2">
        <v>2</v>
      </c>
      <c r="C6" s="2">
        <v>13</v>
      </c>
      <c r="D6" s="2">
        <v>5</v>
      </c>
      <c r="E6" s="2">
        <v>3</v>
      </c>
      <c r="F6" s="2">
        <v>26</v>
      </c>
      <c r="J6" s="2">
        <v>56</v>
      </c>
      <c r="K6" s="2">
        <v>13</v>
      </c>
    </row>
    <row r="24" spans="17:19" x14ac:dyDescent="0.25">
      <c r="Q24" s="19"/>
      <c r="R24" s="19"/>
      <c r="S24" s="19"/>
    </row>
    <row r="25" spans="17:19" x14ac:dyDescent="0.25">
      <c r="Q25" s="19"/>
      <c r="R25" s="19"/>
      <c r="S25" s="19"/>
    </row>
  </sheetData>
  <sheetProtection algorithmName="SHA-512" hashValue="Hux+IgtFFx6qdYddaee+xxgXxoFvmHcXpmi75OCEPHF32JZmmN5I+9Ase3Oav9VCGiH8ZCOXK/i+N00BAc+chw==" saltValue="TQpinql7hmbi05SOiPNpeQ==" spinCount="100000" sheet="1" objects="1" scenarios="1"/>
  <mergeCells count="3">
    <mergeCell ref="B1:F1"/>
    <mergeCell ref="B3:F3"/>
    <mergeCell ref="J3:N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1"/>
  <sheetViews>
    <sheetView showGridLines="0" workbookViewId="0"/>
  </sheetViews>
  <sheetFormatPr baseColWidth="10" defaultColWidth="11.42578125" defaultRowHeight="15" x14ac:dyDescent="0.25"/>
  <cols>
    <col min="2" max="2" width="22.140625" customWidth="1"/>
    <col min="3" max="3" width="22.28515625" customWidth="1"/>
    <col min="4" max="4" width="31.7109375" customWidth="1"/>
  </cols>
  <sheetData>
    <row r="1" spans="2:11" ht="15.75" thickBot="1" x14ac:dyDescent="0.3"/>
    <row r="2" spans="2:11" ht="15.75" thickBot="1" x14ac:dyDescent="0.3">
      <c r="B2" s="66" t="s">
        <v>53</v>
      </c>
      <c r="C2" s="67"/>
      <c r="D2" s="68"/>
      <c r="E2" s="45">
        <v>2022</v>
      </c>
      <c r="F2" s="45">
        <v>2021</v>
      </c>
      <c r="G2" s="45">
        <v>2020</v>
      </c>
      <c r="H2" s="40">
        <v>2019</v>
      </c>
    </row>
    <row r="3" spans="2:11" ht="15.75" thickBot="1" x14ac:dyDescent="0.3">
      <c r="B3" s="76" t="s">
        <v>54</v>
      </c>
      <c r="C3" s="77"/>
      <c r="D3" s="78"/>
      <c r="E3" s="57">
        <v>2192</v>
      </c>
      <c r="F3" s="46">
        <f>SUM(F4:F21)</f>
        <v>1610</v>
      </c>
      <c r="G3" s="46">
        <v>1581</v>
      </c>
      <c r="H3" s="42">
        <v>878</v>
      </c>
    </row>
    <row r="4" spans="2:11" x14ac:dyDescent="0.25">
      <c r="B4" s="69" t="s">
        <v>55</v>
      </c>
      <c r="C4" s="71" t="s">
        <v>56</v>
      </c>
      <c r="D4" s="72"/>
      <c r="E4" s="37">
        <v>432</v>
      </c>
      <c r="F4" s="37">
        <v>333</v>
      </c>
      <c r="G4" s="37">
        <v>318</v>
      </c>
      <c r="H4" s="38">
        <v>295</v>
      </c>
      <c r="J4" t="s">
        <v>55</v>
      </c>
      <c r="K4">
        <f>E4+E5</f>
        <v>979</v>
      </c>
    </row>
    <row r="5" spans="2:11" ht="15.75" thickBot="1" x14ac:dyDescent="0.3">
      <c r="B5" s="70"/>
      <c r="C5" s="73" t="s">
        <v>57</v>
      </c>
      <c r="D5" s="74"/>
      <c r="E5" s="35">
        <v>547</v>
      </c>
      <c r="F5" s="35">
        <v>329</v>
      </c>
      <c r="G5" s="35">
        <v>303</v>
      </c>
      <c r="H5" s="39">
        <v>268</v>
      </c>
      <c r="J5" t="s">
        <v>58</v>
      </c>
      <c r="K5">
        <f>SUM(E6:E11)</f>
        <v>99</v>
      </c>
    </row>
    <row r="6" spans="2:11" x14ac:dyDescent="0.25">
      <c r="B6" s="69" t="s">
        <v>58</v>
      </c>
      <c r="C6" s="69" t="s">
        <v>56</v>
      </c>
      <c r="D6" s="50" t="s">
        <v>59</v>
      </c>
      <c r="E6" s="37">
        <v>10</v>
      </c>
      <c r="F6" s="37">
        <v>10</v>
      </c>
      <c r="G6" s="37">
        <v>8</v>
      </c>
      <c r="H6" s="38">
        <v>2</v>
      </c>
      <c r="J6" t="s">
        <v>60</v>
      </c>
      <c r="K6">
        <f>SUM(E13:E14)</f>
        <v>29</v>
      </c>
    </row>
    <row r="7" spans="2:11" x14ac:dyDescent="0.25">
      <c r="B7" s="75"/>
      <c r="C7" s="75"/>
      <c r="D7" s="51" t="s">
        <v>61</v>
      </c>
      <c r="E7" s="34">
        <v>1</v>
      </c>
      <c r="F7" s="34"/>
      <c r="G7" s="34"/>
      <c r="H7" s="43">
        <v>2</v>
      </c>
      <c r="J7" t="s">
        <v>62</v>
      </c>
      <c r="K7">
        <f>SUM(E15:E16)</f>
        <v>774</v>
      </c>
    </row>
    <row r="8" spans="2:11" ht="15.75" thickBot="1" x14ac:dyDescent="0.3">
      <c r="B8" s="75"/>
      <c r="C8" s="70"/>
      <c r="D8" s="52" t="s">
        <v>32</v>
      </c>
      <c r="E8" s="35">
        <v>20</v>
      </c>
      <c r="F8" s="35">
        <v>20</v>
      </c>
      <c r="G8" s="35">
        <v>20</v>
      </c>
      <c r="H8" s="39">
        <v>22</v>
      </c>
      <c r="J8" t="s">
        <v>63</v>
      </c>
      <c r="K8">
        <f>SUM(E17:E18)</f>
        <v>35</v>
      </c>
    </row>
    <row r="9" spans="2:11" x14ac:dyDescent="0.25">
      <c r="B9" s="75"/>
      <c r="C9" s="69" t="s">
        <v>57</v>
      </c>
      <c r="D9" s="48" t="s">
        <v>59</v>
      </c>
      <c r="E9" s="33">
        <v>21</v>
      </c>
      <c r="F9" s="33">
        <v>38</v>
      </c>
      <c r="G9" s="33">
        <v>13</v>
      </c>
      <c r="H9" s="49">
        <v>29</v>
      </c>
      <c r="J9" t="s">
        <v>64</v>
      </c>
      <c r="K9">
        <f>SUM(E19)</f>
        <v>0</v>
      </c>
    </row>
    <row r="10" spans="2:11" x14ac:dyDescent="0.25">
      <c r="B10" s="75"/>
      <c r="C10" s="75"/>
      <c r="D10" s="27" t="s">
        <v>61</v>
      </c>
      <c r="E10" s="34"/>
      <c r="F10" s="34"/>
      <c r="G10" s="34"/>
      <c r="H10" s="43"/>
      <c r="J10" t="s">
        <v>65</v>
      </c>
      <c r="K10">
        <f>E20</f>
        <v>176</v>
      </c>
    </row>
    <row r="11" spans="2:11" ht="15.75" thickBot="1" x14ac:dyDescent="0.3">
      <c r="B11" s="75"/>
      <c r="C11" s="70"/>
      <c r="D11" s="28" t="s">
        <v>32</v>
      </c>
      <c r="E11" s="47">
        <v>47</v>
      </c>
      <c r="F11" s="47">
        <v>41</v>
      </c>
      <c r="G11" s="47">
        <v>49</v>
      </c>
      <c r="H11" s="44">
        <v>31</v>
      </c>
      <c r="J11" t="s">
        <v>32</v>
      </c>
      <c r="K11">
        <f>E21</f>
        <v>100</v>
      </c>
    </row>
    <row r="12" spans="2:11" ht="18.75" thickBot="1" x14ac:dyDescent="0.3">
      <c r="B12" s="26" t="s">
        <v>66</v>
      </c>
      <c r="C12" s="79" t="s">
        <v>67</v>
      </c>
      <c r="D12" s="80"/>
      <c r="E12" s="31"/>
      <c r="F12" s="31">
        <v>16</v>
      </c>
      <c r="G12" s="31"/>
      <c r="H12" s="30"/>
    </row>
    <row r="13" spans="2:11" x14ac:dyDescent="0.25">
      <c r="B13" s="69" t="s">
        <v>60</v>
      </c>
      <c r="C13" s="79" t="s">
        <v>61</v>
      </c>
      <c r="D13" s="80"/>
      <c r="E13" s="37">
        <v>1</v>
      </c>
      <c r="F13" s="37">
        <v>29</v>
      </c>
      <c r="G13" s="37">
        <v>9</v>
      </c>
      <c r="H13" s="38">
        <v>7</v>
      </c>
    </row>
    <row r="14" spans="2:11" ht="15.75" thickBot="1" x14ac:dyDescent="0.3">
      <c r="B14" s="70"/>
      <c r="C14" s="83" t="s">
        <v>67</v>
      </c>
      <c r="D14" s="84"/>
      <c r="E14" s="35">
        <v>28</v>
      </c>
      <c r="F14" s="35">
        <v>32</v>
      </c>
      <c r="G14" s="35">
        <v>12</v>
      </c>
      <c r="H14" s="39">
        <v>1</v>
      </c>
    </row>
    <row r="15" spans="2:11" x14ac:dyDescent="0.25">
      <c r="B15" s="69" t="s">
        <v>62</v>
      </c>
      <c r="C15" s="79" t="s">
        <v>61</v>
      </c>
      <c r="D15" s="80"/>
      <c r="E15" s="37">
        <v>2</v>
      </c>
      <c r="F15" s="37">
        <v>10</v>
      </c>
      <c r="G15" s="37">
        <v>142</v>
      </c>
      <c r="H15" s="38">
        <v>34</v>
      </c>
    </row>
    <row r="16" spans="2:11" ht="15.75" thickBot="1" x14ac:dyDescent="0.3">
      <c r="B16" s="70"/>
      <c r="C16" s="83" t="s">
        <v>67</v>
      </c>
      <c r="D16" s="84"/>
      <c r="E16" s="35">
        <v>772</v>
      </c>
      <c r="F16" s="35">
        <v>430</v>
      </c>
      <c r="G16" s="35">
        <v>407</v>
      </c>
      <c r="H16" s="39"/>
    </row>
    <row r="17" spans="2:8" x14ac:dyDescent="0.25">
      <c r="B17" s="69" t="s">
        <v>63</v>
      </c>
      <c r="C17" s="79" t="s">
        <v>38</v>
      </c>
      <c r="D17" s="80"/>
      <c r="E17" s="37">
        <v>35</v>
      </c>
      <c r="F17" s="37">
        <v>56</v>
      </c>
      <c r="G17" s="37">
        <v>104</v>
      </c>
      <c r="H17" s="38">
        <v>14</v>
      </c>
    </row>
    <row r="18" spans="2:8" ht="15.75" thickBot="1" x14ac:dyDescent="0.3">
      <c r="B18" s="70"/>
      <c r="C18" s="83" t="s">
        <v>68</v>
      </c>
      <c r="D18" s="84"/>
      <c r="E18" s="35"/>
      <c r="F18" s="35">
        <v>3</v>
      </c>
      <c r="G18" s="35">
        <v>9</v>
      </c>
      <c r="H18" s="39"/>
    </row>
    <row r="19" spans="2:8" ht="15.75" thickBot="1" x14ac:dyDescent="0.3">
      <c r="B19" s="26" t="s">
        <v>64</v>
      </c>
      <c r="C19" s="81" t="s">
        <v>67</v>
      </c>
      <c r="D19" s="82"/>
      <c r="E19" s="31"/>
      <c r="F19" s="31">
        <v>13</v>
      </c>
      <c r="G19" s="31">
        <v>6</v>
      </c>
      <c r="H19" s="30"/>
    </row>
    <row r="20" spans="2:8" ht="15.75" thickBot="1" x14ac:dyDescent="0.3">
      <c r="B20" s="26" t="s">
        <v>65</v>
      </c>
      <c r="C20" s="81" t="s">
        <v>67</v>
      </c>
      <c r="D20" s="82"/>
      <c r="E20" s="31">
        <v>176</v>
      </c>
      <c r="F20" s="31">
        <v>149</v>
      </c>
      <c r="G20" s="31">
        <v>125</v>
      </c>
      <c r="H20" s="30">
        <v>141</v>
      </c>
    </row>
    <row r="21" spans="2:8" ht="15.75" thickBot="1" x14ac:dyDescent="0.3">
      <c r="B21" s="26" t="s">
        <v>32</v>
      </c>
      <c r="C21" s="81" t="s">
        <v>67</v>
      </c>
      <c r="D21" s="82"/>
      <c r="E21" s="31">
        <v>100</v>
      </c>
      <c r="F21" s="31">
        <v>101</v>
      </c>
      <c r="G21" s="31">
        <v>56</v>
      </c>
      <c r="H21" s="30">
        <v>32</v>
      </c>
    </row>
  </sheetData>
  <sheetProtection algorithmName="SHA-512" hashValue="kjaZSXKwpFl7rvT2gH4yEzHr01NYGam9z1IV7aq7axFf5bbHzO18V3YHMGcBejP9IQoyO6ljAw+7N+i+7P5EZg==" saltValue="5oH1aFJ/5yWW2wZBmZh82A==" spinCount="100000" sheet="1" objects="1" scenarios="1"/>
  <mergeCells count="21">
    <mergeCell ref="C12:D12"/>
    <mergeCell ref="C20:D20"/>
    <mergeCell ref="C21:D21"/>
    <mergeCell ref="B13:B14"/>
    <mergeCell ref="B15:B16"/>
    <mergeCell ref="B17:B18"/>
    <mergeCell ref="C17:D17"/>
    <mergeCell ref="C18:D18"/>
    <mergeCell ref="C13:D13"/>
    <mergeCell ref="C14:D14"/>
    <mergeCell ref="C15:D15"/>
    <mergeCell ref="C16:D16"/>
    <mergeCell ref="C19:D19"/>
    <mergeCell ref="B2:D2"/>
    <mergeCell ref="B4:B5"/>
    <mergeCell ref="C4:D4"/>
    <mergeCell ref="C5:D5"/>
    <mergeCell ref="B6:B11"/>
    <mergeCell ref="C6:C8"/>
    <mergeCell ref="C9:C11"/>
    <mergeCell ref="B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K17"/>
  <sheetViews>
    <sheetView showGridLines="0" topLeftCell="A3" workbookViewId="0">
      <selection activeCell="A3" sqref="A3"/>
    </sheetView>
  </sheetViews>
  <sheetFormatPr baseColWidth="10" defaultColWidth="11.42578125" defaultRowHeight="15" x14ac:dyDescent="0.25"/>
  <cols>
    <col min="2" max="2" width="33.28515625" bestFit="1" customWidth="1"/>
    <col min="3" max="3" width="19.85546875" customWidth="1"/>
  </cols>
  <sheetData>
    <row r="4" spans="2:11" ht="15.75" thickBot="1" x14ac:dyDescent="0.3"/>
    <row r="5" spans="2:11" ht="15.75" thickBot="1" x14ac:dyDescent="0.3">
      <c r="B5" s="89" t="s">
        <v>69</v>
      </c>
      <c r="C5" s="90"/>
      <c r="D5" s="41">
        <v>2022</v>
      </c>
      <c r="E5" s="41">
        <v>2021</v>
      </c>
      <c r="F5" s="41">
        <v>2020</v>
      </c>
      <c r="G5" s="40">
        <v>2019</v>
      </c>
    </row>
    <row r="6" spans="2:11" ht="15.75" customHeight="1" thickBot="1" x14ac:dyDescent="0.3">
      <c r="B6" s="85" t="s">
        <v>54</v>
      </c>
      <c r="C6" s="86"/>
      <c r="D6" s="32">
        <v>137</v>
      </c>
      <c r="E6" s="32">
        <f>SUM(E7:E17)</f>
        <v>328</v>
      </c>
      <c r="F6" s="32">
        <v>240</v>
      </c>
      <c r="G6" s="29">
        <v>236</v>
      </c>
    </row>
    <row r="7" spans="2:11" ht="15.75" customHeight="1" thickBot="1" x14ac:dyDescent="0.3">
      <c r="B7" s="87" t="s">
        <v>70</v>
      </c>
      <c r="C7" s="88"/>
      <c r="D7" s="31">
        <v>36</v>
      </c>
      <c r="E7" s="31">
        <v>20</v>
      </c>
      <c r="F7" s="31">
        <v>37</v>
      </c>
      <c r="G7" s="30">
        <v>10</v>
      </c>
      <c r="J7" t="s">
        <v>70</v>
      </c>
      <c r="K7">
        <f>D7</f>
        <v>36</v>
      </c>
    </row>
    <row r="8" spans="2:11" ht="15.75" customHeight="1" x14ac:dyDescent="0.25">
      <c r="B8" s="69" t="s">
        <v>58</v>
      </c>
      <c r="C8" s="36" t="s">
        <v>61</v>
      </c>
      <c r="D8" s="37">
        <v>32</v>
      </c>
      <c r="E8" s="37">
        <v>74</v>
      </c>
      <c r="F8" s="37">
        <v>42</v>
      </c>
      <c r="G8" s="38">
        <v>51</v>
      </c>
      <c r="J8" t="s">
        <v>58</v>
      </c>
      <c r="K8">
        <f>SUM(D8:D9)</f>
        <v>45</v>
      </c>
    </row>
    <row r="9" spans="2:11" ht="15.75" thickBot="1" x14ac:dyDescent="0.3">
      <c r="B9" s="70"/>
      <c r="C9" s="25" t="s">
        <v>67</v>
      </c>
      <c r="D9" s="35">
        <v>13</v>
      </c>
      <c r="E9" s="35">
        <v>52</v>
      </c>
      <c r="F9" s="35">
        <v>26</v>
      </c>
      <c r="G9" s="39">
        <v>27</v>
      </c>
      <c r="J9" t="s">
        <v>71</v>
      </c>
      <c r="K9">
        <f>SUM(D10:D11)</f>
        <v>12</v>
      </c>
    </row>
    <row r="10" spans="2:11" ht="15.75" customHeight="1" x14ac:dyDescent="0.25">
      <c r="B10" s="69" t="s">
        <v>71</v>
      </c>
      <c r="C10" s="36" t="s">
        <v>61</v>
      </c>
      <c r="D10" s="37">
        <v>2</v>
      </c>
      <c r="E10" s="37">
        <v>78</v>
      </c>
      <c r="F10" s="37">
        <v>75</v>
      </c>
      <c r="G10" s="38">
        <v>61</v>
      </c>
      <c r="J10" t="s">
        <v>72</v>
      </c>
      <c r="K10">
        <f>SUM(D12:D13)</f>
        <v>31</v>
      </c>
    </row>
    <row r="11" spans="2:11" ht="15.75" thickBot="1" x14ac:dyDescent="0.3">
      <c r="B11" s="70"/>
      <c r="C11" s="25" t="s">
        <v>67</v>
      </c>
      <c r="D11" s="35">
        <v>10</v>
      </c>
      <c r="E11" s="35">
        <v>25</v>
      </c>
      <c r="F11" s="35">
        <v>15</v>
      </c>
      <c r="G11" s="39">
        <v>13</v>
      </c>
      <c r="J11" t="s">
        <v>73</v>
      </c>
      <c r="K11">
        <f>SUM(D14:D15)</f>
        <v>4</v>
      </c>
    </row>
    <row r="12" spans="2:11" ht="15.75" customHeight="1" x14ac:dyDescent="0.25">
      <c r="B12" s="69" t="s">
        <v>72</v>
      </c>
      <c r="C12" s="36" t="s">
        <v>61</v>
      </c>
      <c r="D12" s="37">
        <v>21</v>
      </c>
      <c r="E12" s="37">
        <v>46</v>
      </c>
      <c r="F12" s="37">
        <v>21</v>
      </c>
      <c r="G12" s="38">
        <v>38</v>
      </c>
      <c r="J12" t="s">
        <v>32</v>
      </c>
      <c r="K12">
        <f>SUM(D16:D17)</f>
        <v>9</v>
      </c>
    </row>
    <row r="13" spans="2:11" ht="15.75" thickBot="1" x14ac:dyDescent="0.3">
      <c r="B13" s="70"/>
      <c r="C13" s="25" t="s">
        <v>67</v>
      </c>
      <c r="D13" s="35">
        <v>10</v>
      </c>
      <c r="E13" s="35">
        <v>9</v>
      </c>
      <c r="F13" s="35">
        <v>7</v>
      </c>
      <c r="G13" s="39">
        <v>17</v>
      </c>
    </row>
    <row r="14" spans="2:11" ht="15.75" customHeight="1" x14ac:dyDescent="0.25">
      <c r="B14" s="69" t="s">
        <v>73</v>
      </c>
      <c r="C14" s="36" t="s">
        <v>61</v>
      </c>
      <c r="D14" s="37">
        <v>2</v>
      </c>
      <c r="E14" s="37">
        <v>15</v>
      </c>
      <c r="F14" s="37">
        <v>8</v>
      </c>
      <c r="G14" s="38">
        <v>2</v>
      </c>
    </row>
    <row r="15" spans="2:11" ht="15.75" thickBot="1" x14ac:dyDescent="0.3">
      <c r="B15" s="70"/>
      <c r="C15" s="25" t="s">
        <v>67</v>
      </c>
      <c r="D15" s="35">
        <v>2</v>
      </c>
      <c r="E15" s="35">
        <v>2</v>
      </c>
      <c r="F15" s="35">
        <v>1</v>
      </c>
      <c r="G15" s="39">
        <v>1</v>
      </c>
    </row>
    <row r="16" spans="2:11" x14ac:dyDescent="0.25">
      <c r="B16" s="69" t="s">
        <v>32</v>
      </c>
      <c r="C16" s="36" t="s">
        <v>61</v>
      </c>
      <c r="D16" s="37">
        <v>3</v>
      </c>
      <c r="E16" s="37">
        <v>4</v>
      </c>
      <c r="F16" s="37">
        <v>2</v>
      </c>
      <c r="G16" s="38">
        <v>11</v>
      </c>
    </row>
    <row r="17" spans="2:7" ht="15.75" thickBot="1" x14ac:dyDescent="0.3">
      <c r="B17" s="70"/>
      <c r="C17" s="25" t="s">
        <v>67</v>
      </c>
      <c r="D17" s="35">
        <v>6</v>
      </c>
      <c r="E17" s="35">
        <v>3</v>
      </c>
      <c r="F17" s="35">
        <v>6</v>
      </c>
      <c r="G17" s="39">
        <v>5</v>
      </c>
    </row>
  </sheetData>
  <sheetProtection algorithmName="SHA-512" hashValue="dzeyzLFunPpw8o63aNqV5NcD1za21i4tConwIuQTO/U/5r4Lb26AgDue4mpEzuBV/WXWFrGRfPkBaZZStTHn9A==" saltValue="7W8izDKksF9cShU2oodmoQ==" spinCount="100000" sheet="1" objects="1" scenarios="1"/>
  <mergeCells count="8">
    <mergeCell ref="B16:B17"/>
    <mergeCell ref="B6:C6"/>
    <mergeCell ref="B7:C7"/>
    <mergeCell ref="B5:C5"/>
    <mergeCell ref="B8:B9"/>
    <mergeCell ref="B10:B11"/>
    <mergeCell ref="B12:B13"/>
    <mergeCell ref="B14:B1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B1:I49"/>
  <sheetViews>
    <sheetView showGridLines="0" showRowColHeaders="0" zoomScale="96" zoomScaleNormal="96" workbookViewId="0">
      <selection activeCell="A2" sqref="A2"/>
    </sheetView>
  </sheetViews>
  <sheetFormatPr baseColWidth="10" defaultColWidth="11.42578125" defaultRowHeight="15" x14ac:dyDescent="0.25"/>
  <cols>
    <col min="1" max="1" width="3.140625" customWidth="1"/>
    <col min="2" max="2" width="28.42578125" customWidth="1"/>
    <col min="15" max="15" width="6.5703125" bestFit="1" customWidth="1"/>
    <col min="16" max="16" width="5.42578125" bestFit="1" customWidth="1"/>
    <col min="17" max="17" width="11" bestFit="1" customWidth="1"/>
    <col min="18" max="18" width="5.42578125" bestFit="1" customWidth="1"/>
    <col min="19" max="19" width="3.42578125" customWidth="1"/>
    <col min="20" max="20" width="9.140625" bestFit="1" customWidth="1"/>
    <col min="21" max="21" width="5.7109375" bestFit="1" customWidth="1"/>
    <col min="22" max="22" width="6.140625" bestFit="1" customWidth="1"/>
    <col min="23" max="23" width="6.42578125" bestFit="1" customWidth="1"/>
    <col min="24" max="24" width="5.5703125" bestFit="1" customWidth="1"/>
    <col min="25" max="25" width="8.28515625" bestFit="1" customWidth="1"/>
    <col min="26" max="26" width="5.28515625" bestFit="1" customWidth="1"/>
    <col min="27" max="27" width="6.28515625" bestFit="1" customWidth="1"/>
    <col min="28" max="28" width="5.7109375" bestFit="1" customWidth="1"/>
    <col min="29" max="29" width="7.85546875" customWidth="1"/>
    <col min="30" max="30" width="6.85546875" customWidth="1"/>
  </cols>
  <sheetData>
    <row r="1" spans="2:9" x14ac:dyDescent="0.25">
      <c r="B1" s="60" t="s">
        <v>74</v>
      </c>
      <c r="C1" s="61"/>
      <c r="D1" s="61"/>
      <c r="E1" s="61"/>
      <c r="F1" s="61"/>
      <c r="G1" s="17"/>
      <c r="H1" s="17"/>
    </row>
    <row r="2" spans="2:9" ht="15" customHeight="1" x14ac:dyDescent="0.25"/>
    <row r="3" spans="2:9" ht="37.5" thickBot="1" x14ac:dyDescent="0.3">
      <c r="C3" s="22" t="s">
        <v>75</v>
      </c>
      <c r="D3" s="22" t="s">
        <v>76</v>
      </c>
      <c r="E3" s="22" t="s">
        <v>77</v>
      </c>
      <c r="F3" s="22" t="s">
        <v>78</v>
      </c>
      <c r="G3" s="22" t="s">
        <v>79</v>
      </c>
      <c r="H3" s="22" t="s">
        <v>80</v>
      </c>
      <c r="I3" s="22" t="s">
        <v>81</v>
      </c>
    </row>
    <row r="4" spans="2:9" ht="26.25" thickBot="1" x14ac:dyDescent="0.3">
      <c r="B4" s="58" t="s">
        <v>82</v>
      </c>
      <c r="C4" s="2"/>
      <c r="D4" s="2"/>
      <c r="E4" s="2">
        <v>3</v>
      </c>
      <c r="F4" s="2"/>
      <c r="G4" s="2"/>
      <c r="H4" s="2"/>
      <c r="I4" s="9">
        <f>SUM(C4:H4)</f>
        <v>3</v>
      </c>
    </row>
    <row r="5" spans="2:9" ht="16.5" thickTop="1" thickBot="1" x14ac:dyDescent="0.3">
      <c r="B5" s="59" t="s">
        <v>83</v>
      </c>
      <c r="C5" s="2">
        <v>12</v>
      </c>
      <c r="D5" s="2">
        <v>1</v>
      </c>
      <c r="E5" s="2">
        <v>48</v>
      </c>
      <c r="F5" s="2">
        <v>8</v>
      </c>
      <c r="G5" s="2">
        <v>2</v>
      </c>
      <c r="H5" s="2">
        <v>3</v>
      </c>
      <c r="I5" s="9">
        <f t="shared" ref="I5:I16" si="0">SUM(C5:H5)</f>
        <v>74</v>
      </c>
    </row>
    <row r="6" spans="2:9" ht="15.75" thickBot="1" x14ac:dyDescent="0.3">
      <c r="B6" s="59" t="s">
        <v>84</v>
      </c>
      <c r="C6" s="2">
        <v>6</v>
      </c>
      <c r="D6" s="2">
        <v>2</v>
      </c>
      <c r="E6" s="2">
        <v>27</v>
      </c>
      <c r="F6" s="2"/>
      <c r="G6" s="2"/>
      <c r="H6" s="2"/>
      <c r="I6" s="9">
        <f t="shared" si="0"/>
        <v>35</v>
      </c>
    </row>
    <row r="7" spans="2:9" ht="15.75" thickBot="1" x14ac:dyDescent="0.3">
      <c r="B7" s="59" t="s">
        <v>85</v>
      </c>
      <c r="C7" s="2">
        <v>1</v>
      </c>
      <c r="D7" s="2"/>
      <c r="E7" s="2">
        <v>2</v>
      </c>
      <c r="F7" s="2"/>
      <c r="G7" s="2"/>
      <c r="H7" s="2"/>
      <c r="I7" s="9">
        <f t="shared" si="0"/>
        <v>3</v>
      </c>
    </row>
    <row r="8" spans="2:9" ht="15.75" thickBot="1" x14ac:dyDescent="0.3">
      <c r="B8" s="59" t="s">
        <v>86</v>
      </c>
      <c r="C8" s="2"/>
      <c r="D8" s="2"/>
      <c r="E8" s="2">
        <v>1</v>
      </c>
      <c r="F8" s="2"/>
      <c r="G8" s="2"/>
      <c r="H8" s="2"/>
      <c r="I8" s="9">
        <f t="shared" si="0"/>
        <v>1</v>
      </c>
    </row>
    <row r="9" spans="2:9" ht="15.75" thickBot="1" x14ac:dyDescent="0.3">
      <c r="B9" s="59" t="s">
        <v>87</v>
      </c>
      <c r="C9" s="2">
        <v>1</v>
      </c>
      <c r="D9" s="2">
        <v>2</v>
      </c>
      <c r="E9" s="2">
        <v>27</v>
      </c>
      <c r="F9" s="2">
        <v>2</v>
      </c>
      <c r="G9" s="2"/>
      <c r="H9" s="2"/>
      <c r="I9" s="9">
        <f t="shared" si="0"/>
        <v>32</v>
      </c>
    </row>
    <row r="10" spans="2:9" ht="15.75" thickBot="1" x14ac:dyDescent="0.3">
      <c r="B10" s="59" t="s">
        <v>88</v>
      </c>
      <c r="C10" s="2"/>
      <c r="D10" s="2"/>
      <c r="E10" s="2"/>
      <c r="F10" s="2">
        <v>1</v>
      </c>
      <c r="G10" s="2"/>
      <c r="H10" s="2"/>
      <c r="I10" s="9">
        <f t="shared" si="0"/>
        <v>1</v>
      </c>
    </row>
    <row r="11" spans="2:9" ht="15.75" thickBot="1" x14ac:dyDescent="0.3">
      <c r="B11" s="59" t="s">
        <v>32</v>
      </c>
      <c r="C11" s="2">
        <v>4</v>
      </c>
      <c r="D11" s="2"/>
      <c r="E11" s="2">
        <v>27</v>
      </c>
      <c r="F11" s="2">
        <v>12</v>
      </c>
      <c r="G11" s="2"/>
      <c r="H11" s="2">
        <v>1</v>
      </c>
      <c r="I11" s="9">
        <f t="shared" si="0"/>
        <v>44</v>
      </c>
    </row>
    <row r="12" spans="2:9" ht="26.25" thickBot="1" x14ac:dyDescent="0.3">
      <c r="B12" s="59" t="s">
        <v>89</v>
      </c>
      <c r="C12" s="2">
        <v>1</v>
      </c>
      <c r="D12" s="2"/>
      <c r="E12" s="2">
        <v>10</v>
      </c>
      <c r="F12" s="2"/>
      <c r="G12" s="2"/>
      <c r="H12" s="2"/>
      <c r="I12" s="9">
        <f t="shared" si="0"/>
        <v>11</v>
      </c>
    </row>
    <row r="13" spans="2:9" ht="39" thickBot="1" x14ac:dyDescent="0.3">
      <c r="B13" s="59" t="s">
        <v>90</v>
      </c>
      <c r="C13" s="2">
        <v>4</v>
      </c>
      <c r="D13" s="2">
        <v>2</v>
      </c>
      <c r="E13" s="2">
        <v>9</v>
      </c>
      <c r="F13" s="2">
        <v>3</v>
      </c>
      <c r="G13" s="2"/>
      <c r="H13" s="2"/>
      <c r="I13" s="9">
        <f t="shared" si="0"/>
        <v>18</v>
      </c>
    </row>
    <row r="14" spans="2:9" ht="15.75" thickBot="1" x14ac:dyDescent="0.3">
      <c r="B14" s="59" t="s">
        <v>91</v>
      </c>
      <c r="C14" s="2">
        <v>1</v>
      </c>
      <c r="D14" s="2"/>
      <c r="E14" s="2">
        <v>3</v>
      </c>
      <c r="F14" s="2">
        <v>1</v>
      </c>
      <c r="G14" s="2"/>
      <c r="H14" s="2"/>
      <c r="I14" s="9">
        <f t="shared" si="0"/>
        <v>5</v>
      </c>
    </row>
    <row r="15" spans="2:9" ht="15.75" thickBot="1" x14ac:dyDescent="0.3">
      <c r="B15" s="59" t="s">
        <v>92</v>
      </c>
      <c r="C15" s="2"/>
      <c r="D15" s="2">
        <v>1</v>
      </c>
      <c r="E15" s="2"/>
      <c r="F15" s="2"/>
      <c r="G15" s="2"/>
      <c r="H15" s="2"/>
      <c r="I15" s="9">
        <f t="shared" si="0"/>
        <v>1</v>
      </c>
    </row>
    <row r="16" spans="2:9" ht="26.25" thickBot="1" x14ac:dyDescent="0.3">
      <c r="B16" s="59" t="s">
        <v>93</v>
      </c>
      <c r="C16" s="2"/>
      <c r="D16" s="2"/>
      <c r="E16" s="2">
        <v>1</v>
      </c>
      <c r="F16" s="2"/>
      <c r="G16" s="2"/>
      <c r="H16" s="2"/>
      <c r="I16" s="9">
        <f t="shared" si="0"/>
        <v>1</v>
      </c>
    </row>
    <row r="17" spans="2:9" x14ac:dyDescent="0.25">
      <c r="B17" s="22" t="s">
        <v>81</v>
      </c>
      <c r="C17" s="9">
        <f>SUM(C4:C16)</f>
        <v>30</v>
      </c>
      <c r="D17" s="9">
        <f>SUM(D4:D16)</f>
        <v>8</v>
      </c>
      <c r="E17" s="9">
        <f>SUM(E4:E16)</f>
        <v>158</v>
      </c>
      <c r="F17" s="9">
        <f>SUM(F4:F16)</f>
        <v>27</v>
      </c>
      <c r="G17" s="9">
        <f t="shared" ref="G17:H17" si="1">SUM(G4:G16)</f>
        <v>2</v>
      </c>
      <c r="H17" s="9">
        <f t="shared" si="1"/>
        <v>4</v>
      </c>
      <c r="I17" s="9">
        <f>SUM(I4:I16)</f>
        <v>229</v>
      </c>
    </row>
    <row r="40" spans="2:8" ht="21.75" customHeight="1" x14ac:dyDescent="0.25">
      <c r="B40" s="91" t="s">
        <v>94</v>
      </c>
      <c r="C40" s="92"/>
      <c r="D40" s="92"/>
      <c r="E40" s="92"/>
      <c r="F40" s="92"/>
      <c r="G40" s="56"/>
      <c r="H40" s="56"/>
    </row>
    <row r="42" spans="2:8" x14ac:dyDescent="0.25">
      <c r="B42" s="9"/>
      <c r="C42" s="22">
        <v>2020</v>
      </c>
      <c r="D42" s="22">
        <v>2021</v>
      </c>
      <c r="E42" s="22">
        <v>2022</v>
      </c>
    </row>
    <row r="43" spans="2:8" ht="24.75" customHeight="1" x14ac:dyDescent="0.25">
      <c r="B43" s="22" t="str">
        <f>C3</f>
        <v>Comisión Rogatoria Pasiva</v>
      </c>
      <c r="C43" s="2">
        <v>9</v>
      </c>
      <c r="D43" s="2">
        <v>26</v>
      </c>
      <c r="E43" s="2">
        <f>C17</f>
        <v>30</v>
      </c>
    </row>
    <row r="44" spans="2:8" ht="24.75" customHeight="1" x14ac:dyDescent="0.25">
      <c r="B44" s="22" t="str">
        <f>D3</f>
        <v>Dictamen de Servicio</v>
      </c>
      <c r="C44" s="2">
        <v>14</v>
      </c>
      <c r="D44" s="2">
        <v>14</v>
      </c>
      <c r="E44" s="2">
        <f>D17</f>
        <v>8</v>
      </c>
    </row>
    <row r="45" spans="2:8" ht="24.75" customHeight="1" x14ac:dyDescent="0.25">
      <c r="B45" s="22" t="str">
        <f>E3</f>
        <v>Orden Europea de Investigación</v>
      </c>
      <c r="C45" s="2">
        <v>113</v>
      </c>
      <c r="D45" s="2">
        <v>129</v>
      </c>
      <c r="E45" s="2">
        <f>E17</f>
        <v>158</v>
      </c>
    </row>
    <row r="46" spans="2:8" ht="24.75" customHeight="1" x14ac:dyDescent="0.25">
      <c r="B46" s="22" t="str">
        <f>F3</f>
        <v>Seguimiento Pasivo</v>
      </c>
      <c r="C46" s="2">
        <v>26</v>
      </c>
      <c r="D46" s="2">
        <v>18</v>
      </c>
      <c r="E46" s="2">
        <f>F17</f>
        <v>27</v>
      </c>
    </row>
    <row r="47" spans="2:8" ht="24.75" customHeight="1" x14ac:dyDescent="0.25">
      <c r="B47" s="22" t="str">
        <f>G3</f>
        <v>Auxilio Judicial</v>
      </c>
      <c r="C47" s="2">
        <v>0</v>
      </c>
      <c r="D47" s="2">
        <v>0</v>
      </c>
      <c r="E47" s="2">
        <f>G17</f>
        <v>2</v>
      </c>
    </row>
    <row r="48" spans="2:8" ht="24.75" customHeight="1" x14ac:dyDescent="0.25">
      <c r="B48" s="22" t="str">
        <f>H3</f>
        <v>Rec. Mutuo Pasivo</v>
      </c>
      <c r="C48" s="2">
        <v>0</v>
      </c>
      <c r="D48" s="2">
        <v>0</v>
      </c>
      <c r="E48" s="2">
        <f>H$17</f>
        <v>4</v>
      </c>
    </row>
    <row r="49" spans="2:5" x14ac:dyDescent="0.25">
      <c r="B49" s="9" t="s">
        <v>3</v>
      </c>
      <c r="C49" s="9">
        <f>SUM(C43:C48)</f>
        <v>162</v>
      </c>
      <c r="D49" s="9">
        <f>SUM(D43:D48)</f>
        <v>187</v>
      </c>
      <c r="E49" s="9">
        <f>SUM(E43:E48)</f>
        <v>229</v>
      </c>
    </row>
  </sheetData>
  <sheetProtection algorithmName="SHA-512" hashValue="DX2zlsYnibHV6IsVR9725LIVUJY7D50/UrSKFDeIHY+IVcb6qR5gga3BLDfoaPUcedByQaIF90OWnlCYSaKuNw==" saltValue="D9MBOcvo6P3KADWIbSIrEA==" spinCount="100000" sheet="1" objects="1" scenarios="1"/>
  <mergeCells count="2">
    <mergeCell ref="B1:F1"/>
    <mergeCell ref="B40:F40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CB1144-9496-49EF-8CB9-00F19E567371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00DAF55A-B024-435E-B543-0429D34B87C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D5A56C8-846A-4737-BE99-F463F58A29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65EC942-0465-4713-AF34-5F29F7955F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Actividad Penal</vt:lpstr>
      <vt:lpstr>Evolución terrorismo</vt:lpstr>
      <vt:lpstr>Terrorismo en 2022</vt:lpstr>
      <vt:lpstr>Diligencias investigación</vt:lpstr>
      <vt:lpstr>Contencioso</vt:lpstr>
      <vt:lpstr>Social</vt:lpstr>
      <vt:lpstr>Cooperación internacional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2023-05-23T11:41:18Z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