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3" documentId="13_ncr:1_{A8A17233-3B59-4513-A2FD-03D51AD47FD2}" xr6:coauthVersionLast="47" xr6:coauthVersionMax="47" xr10:uidLastSave="{0C9B92BC-2695-4FC0-8E9E-99629FEFB3F2}"/>
  <workbookProtection workbookAlgorithmName="SHA-512" workbookHashValue="5og9jalH0wF07zV2GEiBocxDqHyhs4BUzXKajiEJgDVn11g1Ksc7IOxXl0/p5gisvTDtS9I9CHecjPibfPxFIw==" workbookSaltValue="x/+B2lWnS3DKGtOOaFHo7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G43" i="16" s="1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E43" i="16" s="1"/>
  <c r="D29" i="16"/>
  <c r="L28" i="16"/>
  <c r="K28" i="16"/>
  <c r="J28" i="16"/>
  <c r="I28" i="16"/>
  <c r="H28" i="16"/>
  <c r="G28" i="16"/>
  <c r="F28" i="16"/>
  <c r="E28" i="16"/>
  <c r="D28" i="16"/>
  <c r="D43" i="16" s="1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H43" i="16" s="1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L43" i="16"/>
  <c r="K43" i="16"/>
  <c r="J43" i="16"/>
  <c r="F43" i="16"/>
  <c r="D123" i="16" l="1"/>
  <c r="D82" i="16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B9B58EE-D17D-4240-AEDE-8D763FED52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4297B0F-BAD4-40BC-BD3A-557C03911E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719F3F1-01E3-483F-948D-82D29F813C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2F6FE93-2259-49E2-8B02-1DB9EF7914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354920C-1DE1-4B29-8E8C-58F99E8CB3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05FFEC4-8C42-4C60-97AB-96F159685C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0472A06-76F7-4A0C-9DA9-025F4997A6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04BF025-810D-4300-85C1-53F3AA86B3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90D246A-BC8F-481C-998C-914CC90761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9D85F0F-A15C-4CF9-93B5-B382673116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E8F52CE-85B5-4D59-B6A3-B952DEB2D1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78124D8-84FE-450E-BF0E-A1BFE88FDC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826B4B7-783B-454A-BF15-043D703585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BCE537-796B-4109-9431-972C88DBFB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5AE90FF-AE38-4599-8009-C87D36DD93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94E57C-A11E-4678-90C4-53BC378745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9F1F0B-F260-4FDF-A5C2-990D085A5A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2384C1A-B076-4549-A060-494C792E46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74DE847-E7DA-462C-AEED-398E5C82C2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F3FE245-F74C-45A7-A0EA-1968AA83F6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FD0FE8-0472-4A8A-BF72-188B735664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54FB275-21EF-4500-92CC-AEEAF6B32A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B355921-8ED8-4870-9348-E3A8E9E741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D4D4F5C-365A-44F0-BD15-A890947E1A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F3A0526-8523-41C3-A243-DB0A2DF394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ACAE764-39F5-42B2-9C28-4DC87ED92B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2F7B927-9905-4D5B-870A-BA8B1B9C16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81B3FDD-DDEF-4D8F-B6E8-BC0E955A8B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DCA8FEB-6F6F-4DF2-A6CB-10A415F3EC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0074EAC-6166-46E2-B8B6-94E3A38858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8402A6-B085-4642-9425-54DC97FCD9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AA53D0-8E8F-4BC3-A5E6-CC222ED18C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<sst xmlns="http://schemas.openxmlformats.org/spreadsheetml/2006/main" count="2895" uniqueCount="1849">
  <si>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</si>
  <si>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</si>
  <si>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</si>
  <si>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</si>
  <si>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</si>
  <si>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</si>
  <si>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</si>
  <si>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Segovia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</si>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</sst>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6C00BA4-EC6D-428B-9054-C9EFC29FE668}"/>
    <cellStyle name="Normal" xfId="0" builtinId="0"/>
    <cellStyle name="Normal 2" xfId="1" xr:uid="{CD55A221-27E2-4873-ADC9-5C00FA23779E}"/>
    <cellStyle name="Normal 3" xfId="3" xr:uid="{E7ED0F3B-31A1-4E3E-B2F4-20DE82E8DE8D}"/>
    <cellStyle name="Normal 3 2" xfId="4" xr:uid="{8A192B5C-D2AE-4B5F-8509-35EE761279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CD-40C1-A873-159D7792FC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CD-40C1-A873-159D7792FC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1050</c:v>
                </c:pt>
                <c:pt idx="1">
                  <c:v>4962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D-40C1-A873-159D7792F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B6-4CA9-AC1F-79A9AF056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B6-4CA9-AC1F-79A9AF056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B6-4CA9-AC1F-79A9AF05678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119</c:v>
                </c:pt>
                <c:pt idx="2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B6-4CA9-AC1F-79A9AF05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D3-4792-9164-3284925F8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D3-4792-9164-3284925F88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792-9164-3284925F8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7A-4F63-91A0-683648D8C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7A-4F63-91A0-683648D8C1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870</c:v>
                </c:pt>
                <c:pt idx="1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7A-4F63-91A0-683648D8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</c:v>
              </c:pt>
              <c:pt idx="1">
                <c:v>746</c:v>
              </c:pt>
              <c:pt idx="2">
                <c:v>6</c:v>
              </c:pt>
              <c:pt idx="3">
                <c:v>2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9BDB-417B-BEA8-67AB0459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351</c:v>
              </c:pt>
              <c:pt idx="1">
                <c:v>483</c:v>
              </c:pt>
              <c:pt idx="2">
                <c:v>20</c:v>
              </c:pt>
              <c:pt idx="3">
                <c:v>10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EDD-4096-AC66-9CAB24F1E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</c:v>
              </c:pt>
              <c:pt idx="2">
                <c:v>3</c:v>
              </c:pt>
              <c:pt idx="3">
                <c:v>2</c:v>
              </c:pt>
              <c:pt idx="4">
                <c:v>21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BC-4A42-B871-1A0F084B0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33694123642129"/>
          <c:y val="0.12992125984251968"/>
          <c:w val="0.31375017761858798"/>
          <c:h val="0.8700787401574803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30-4C43-B0BE-A92DAC2CD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339</c:v>
              </c:pt>
              <c:pt idx="1">
                <c:v>4</c:v>
              </c:pt>
              <c:pt idx="2">
                <c:v>50</c:v>
              </c:pt>
              <c:pt idx="3">
                <c:v>9</c:v>
              </c:pt>
              <c:pt idx="4">
                <c:v>19</c:v>
              </c:pt>
              <c:pt idx="5">
                <c:v>6</c:v>
              </c:pt>
              <c:pt idx="6">
                <c:v>1</c:v>
              </c:pt>
              <c:pt idx="7">
                <c:v>9</c:v>
              </c:pt>
              <c:pt idx="8">
                <c:v>3</c:v>
              </c:pt>
              <c:pt idx="9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C80A-46B7-91FC-B7587121B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58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0D3-4ED4-A931-1EF676730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2171</c:v>
              </c:pt>
              <c:pt idx="1">
                <c:v>368</c:v>
              </c:pt>
              <c:pt idx="2">
                <c:v>161</c:v>
              </c:pt>
              <c:pt idx="3">
                <c:v>990</c:v>
              </c:pt>
              <c:pt idx="4">
                <c:v>143</c:v>
              </c:pt>
              <c:pt idx="5">
                <c:v>197</c:v>
              </c:pt>
              <c:pt idx="6">
                <c:v>913</c:v>
              </c:pt>
              <c:pt idx="7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0-7B10-45D4-8F5E-A31CFA86A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E0-43A2-9F09-2CE9C844A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E0-43A2-9F09-2CE9C844A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E0-43A2-9F09-2CE9C844A2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51</c:v>
                </c:pt>
                <c:pt idx="1">
                  <c:v>22</c:v>
                </c:pt>
                <c:pt idx="2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E0-43A2-9F09-2CE9C844A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Lesiones </c:v>
                </c:pt>
                <c:pt idx="1">
                  <c:v>Violencia doméstica / género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115</c:v>
              </c:pt>
              <c:pt idx="1">
                <c:v>169</c:v>
              </c:pt>
              <c:pt idx="2">
                <c:v>306</c:v>
              </c:pt>
              <c:pt idx="3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F03F-4E71-8FA1-697B84E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220</c:v>
              </c:pt>
              <c:pt idx="1">
                <c:v>110</c:v>
              </c:pt>
              <c:pt idx="2">
                <c:v>18</c:v>
              </c:pt>
              <c:pt idx="3">
                <c:v>32</c:v>
              </c:pt>
              <c:pt idx="4">
                <c:v>197</c:v>
              </c:pt>
              <c:pt idx="5">
                <c:v>27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D0BE-46C4-9752-32827D96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208</c:v>
              </c:pt>
              <c:pt idx="1">
                <c:v>187</c:v>
              </c:pt>
              <c:pt idx="2">
                <c:v>293</c:v>
              </c:pt>
              <c:pt idx="3">
                <c:v>57</c:v>
              </c:pt>
              <c:pt idx="4">
                <c:v>91</c:v>
              </c:pt>
              <c:pt idx="5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0-ED3C-4703-B940-B9FF9FE56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</c:v>
              </c:pt>
              <c:pt idx="1">
                <c:v>96</c:v>
              </c:pt>
              <c:pt idx="2">
                <c:v>152</c:v>
              </c:pt>
              <c:pt idx="3">
                <c:v>63</c:v>
              </c:pt>
              <c:pt idx="4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1697-4C08-820C-44592463E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A5-4098-970B-8E4DD433C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10-4DC8-AF18-C9B47AFA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7C-4C61-8BF9-8DE0575B7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D4D-4F19-92D5-37132ED7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DC4-4D96-AA15-582B44F8D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14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A16-4D48-906C-F0F8F30D2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98-4176-97D6-5B4395042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98-4176-97D6-5B43950429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281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98-4176-97D6-5B439504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</c:v>
              </c:pt>
              <c:pt idx="1">
                <c:v>52</c:v>
              </c:pt>
              <c:pt idx="2">
                <c:v>75</c:v>
              </c:pt>
              <c:pt idx="3">
                <c:v>235</c:v>
              </c:pt>
              <c:pt idx="4">
                <c:v>57</c:v>
              </c:pt>
              <c:pt idx="5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31CF-495A-B949-B9F3C67CF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B4-41B1-89D5-C04A42600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B4-41B1-89D5-C04A42600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B4-41B1-89D5-C04A42600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B4-41B1-89D5-C04A426004F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4-41B1-89D5-C04A42600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B4-41B1-89D5-C04A42600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9A-4E72-BEDD-70D31487A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9A-4E72-BEDD-70D31487A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9A-4E72-BEDD-70D31487A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99A-4E72-BEDD-70D31487A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99A-4E72-BEDD-70D31487AC1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A-4E72-BEDD-70D31487AC1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A-4E72-BEDD-70D31487AC1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A-4E72-BEDD-70D31487A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18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9A-4E72-BEDD-70D31487A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289</c:v>
                </c:pt>
                <c:pt idx="1">
                  <c:v>0</c:v>
                </c:pt>
                <c:pt idx="2">
                  <c:v>151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1-4999-930D-527DC7666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37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A-4922-A4A5-F3D9B0550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99</c:v>
                </c:pt>
                <c:pt idx="1">
                  <c:v>44</c:v>
                </c:pt>
                <c:pt idx="2">
                  <c:v>0</c:v>
                </c:pt>
                <c:pt idx="3">
                  <c:v>81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8-404B-932A-D0CB792C8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144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D-4EF2-8552-4536F522D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D-42CA-8282-89084547F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22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626A-4AA2-A12F-8410672BB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2</c:v>
              </c:pt>
              <c:pt idx="2">
                <c:v>18</c:v>
              </c:pt>
              <c:pt idx="3">
                <c:v>19</c:v>
              </c:pt>
              <c:pt idx="4">
                <c:v>1</c:v>
              </c:pt>
              <c:pt idx="5">
                <c:v>3</c:v>
              </c:pt>
              <c:pt idx="6">
                <c:v>9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BE4-4717-9FC3-506E224E8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78-4B0E-9446-50D0456B7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78-4B0E-9446-50D0456B79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216</c:v>
                </c:pt>
                <c:pt idx="1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8-4B0E-9446-50D0456B7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58</c:v>
              </c:pt>
              <c:pt idx="1">
                <c:v>8</c:v>
              </c:pt>
              <c:pt idx="2">
                <c:v>3</c:v>
              </c:pt>
              <c:pt idx="3">
                <c:v>3</c:v>
              </c:pt>
              <c:pt idx="4">
                <c:v>23</c:v>
              </c:pt>
              <c:pt idx="5">
                <c:v>25</c:v>
              </c:pt>
              <c:pt idx="6">
                <c:v>1</c:v>
              </c:pt>
              <c:pt idx="7">
                <c:v>6</c:v>
              </c:pt>
              <c:pt idx="8">
                <c:v>6</c:v>
              </c:pt>
              <c:pt idx="9">
                <c:v>4</c:v>
              </c:pt>
              <c:pt idx="10">
                <c:v>4</c:v>
              </c:pt>
              <c:pt idx="11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7591-4DB8-A13C-02F6E1619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EE-4469-89CA-D0EBA9A08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EE-4469-89CA-D0EBA9A08F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E-4469-89CA-D0EBA9A08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C8-4A7C-81CF-8F19ECEAC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C8-4A7C-81CF-8F19ECEAC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C8-4A7C-81CF-8F19ECEAC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C8-4A7C-81CF-8F19ECEAC97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C8-4A7C-81CF-8F19ECEAC9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C5-434D-A78B-3F0D61DF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84-449D-99B9-4978BC29A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Persona vulnerable que conviva con el agresor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7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D2-42CD-95BC-2DA0BC2A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00-44F6-9F95-0F1F62A67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00-44F6-9F95-0F1F62A676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00-44F6-9F95-0F1F62A6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D5-4949-94DA-D8F8DA253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D5-4949-94DA-D8F8DA253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D5-4949-94DA-D8F8DA253E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D5-4949-94DA-D8F8DA253EA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5-4949-94DA-D8F8DA253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</c:v>
                </c:pt>
                <c:pt idx="1">
                  <c:v>44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D5-4949-94DA-D8F8DA253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314</c:v>
              </c:pt>
              <c:pt idx="1">
                <c:v>105</c:v>
              </c:pt>
              <c:pt idx="2">
                <c:v>8</c:v>
              </c:pt>
              <c:pt idx="3">
                <c:v>2</c:v>
              </c:pt>
              <c:pt idx="4">
                <c:v>1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68DA-4DD7-8D96-715BE43E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</c:v>
              </c:pt>
              <c:pt idx="1">
                <c:v>32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FE04-4BD7-A9CD-CED00809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6C-436D-A846-92D3DF6A4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6C-436D-A846-92D3DF6A4C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C-436D-A846-92D3DF6A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4D-46B2-803F-35D2BF3BE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5B-43B1-ABCA-DD77083ED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CB-48E9-B848-43DDA28C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FE-4343-8303-563B72F85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632-4D31-A55E-C2AD1FFC3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59</c:v>
              </c:pt>
              <c:pt idx="2">
                <c:v>15</c:v>
              </c:pt>
              <c:pt idx="3">
                <c:v>3</c:v>
              </c:pt>
              <c:pt idx="4">
                <c:v>6</c:v>
              </c:pt>
              <c:pt idx="5">
                <c:v>50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FBD-46E6-9A82-52667C65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157</c:v>
              </c:pt>
              <c:pt idx="2">
                <c:v>4</c:v>
              </c:pt>
              <c:pt idx="3">
                <c:v>1</c:v>
              </c:pt>
              <c:pt idx="4">
                <c:v>11</c:v>
              </c:pt>
              <c:pt idx="5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BD42-46F9-A724-16A248255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87</c:v>
              </c:pt>
              <c:pt idx="2">
                <c:v>2</c:v>
              </c:pt>
              <c:pt idx="3">
                <c:v>5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F279-419C-B558-CE84E2200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9D-42BC-9F6F-A4B5C1B7B9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9D-42BC-9F6F-A4B5C1B7B9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9D-42BC-9F6F-A4B5C1B7B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</c:v>
              </c:pt>
              <c:pt idx="2">
                <c:v>8</c:v>
              </c:pt>
              <c:pt idx="3">
                <c:v>2</c:v>
              </c:pt>
              <c:pt idx="4">
                <c:v>23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313-44FB-98E2-45CCD83DE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4</c:v>
              </c:pt>
              <c:pt idx="3">
                <c:v>1</c:v>
              </c:pt>
              <c:pt idx="4">
                <c:v>21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84-4E4F-A749-692CE5F8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0B9A-4A16-B2C6-A1330B5EC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596-417A-B45B-657B6E62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FE5-467B-92A3-A9454F39B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BC0-49B2-9016-950644B0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B15-4177-8863-250D3F967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5E-4831-831D-8A9B9B626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5E-4831-831D-8A9B9B6264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5E-4831-831D-8A9B9B626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B0-49FB-8C9B-632C0BBEC6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B0-49FB-8C9B-632C0BBEC6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B0-49FB-8C9B-632C0BBEC61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B0-49FB-8C9B-632C0BBEC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8-4EBE-91D3-1F3EC2FF5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A8-4EBE-91D3-1F3EC2FF51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118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A8-4EBE-91D3-1F3EC2FF5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D39AE26-4DCC-4AF0-A875-2F02C3D77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7274519-00BC-472A-A55E-64577D217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1B17FF3-F5F4-4FC7-BCBC-16B73066B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978D5BE-8C67-4F9C-93DF-E1832553A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3F34D17-AD9E-4BC0-AC09-EFF09B8DF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7FB8781-CE7B-48C8-9913-6DF9445CD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BBC51D7-A52F-48F9-A000-BEAB13DE7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187D1BA-D47C-4CCD-96C1-004E8A674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2643EEA-4297-402C-8F16-5CC086A15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980231C-289F-4005-962E-2022A0AB7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8AF0A1F-364C-466F-982C-B8431A80E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976996C-70B5-40B3-9934-57138FAD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878C926-7972-1A66-720E-72F9CC101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E3425E9-06D9-E9A6-5F9C-E10E23181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114300</xdr:colOff>
      <xdr:row>8</xdr:row>
      <xdr:rowOff>111125</xdr:rowOff>
    </xdr:from>
    <xdr:to>
      <xdr:col>53</xdr:col>
      <xdr:colOff>6350</xdr:colOff>
      <xdr:row>17</xdr:row>
      <xdr:rowOff>152400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6EA1F28-BAB0-3052-C86B-3569C0B99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98425</xdr:colOff>
      <xdr:row>7</xdr:row>
      <xdr:rowOff>28575</xdr:rowOff>
    </xdr:from>
    <xdr:to>
      <xdr:col>59</xdr:col>
      <xdr:colOff>571500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2C1803E-0593-3BEA-D7C7-005B760B5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441325</xdr:colOff>
      <xdr:row>8</xdr:row>
      <xdr:rowOff>92075</xdr:rowOff>
    </xdr:from>
    <xdr:to>
      <xdr:col>72</xdr:col>
      <xdr:colOff>381000</xdr:colOff>
      <xdr:row>19</xdr:row>
      <xdr:rowOff>60325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C32C1F6-C75C-BA31-8548-FD759D84D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50800</xdr:colOff>
      <xdr:row>23</xdr:row>
      <xdr:rowOff>15875</xdr:rowOff>
    </xdr:from>
    <xdr:to>
      <xdr:col>72</xdr:col>
      <xdr:colOff>50800</xdr:colOff>
      <xdr:row>35</xdr:row>
      <xdr:rowOff>92075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5319C7B-5EF4-3DD9-468F-6E68126B6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20C895E-616C-CB50-D3FA-48CB6E1F2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8A0EFD4-F7A9-25AD-8DBA-F51E626C0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68EFB7B-6B3A-B48C-C11C-E5EA2E5D3C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</xdr:colOff>
      <xdr:row>3</xdr:row>
      <xdr:rowOff>25400</xdr:rowOff>
    </xdr:from>
    <xdr:to>
      <xdr:col>19</xdr:col>
      <xdr:colOff>2787650</xdr:colOff>
      <xdr:row>20</xdr:row>
      <xdr:rowOff>44450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930038F-DA11-5B88-256E-7E48D48B9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139700</xdr:colOff>
      <xdr:row>2</xdr:row>
      <xdr:rowOff>101600</xdr:rowOff>
    </xdr:from>
    <xdr:to>
      <xdr:col>24</xdr:col>
      <xdr:colOff>2730500</xdr:colOff>
      <xdr:row>19</xdr:row>
      <xdr:rowOff>120650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6470062-DEC0-18F2-D5B1-E8BEFDF1F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149225</xdr:colOff>
      <xdr:row>3</xdr:row>
      <xdr:rowOff>34925</xdr:rowOff>
    </xdr:from>
    <xdr:to>
      <xdr:col>29</xdr:col>
      <xdr:colOff>2740025</xdr:colOff>
      <xdr:row>20</xdr:row>
      <xdr:rowOff>53975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85B097D-932E-3C00-2AEB-FD5050795C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95250</xdr:colOff>
      <xdr:row>3</xdr:row>
      <xdr:rowOff>15875</xdr:rowOff>
    </xdr:from>
    <xdr:to>
      <xdr:col>34</xdr:col>
      <xdr:colOff>2686050</xdr:colOff>
      <xdr:row>20</xdr:row>
      <xdr:rowOff>34925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B036DC5-950E-F671-3DF6-030DB449E3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101600</xdr:colOff>
      <xdr:row>2</xdr:row>
      <xdr:rowOff>139700</xdr:rowOff>
    </xdr:from>
    <xdr:to>
      <xdr:col>39</xdr:col>
      <xdr:colOff>2692400</xdr:colOff>
      <xdr:row>20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566BF7E-5C23-A5E5-9EBA-BB87FA45A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41275</xdr:colOff>
      <xdr:row>2</xdr:row>
      <xdr:rowOff>139700</xdr:rowOff>
    </xdr:from>
    <xdr:to>
      <xdr:col>44</xdr:col>
      <xdr:colOff>2803525</xdr:colOff>
      <xdr:row>20</xdr:row>
      <xdr:rowOff>6350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981AABE-6532-35AA-44A0-3E62C2C66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92075</xdr:colOff>
      <xdr:row>3</xdr:row>
      <xdr:rowOff>34925</xdr:rowOff>
    </xdr:from>
    <xdr:to>
      <xdr:col>49</xdr:col>
      <xdr:colOff>2682875</xdr:colOff>
      <xdr:row>20</xdr:row>
      <xdr:rowOff>53975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F5915FB-66B9-370B-E88B-F8D2BB041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66675</xdr:colOff>
      <xdr:row>2</xdr:row>
      <xdr:rowOff>92075</xdr:rowOff>
    </xdr:from>
    <xdr:to>
      <xdr:col>54</xdr:col>
      <xdr:colOff>2828925</xdr:colOff>
      <xdr:row>19</xdr:row>
      <xdr:rowOff>111125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A721212-DEA3-E7E7-13E4-3616DBA1E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146050</xdr:colOff>
      <xdr:row>2</xdr:row>
      <xdr:rowOff>82550</xdr:rowOff>
    </xdr:from>
    <xdr:to>
      <xdr:col>59</xdr:col>
      <xdr:colOff>2936875</xdr:colOff>
      <xdr:row>19</xdr:row>
      <xdr:rowOff>101600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1B77023-90CD-9B68-6C58-419D16A21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7A0E22-18E7-42A3-975A-FF5F6DC7E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3E5A69-B4CA-4369-A7E1-060DE466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3F1DF4D-E799-4B98-A16E-F1DE22231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E3BA4B1-983A-463D-B29B-7B7D32F88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3F7428-BE60-4AF3-BFF0-3722C9678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3BF99E-CC2E-4E36-8943-2D04C29DA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27F1DFB-EADF-4C43-8658-26E254416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279400</xdr:colOff>
      <xdr:row>8</xdr:row>
      <xdr:rowOff>152400</xdr:rowOff>
    </xdr:from>
    <xdr:to>
      <xdr:col>14</xdr:col>
      <xdr:colOff>571500</xdr:colOff>
      <xdr:row>19</xdr:row>
      <xdr:rowOff>57150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C12F6944-E9DA-84AB-E2E3-C1C58219C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530225</xdr:colOff>
      <xdr:row>6</xdr:row>
      <xdr:rowOff>152400</xdr:rowOff>
    </xdr:from>
    <xdr:to>
      <xdr:col>29</xdr:col>
      <xdr:colOff>155575</xdr:colOff>
      <xdr:row>25</xdr:row>
      <xdr:rowOff>53975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ED4FE2A7-462A-582D-4601-EE86FBC2E3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368300</xdr:colOff>
      <xdr:row>11</xdr:row>
      <xdr:rowOff>76200</xdr:rowOff>
    </xdr:from>
    <xdr:to>
      <xdr:col>43</xdr:col>
      <xdr:colOff>285750</xdr:colOff>
      <xdr:row>34</xdr:row>
      <xdr:rowOff>133350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D459A1B-A1C8-442F-CCA6-4169BF5A6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EFFFD0E-9020-4450-8AE1-103AECAFC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E501981-22F0-4374-A693-351D9E43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002E462-0558-E2BC-C3E8-F97C908F14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332ED8B-C094-E871-9DF9-7026813AD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161925</xdr:colOff>
      <xdr:row>3</xdr:row>
      <xdr:rowOff>95250</xdr:rowOff>
    </xdr:from>
    <xdr:to>
      <xdr:col>22</xdr:col>
      <xdr:colOff>2752725</xdr:colOff>
      <xdr:row>22</xdr:row>
      <xdr:rowOff>139700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EBCECF1-2534-5F15-F684-9211FD5981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B54AEF-4DF8-4715-A5CD-4563E26D4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488A1D9-8C36-4AED-B64D-3CCB5DD4A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63500</xdr:colOff>
      <xdr:row>3</xdr:row>
      <xdr:rowOff>38100</xdr:rowOff>
    </xdr:from>
    <xdr:to>
      <xdr:col>12</xdr:col>
      <xdr:colOff>2981325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513D73D-485D-1335-494F-AA837DF90A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161925</xdr:colOff>
      <xdr:row>2</xdr:row>
      <xdr:rowOff>38100</xdr:rowOff>
    </xdr:from>
    <xdr:to>
      <xdr:col>17</xdr:col>
      <xdr:colOff>2752725</xdr:colOff>
      <xdr:row>21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5E3ACE1-8A9B-0F37-13FB-6C1101EC8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EB709C-A4A7-418C-A211-905FC7E2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EEED0FE-08BA-4A8B-9644-BE5DAE896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0998517-5B70-2E67-28DE-FDF9280C2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F477DAD-1CB6-1B90-7214-39E2B3B04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D07DC2E-EF22-FA21-ECE0-F87705E2C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03053CC-6018-2783-024E-7969FE53B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3622675</xdr:colOff>
      <xdr:row>3</xdr:row>
      <xdr:rowOff>47625</xdr:rowOff>
    </xdr:from>
    <xdr:to>
      <xdr:col>24</xdr:col>
      <xdr:colOff>2574925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6172F55-EE5A-79A3-CA71-AFF09E26F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52507A8-A3C5-2CC2-FF01-995C749294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8FBC3D4-7E30-C7BD-CEA9-B50DBDB3C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149C8D7-C913-1E17-BE89-2A123CBA7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25400</xdr:colOff>
      <xdr:row>3</xdr:row>
      <xdr:rowOff>133350</xdr:rowOff>
    </xdr:from>
    <xdr:to>
      <xdr:col>19</xdr:col>
      <xdr:colOff>2606675</xdr:colOff>
      <xdr:row>20</xdr:row>
      <xdr:rowOff>28575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C676462-D0BC-0471-C65C-FF7911784B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95250</xdr:colOff>
      <xdr:row>3</xdr:row>
      <xdr:rowOff>104775</xdr:rowOff>
    </xdr:from>
    <xdr:to>
      <xdr:col>24</xdr:col>
      <xdr:colOff>2676525</xdr:colOff>
      <xdr:row>20</xdr:row>
      <xdr:rowOff>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A05640D-389A-851B-978E-AC5A32903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92075</xdr:colOff>
      <xdr:row>3</xdr:row>
      <xdr:rowOff>28575</xdr:rowOff>
    </xdr:from>
    <xdr:to>
      <xdr:col>59</xdr:col>
      <xdr:colOff>2882900</xdr:colOff>
      <xdr:row>19</xdr:row>
      <xdr:rowOff>85725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3428D15B-392E-9B58-874F-A316A4B4D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1152677-DA3A-4A15-93AF-1FBD35A55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B8AFA18-4730-A440-E723-518208C10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FCE8B78-5843-CB11-45E2-C3CF76D8EF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5FC1E54-1F79-5DDB-9DD3-B5B4429B9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zsOEhCEEP+2pc3/DbR46IDlC/gxdCLhlQYZvVyZI575fLY6cXVlKo+SIHw2ebRdtNRu+qwBvVU52BOnoGEylgg==" saltValue="dlk0WwRV8+9S4TBID7k2f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6"/>
      <c r="C5" s="12">
        <v>3</v>
      </c>
      <c r="D5" s="12">
        <v>2</v>
      </c>
      <c r="E5" s="22">
        <v>1</v>
      </c>
    </row>
    <row r="6" spans="1:5" x14ac:dyDescent="0.25">
      <c r="A6" s="20" t="s">
        <v>1205</v>
      </c>
      <c r="B6" s="16"/>
      <c r="C6" s="12">
        <v>2</v>
      </c>
      <c r="D6" s="12">
        <v>1</v>
      </c>
      <c r="E6" s="22">
        <v>1</v>
      </c>
    </row>
    <row r="7" spans="1:5" x14ac:dyDescent="0.25">
      <c r="A7" s="20" t="s">
        <v>1206</v>
      </c>
      <c r="B7" s="16"/>
      <c r="C7" s="12">
        <v>2</v>
      </c>
      <c r="D7" s="12">
        <v>0</v>
      </c>
      <c r="E7" s="22">
        <v>1</v>
      </c>
    </row>
    <row r="8" spans="1:5" x14ac:dyDescent="0.25">
      <c r="A8" s="20" t="s">
        <v>1207</v>
      </c>
      <c r="B8" s="16"/>
      <c r="C8" s="12">
        <v>1</v>
      </c>
      <c r="D8" s="12">
        <v>1</v>
      </c>
      <c r="E8" s="22">
        <v>0</v>
      </c>
    </row>
    <row r="9" spans="1:5" x14ac:dyDescent="0.25">
      <c r="A9" s="20" t="s">
        <v>615</v>
      </c>
      <c r="B9" s="16"/>
      <c r="C9" s="12">
        <v>1</v>
      </c>
      <c r="D9" s="12">
        <v>1</v>
      </c>
      <c r="E9" s="22">
        <v>0</v>
      </c>
    </row>
    <row r="10" spans="1:5" x14ac:dyDescent="0.25">
      <c r="A10" s="20" t="s">
        <v>1208</v>
      </c>
      <c r="B10" s="16"/>
      <c r="C10" s="14"/>
      <c r="D10" s="14"/>
      <c r="E10" s="21"/>
    </row>
    <row r="11" spans="1:5" x14ac:dyDescent="0.25">
      <c r="A11" s="201" t="s">
        <v>956</v>
      </c>
      <c r="B11" s="202"/>
      <c r="C11" s="29">
        <v>9</v>
      </c>
      <c r="D11" s="29">
        <v>5</v>
      </c>
      <c r="E11" s="29">
        <v>3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6"/>
      <c r="C14" s="22">
        <v>0</v>
      </c>
    </row>
    <row r="15" spans="1:5" x14ac:dyDescent="0.25">
      <c r="A15" s="20" t="s">
        <v>1211</v>
      </c>
      <c r="B15" s="16"/>
      <c r="C15" s="22">
        <v>0</v>
      </c>
    </row>
    <row r="16" spans="1:5" x14ac:dyDescent="0.25">
      <c r="A16" s="20" t="s">
        <v>1212</v>
      </c>
      <c r="B16" s="16"/>
      <c r="C16" s="22">
        <v>0</v>
      </c>
    </row>
    <row r="17" spans="1:3" x14ac:dyDescent="0.25">
      <c r="A17" s="201" t="s">
        <v>956</v>
      </c>
      <c r="B17" s="202"/>
      <c r="C17" s="29">
        <v>0</v>
      </c>
    </row>
    <row r="18" spans="1:3" x14ac:dyDescent="0.25">
      <c r="A18" s="15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6"/>
      <c r="C21" s="22">
        <v>4</v>
      </c>
    </row>
    <row r="22" spans="1:3" x14ac:dyDescent="0.25">
      <c r="A22" s="20" t="s">
        <v>1205</v>
      </c>
      <c r="B22" s="16"/>
      <c r="C22" s="22">
        <v>2</v>
      </c>
    </row>
    <row r="23" spans="1:3" x14ac:dyDescent="0.25">
      <c r="A23" s="20" t="s">
        <v>1206</v>
      </c>
      <c r="B23" s="16"/>
      <c r="C23" s="22">
        <v>2</v>
      </c>
    </row>
    <row r="24" spans="1:3" x14ac:dyDescent="0.25">
      <c r="A24" s="20" t="s">
        <v>1207</v>
      </c>
      <c r="B24" s="16"/>
      <c r="C24" s="22">
        <v>4</v>
      </c>
    </row>
    <row r="25" spans="1:3" x14ac:dyDescent="0.25">
      <c r="A25" s="20" t="s">
        <v>615</v>
      </c>
      <c r="B25" s="16"/>
      <c r="C25" s="22">
        <v>0</v>
      </c>
    </row>
    <row r="26" spans="1:3" x14ac:dyDescent="0.25">
      <c r="A26" s="20" t="s">
        <v>1208</v>
      </c>
      <c r="B26" s="16"/>
      <c r="C26" s="22">
        <v>4</v>
      </c>
    </row>
    <row r="27" spans="1:3" x14ac:dyDescent="0.25">
      <c r="A27" s="201" t="s">
        <v>956</v>
      </c>
      <c r="B27" s="202"/>
      <c r="C27" s="29">
        <v>16</v>
      </c>
    </row>
    <row r="28" spans="1:3" x14ac:dyDescent="0.25">
      <c r="A28" s="15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6"/>
      <c r="C31" s="22">
        <v>0</v>
      </c>
    </row>
    <row r="32" spans="1:3" x14ac:dyDescent="0.25">
      <c r="A32" s="20" t="s">
        <v>1049</v>
      </c>
      <c r="B32" s="16"/>
      <c r="C32" s="22">
        <v>0</v>
      </c>
    </row>
    <row r="33" spans="1:3" x14ac:dyDescent="0.25">
      <c r="A33" s="20" t="s">
        <v>1214</v>
      </c>
      <c r="B33" s="16"/>
      <c r="C33" s="22">
        <v>19</v>
      </c>
    </row>
    <row r="34" spans="1:3" x14ac:dyDescent="0.25">
      <c r="A34" s="20" t="s">
        <v>1147</v>
      </c>
      <c r="B34" s="16"/>
      <c r="C34" s="22">
        <v>0</v>
      </c>
    </row>
    <row r="35" spans="1:3" x14ac:dyDescent="0.25">
      <c r="A35" s="20" t="s">
        <v>1215</v>
      </c>
      <c r="B35" s="16"/>
      <c r="C35" s="22">
        <v>8</v>
      </c>
    </row>
    <row r="36" spans="1:3" x14ac:dyDescent="0.25">
      <c r="A36" s="20" t="s">
        <v>1051</v>
      </c>
      <c r="B36" s="16"/>
      <c r="C36" s="22">
        <v>0</v>
      </c>
    </row>
    <row r="37" spans="1:3" x14ac:dyDescent="0.25">
      <c r="A37" s="20" t="s">
        <v>1052</v>
      </c>
      <c r="B37" s="16"/>
      <c r="C37" s="22">
        <v>0</v>
      </c>
    </row>
    <row r="38" spans="1:3" x14ac:dyDescent="0.25">
      <c r="A38" s="20" t="s">
        <v>1110</v>
      </c>
      <c r="B38" s="16"/>
      <c r="C38" s="22">
        <v>0</v>
      </c>
    </row>
    <row r="39" spans="1:3" x14ac:dyDescent="0.25">
      <c r="A39" s="20" t="s">
        <v>1111</v>
      </c>
      <c r="B39" s="16"/>
      <c r="C39" s="22">
        <v>0</v>
      </c>
    </row>
    <row r="40" spans="1:3" x14ac:dyDescent="0.25">
      <c r="A40" s="201" t="s">
        <v>956</v>
      </c>
      <c r="B40" s="202"/>
      <c r="C40" s="29">
        <v>27</v>
      </c>
    </row>
    <row r="41" spans="1:3" x14ac:dyDescent="0.25">
      <c r="A41" s="15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6"/>
      <c r="C44" s="22">
        <v>1</v>
      </c>
    </row>
    <row r="45" spans="1:3" x14ac:dyDescent="0.25">
      <c r="A45" s="20" t="s">
        <v>1205</v>
      </c>
      <c r="B45" s="16"/>
      <c r="C45" s="22">
        <v>1</v>
      </c>
    </row>
    <row r="46" spans="1:3" x14ac:dyDescent="0.25">
      <c r="A46" s="20" t="s">
        <v>1206</v>
      </c>
      <c r="B46" s="16"/>
      <c r="C46" s="22">
        <v>1</v>
      </c>
    </row>
    <row r="47" spans="1:3" x14ac:dyDescent="0.25">
      <c r="A47" s="20" t="s">
        <v>1207</v>
      </c>
      <c r="B47" s="16"/>
      <c r="C47" s="22">
        <v>2</v>
      </c>
    </row>
    <row r="48" spans="1:3" x14ac:dyDescent="0.25">
      <c r="A48" s="20" t="s">
        <v>615</v>
      </c>
      <c r="B48" s="16"/>
      <c r="C48" s="22">
        <v>0</v>
      </c>
    </row>
    <row r="49" spans="1:3" x14ac:dyDescent="0.25">
      <c r="A49" s="20" t="s">
        <v>1208</v>
      </c>
      <c r="B49" s="16"/>
      <c r="C49" s="22">
        <v>2</v>
      </c>
    </row>
    <row r="50" spans="1:3" x14ac:dyDescent="0.25">
      <c r="A50" s="201" t="s">
        <v>956</v>
      </c>
      <c r="B50" s="202"/>
      <c r="C50" s="29">
        <v>7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2">
        <v>0</v>
      </c>
    </row>
    <row r="54" spans="1:3" x14ac:dyDescent="0.25">
      <c r="A54" s="189"/>
      <c r="B54" s="11" t="s">
        <v>82</v>
      </c>
      <c r="C54" s="22">
        <v>1</v>
      </c>
    </row>
    <row r="55" spans="1:3" x14ac:dyDescent="0.25">
      <c r="A55" s="187" t="s">
        <v>1205</v>
      </c>
      <c r="B55" s="11" t="s">
        <v>79</v>
      </c>
      <c r="C55" s="22">
        <v>2</v>
      </c>
    </row>
    <row r="56" spans="1:3" x14ac:dyDescent="0.25">
      <c r="A56" s="189"/>
      <c r="B56" s="11" t="s">
        <v>82</v>
      </c>
      <c r="C56" s="22">
        <v>1</v>
      </c>
    </row>
    <row r="57" spans="1:3" x14ac:dyDescent="0.25">
      <c r="A57" s="187" t="s">
        <v>1206</v>
      </c>
      <c r="B57" s="11" t="s">
        <v>79</v>
      </c>
      <c r="C57" s="22">
        <v>1</v>
      </c>
    </row>
    <row r="58" spans="1:3" x14ac:dyDescent="0.25">
      <c r="A58" s="189"/>
      <c r="B58" s="11" t="s">
        <v>82</v>
      </c>
      <c r="C58" s="22">
        <v>0</v>
      </c>
    </row>
    <row r="59" spans="1:3" x14ac:dyDescent="0.25">
      <c r="A59" s="187" t="s">
        <v>1207</v>
      </c>
      <c r="B59" s="11" t="s">
        <v>79</v>
      </c>
      <c r="C59" s="22">
        <v>0</v>
      </c>
    </row>
    <row r="60" spans="1:3" x14ac:dyDescent="0.25">
      <c r="A60" s="189"/>
      <c r="B60" s="11" t="s">
        <v>82</v>
      </c>
      <c r="C60" s="22">
        <v>0</v>
      </c>
    </row>
    <row r="61" spans="1:3" x14ac:dyDescent="0.25">
      <c r="A61" s="187" t="s">
        <v>615</v>
      </c>
      <c r="B61" s="11" t="s">
        <v>79</v>
      </c>
      <c r="C61" s="22">
        <v>1</v>
      </c>
    </row>
    <row r="62" spans="1:3" x14ac:dyDescent="0.25">
      <c r="A62" s="189"/>
      <c r="B62" s="11" t="s">
        <v>82</v>
      </c>
      <c r="C62" s="22">
        <v>0</v>
      </c>
    </row>
    <row r="63" spans="1:3" x14ac:dyDescent="0.25">
      <c r="A63" s="187" t="s">
        <v>1208</v>
      </c>
      <c r="B63" s="11" t="s">
        <v>79</v>
      </c>
      <c r="C63" s="22">
        <v>2</v>
      </c>
    </row>
    <row r="64" spans="1:3" x14ac:dyDescent="0.25">
      <c r="A64" s="189"/>
      <c r="B64" s="11" t="s">
        <v>82</v>
      </c>
      <c r="C64" s="22">
        <v>0</v>
      </c>
    </row>
    <row r="65" spans="1:3" x14ac:dyDescent="0.25">
      <c r="A65" s="201" t="s">
        <v>956</v>
      </c>
      <c r="B65" s="202"/>
      <c r="C65" s="29">
        <v>8</v>
      </c>
    </row>
    <row r="66" spans="1:3" x14ac:dyDescent="0.25">
      <c r="A66" s="17"/>
    </row>
  </sheetData>
  <sheetProtection algorithmName="SHA-512" hashValue="TTb7ykrkLr8MZK2rJ+MF7TzQS9rd0cXoq5OzS4ib6al9KBSBDe1Z3Tx9gTcgSAaw0GqaBaqVDMn0qAf5q/Tzrg==" saltValue="OSf8FkWL7bDxdvsK28AZu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0" t="s">
        <v>1222</v>
      </c>
      <c r="B5" s="32" t="s">
        <v>1223</v>
      </c>
      <c r="C5" s="12">
        <v>2</v>
      </c>
      <c r="D5" s="12">
        <v>0</v>
      </c>
      <c r="E5" s="12">
        <v>1</v>
      </c>
      <c r="F5" s="22">
        <v>0</v>
      </c>
    </row>
    <row r="6" spans="1:6" x14ac:dyDescent="0.25">
      <c r="A6" s="192"/>
      <c r="B6" s="32" t="s">
        <v>1224</v>
      </c>
      <c r="C6" s="12">
        <v>5</v>
      </c>
      <c r="D6" s="12">
        <v>0</v>
      </c>
      <c r="E6" s="12">
        <v>3</v>
      </c>
      <c r="F6" s="22">
        <v>0</v>
      </c>
    </row>
    <row r="7" spans="1:6" x14ac:dyDescent="0.25">
      <c r="A7" s="10" t="s">
        <v>1225</v>
      </c>
      <c r="B7" s="32" t="s">
        <v>1226</v>
      </c>
      <c r="C7" s="12">
        <v>0</v>
      </c>
      <c r="D7" s="12">
        <v>0</v>
      </c>
      <c r="E7" s="12">
        <v>0</v>
      </c>
      <c r="F7" s="22">
        <v>0</v>
      </c>
    </row>
    <row r="8" spans="1:6" ht="22.5" x14ac:dyDescent="0.25">
      <c r="A8" s="190" t="s">
        <v>1227</v>
      </c>
      <c r="B8" s="32" t="s">
        <v>1228</v>
      </c>
      <c r="C8" s="12">
        <v>2</v>
      </c>
      <c r="D8" s="12">
        <v>0</v>
      </c>
      <c r="E8" s="12">
        <v>0</v>
      </c>
      <c r="F8" s="22">
        <v>0</v>
      </c>
    </row>
    <row r="9" spans="1:6" x14ac:dyDescent="0.25">
      <c r="A9" s="191"/>
      <c r="B9" s="32" t="s">
        <v>1229</v>
      </c>
      <c r="C9" s="12">
        <v>4</v>
      </c>
      <c r="D9" s="12">
        <v>0</v>
      </c>
      <c r="E9" s="12">
        <v>0</v>
      </c>
      <c r="F9" s="22">
        <v>0</v>
      </c>
    </row>
    <row r="10" spans="1:6" ht="22.5" x14ac:dyDescent="0.25">
      <c r="A10" s="192"/>
      <c r="B10" s="32" t="s">
        <v>1230</v>
      </c>
      <c r="C10" s="12">
        <v>0</v>
      </c>
      <c r="D10" s="12">
        <v>0</v>
      </c>
      <c r="E10" s="12">
        <v>3</v>
      </c>
      <c r="F10" s="22">
        <v>0</v>
      </c>
    </row>
    <row r="11" spans="1:6" ht="22.5" x14ac:dyDescent="0.25">
      <c r="A11" s="190" t="s">
        <v>1231</v>
      </c>
      <c r="B11" s="32" t="s">
        <v>1232</v>
      </c>
      <c r="C11" s="12">
        <v>1</v>
      </c>
      <c r="D11" s="12">
        <v>1</v>
      </c>
      <c r="E11" s="12">
        <v>0</v>
      </c>
      <c r="F11" s="22">
        <v>0</v>
      </c>
    </row>
    <row r="12" spans="1:6" x14ac:dyDescent="0.25">
      <c r="A12" s="191"/>
      <c r="B12" s="32" t="s">
        <v>1233</v>
      </c>
      <c r="C12" s="14"/>
      <c r="D12" s="14"/>
      <c r="E12" s="14"/>
      <c r="F12" s="21"/>
    </row>
    <row r="13" spans="1:6" ht="22.5" x14ac:dyDescent="0.25">
      <c r="A13" s="192"/>
      <c r="B13" s="32" t="s">
        <v>1234</v>
      </c>
      <c r="C13" s="12">
        <v>2</v>
      </c>
      <c r="D13" s="12">
        <v>2</v>
      </c>
      <c r="E13" s="12">
        <v>1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2">
        <v>0</v>
      </c>
      <c r="D14" s="12">
        <v>0</v>
      </c>
      <c r="E14" s="12">
        <v>0</v>
      </c>
      <c r="F14" s="22">
        <v>0</v>
      </c>
    </row>
    <row r="15" spans="1:6" x14ac:dyDescent="0.25">
      <c r="A15" s="190" t="s">
        <v>1237</v>
      </c>
      <c r="B15" s="32" t="s">
        <v>1238</v>
      </c>
      <c r="C15" s="12">
        <v>190</v>
      </c>
      <c r="D15" s="12">
        <v>18</v>
      </c>
      <c r="E15" s="12">
        <v>4</v>
      </c>
      <c r="F15" s="22">
        <v>0</v>
      </c>
    </row>
    <row r="16" spans="1:6" x14ac:dyDescent="0.25">
      <c r="A16" s="191"/>
      <c r="B16" s="32" t="s">
        <v>1239</v>
      </c>
      <c r="C16" s="12">
        <v>0</v>
      </c>
      <c r="D16" s="12">
        <v>0</v>
      </c>
      <c r="E16" s="12">
        <v>0</v>
      </c>
      <c r="F16" s="22">
        <v>0</v>
      </c>
    </row>
    <row r="17" spans="1:6" x14ac:dyDescent="0.25">
      <c r="A17" s="191"/>
      <c r="B17" s="32" t="s">
        <v>1240</v>
      </c>
      <c r="C17" s="12">
        <v>0</v>
      </c>
      <c r="D17" s="12">
        <v>1</v>
      </c>
      <c r="E17" s="12">
        <v>0</v>
      </c>
      <c r="F17" s="22">
        <v>0</v>
      </c>
    </row>
    <row r="18" spans="1:6" x14ac:dyDescent="0.25">
      <c r="A18" s="191"/>
      <c r="B18" s="32" t="s">
        <v>1241</v>
      </c>
      <c r="C18" s="12">
        <v>0</v>
      </c>
      <c r="D18" s="12">
        <v>0</v>
      </c>
      <c r="E18" s="12">
        <v>0</v>
      </c>
      <c r="F18" s="22">
        <v>0</v>
      </c>
    </row>
    <row r="19" spans="1:6" ht="22.5" x14ac:dyDescent="0.25">
      <c r="A19" s="192"/>
      <c r="B19" s="32" t="s">
        <v>1242</v>
      </c>
      <c r="C19" s="12">
        <v>2</v>
      </c>
      <c r="D19" s="12">
        <v>1</v>
      </c>
      <c r="E19" s="12">
        <v>0</v>
      </c>
      <c r="F19" s="22">
        <v>0</v>
      </c>
    </row>
    <row r="20" spans="1:6" x14ac:dyDescent="0.25">
      <c r="A20" s="10" t="s">
        <v>1243</v>
      </c>
      <c r="B20" s="32" t="s">
        <v>1244</v>
      </c>
      <c r="C20" s="12">
        <v>1</v>
      </c>
      <c r="D20" s="12">
        <v>0</v>
      </c>
      <c r="E20" s="12">
        <v>0</v>
      </c>
      <c r="F20" s="22">
        <v>0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2">
        <v>1</v>
      </c>
    </row>
    <row r="22" spans="1:6" x14ac:dyDescent="0.25">
      <c r="A22" s="201" t="s">
        <v>956</v>
      </c>
      <c r="B22" s="202"/>
      <c r="C22" s="29">
        <v>209</v>
      </c>
      <c r="D22" s="29">
        <v>23</v>
      </c>
      <c r="E22" s="29">
        <v>12</v>
      </c>
      <c r="F22" s="29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6"/>
      <c r="C25" s="22">
        <v>1</v>
      </c>
    </row>
    <row r="26" spans="1:6" x14ac:dyDescent="0.25">
      <c r="A26" s="20" t="s">
        <v>114</v>
      </c>
      <c r="B26" s="16"/>
      <c r="C26" s="22">
        <v>1</v>
      </c>
    </row>
    <row r="27" spans="1:6" x14ac:dyDescent="0.25">
      <c r="A27" s="20" t="s">
        <v>1080</v>
      </c>
      <c r="B27" s="16"/>
      <c r="C27" s="21"/>
    </row>
    <row r="28" spans="1:6" x14ac:dyDescent="0.25">
      <c r="A28" s="201" t="s">
        <v>956</v>
      </c>
      <c r="B28" s="202"/>
      <c r="C28" s="29">
        <v>2</v>
      </c>
    </row>
    <row r="29" spans="1:6" x14ac:dyDescent="0.25">
      <c r="A29" s="15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6"/>
      <c r="C32" s="22">
        <v>8</v>
      </c>
    </row>
    <row r="33" spans="1:3" x14ac:dyDescent="0.25">
      <c r="A33" s="20" t="s">
        <v>1249</v>
      </c>
      <c r="B33" s="16"/>
      <c r="C33" s="22">
        <v>1</v>
      </c>
    </row>
    <row r="34" spans="1:3" x14ac:dyDescent="0.25">
      <c r="A34" s="20" t="s">
        <v>82</v>
      </c>
      <c r="B34" s="16"/>
      <c r="C34" s="22">
        <v>2</v>
      </c>
    </row>
    <row r="35" spans="1:3" x14ac:dyDescent="0.25">
      <c r="A35" s="201" t="s">
        <v>956</v>
      </c>
      <c r="B35" s="202"/>
      <c r="C35" s="29">
        <v>11</v>
      </c>
    </row>
    <row r="36" spans="1:3" x14ac:dyDescent="0.25">
      <c r="A36" s="15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6"/>
      <c r="C39" s="22">
        <v>45</v>
      </c>
    </row>
    <row r="40" spans="1:3" x14ac:dyDescent="0.25">
      <c r="A40" s="20" t="s">
        <v>1252</v>
      </c>
      <c r="B40" s="16"/>
      <c r="C40" s="22">
        <v>7</v>
      </c>
    </row>
    <row r="41" spans="1:3" x14ac:dyDescent="0.25">
      <c r="A41" s="201" t="s">
        <v>956</v>
      </c>
      <c r="B41" s="202"/>
      <c r="C41" s="29">
        <v>52</v>
      </c>
    </row>
    <row r="42" spans="1:3" x14ac:dyDescent="0.25">
      <c r="A42" s="17"/>
    </row>
  </sheetData>
  <sheetProtection algorithmName="SHA-512" hashValue="Q3Ot+GesM8XLkO0IOVu0yilC5pAEJAuWTObVirYnxZRTikl9WE5BRxIp/VhoAPPN2vaCToDyq7qH8XfjZv7eow==" saltValue="dKET1Tjg64GbF8lfq61x2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4</v>
      </c>
      <c r="D7" s="38">
        <v>0</v>
      </c>
      <c r="E7" s="38">
        <v>10</v>
      </c>
      <c r="F7" s="38">
        <v>0</v>
      </c>
      <c r="G7" s="38">
        <v>0</v>
      </c>
      <c r="H7" s="38">
        <v>5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25">
      <c r="A8" s="191"/>
      <c r="B8" s="32" t="s">
        <v>1266</v>
      </c>
      <c r="C8" s="38">
        <v>4</v>
      </c>
      <c r="D8" s="38">
        <v>0</v>
      </c>
      <c r="E8" s="38">
        <v>10</v>
      </c>
      <c r="F8" s="38">
        <v>0</v>
      </c>
      <c r="G8" s="38">
        <v>0</v>
      </c>
      <c r="H8" s="38">
        <v>5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0</v>
      </c>
      <c r="D26" s="38">
        <v>0</v>
      </c>
      <c r="E26" s="38">
        <v>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1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2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5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1</v>
      </c>
      <c r="D82" s="38">
        <v>0</v>
      </c>
      <c r="E82" s="38">
        <v>0</v>
      </c>
      <c r="F82" s="38">
        <v>0</v>
      </c>
      <c r="G82" s="38">
        <v>0</v>
      </c>
      <c r="H82" s="38">
        <v>1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2" t="s">
        <v>1448</v>
      </c>
      <c r="C189" s="38">
        <v>2</v>
      </c>
      <c r="D189" s="38">
        <v>0</v>
      </c>
      <c r="E189" s="38">
        <v>1</v>
      </c>
      <c r="F189" s="38">
        <v>0</v>
      </c>
      <c r="G189" s="38">
        <v>0</v>
      </c>
      <c r="H189" s="38">
        <v>1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4</v>
      </c>
      <c r="D264" s="38">
        <v>0</v>
      </c>
      <c r="E264" s="38">
        <v>1</v>
      </c>
      <c r="F264" s="38">
        <v>0</v>
      </c>
      <c r="G264" s="38">
        <v>0</v>
      </c>
      <c r="H264" s="38">
        <v>2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1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1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2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2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2" t="s">
        <v>926</v>
      </c>
      <c r="C287" s="38">
        <v>0</v>
      </c>
      <c r="D287" s="38">
        <v>0</v>
      </c>
      <c r="E287" s="38">
        <v>3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3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2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1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UDgWNHm4chTTRGYijcU7TWjKy176XpjU7+poUTNu4micN2uBX8B7n0DYiju/Ks/Zrx3h1WZ810OWGyrcxF6QvA==" saltValue="j1NVeUK7GUrQqqafbtHwN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1"/>
      <c r="B8" s="11" t="s">
        <v>1575</v>
      </c>
      <c r="C8" s="12">
        <v>7</v>
      </c>
      <c r="D8" s="12">
        <v>4</v>
      </c>
      <c r="E8" s="13">
        <v>0.75</v>
      </c>
    </row>
    <row r="9" spans="1:5" x14ac:dyDescent="0.25">
      <c r="A9" s="191"/>
      <c r="B9" s="11" t="s">
        <v>1576</v>
      </c>
      <c r="C9" s="12">
        <v>0</v>
      </c>
      <c r="D9" s="12">
        <v>1</v>
      </c>
      <c r="E9" s="13">
        <v>-1</v>
      </c>
    </row>
    <row r="10" spans="1:5" x14ac:dyDescent="0.25">
      <c r="A10" s="191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1578</v>
      </c>
      <c r="C11" s="12">
        <v>18</v>
      </c>
      <c r="D11" s="12">
        <v>4</v>
      </c>
      <c r="E11" s="13">
        <v>3.5</v>
      </c>
    </row>
    <row r="12" spans="1:5" x14ac:dyDescent="0.25">
      <c r="A12" s="191"/>
      <c r="B12" s="11" t="s">
        <v>1579</v>
      </c>
      <c r="C12" s="12">
        <v>4</v>
      </c>
      <c r="D12" s="12">
        <v>4</v>
      </c>
      <c r="E12" s="13">
        <v>0</v>
      </c>
    </row>
    <row r="13" spans="1:5" x14ac:dyDescent="0.25">
      <c r="A13" s="191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1581</v>
      </c>
      <c r="C14" s="12">
        <v>4</v>
      </c>
      <c r="D14" s="12">
        <v>2</v>
      </c>
      <c r="E14" s="13">
        <v>1</v>
      </c>
    </row>
    <row r="15" spans="1:5" x14ac:dyDescent="0.25">
      <c r="A15" s="191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6</v>
      </c>
      <c r="D16" s="12">
        <v>18</v>
      </c>
      <c r="E16" s="13">
        <v>-0.66666666666666696</v>
      </c>
    </row>
    <row r="17" spans="1:1" x14ac:dyDescent="0.25">
      <c r="A17" s="17"/>
    </row>
  </sheetData>
  <sheetProtection algorithmName="SHA-512" hashValue="yv59WQYOc14QiT4VaOh75ri8lwRZRu5RoilNYaDnNfwbiv6yMFqa0pvalFkoBh28ItgK4Zs+ZfZwpPon0puW3w==" saltValue="yofM0kNkIrBQKUb2M0LNq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1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14</v>
      </c>
      <c r="D6" s="12">
        <v>9</v>
      </c>
      <c r="E6" s="13">
        <v>0.55555555555555503</v>
      </c>
    </row>
    <row r="7" spans="1:5" ht="22.5" x14ac:dyDescent="0.25">
      <c r="A7" s="10" t="s">
        <v>1589</v>
      </c>
      <c r="B7" s="11" t="s">
        <v>1590</v>
      </c>
      <c r="C7" s="12">
        <v>96</v>
      </c>
      <c r="D7" s="12">
        <v>34</v>
      </c>
      <c r="E7" s="13">
        <v>1.8235294117647101</v>
      </c>
    </row>
    <row r="8" spans="1:5" ht="22.5" x14ac:dyDescent="0.25">
      <c r="A8" s="10" t="s">
        <v>1591</v>
      </c>
      <c r="B8" s="11" t="s">
        <v>1592</v>
      </c>
      <c r="C8" s="12">
        <v>1</v>
      </c>
      <c r="D8" s="12">
        <v>2</v>
      </c>
      <c r="E8" s="13">
        <v>-0.5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1</v>
      </c>
      <c r="E9" s="13">
        <v>-1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6"/>
      <c r="C11" s="12">
        <v>35</v>
      </c>
      <c r="D11" s="12">
        <v>1</v>
      </c>
      <c r="E11" s="13">
        <v>34</v>
      </c>
    </row>
    <row r="12" spans="1:5" x14ac:dyDescent="0.25">
      <c r="A12" s="10" t="s">
        <v>1598</v>
      </c>
      <c r="B12" s="16"/>
      <c r="C12" s="12">
        <v>56</v>
      </c>
      <c r="D12" s="12">
        <v>59</v>
      </c>
      <c r="E12" s="13">
        <v>-5.0847457627118599E-2</v>
      </c>
    </row>
    <row r="13" spans="1:5" x14ac:dyDescent="0.25">
      <c r="A13" s="190" t="s">
        <v>1599</v>
      </c>
      <c r="B13" s="11" t="s">
        <v>1600</v>
      </c>
      <c r="C13" s="12">
        <v>11</v>
      </c>
      <c r="D13" s="12">
        <v>10</v>
      </c>
      <c r="E13" s="13">
        <v>0.1</v>
      </c>
    </row>
    <row r="14" spans="1:5" x14ac:dyDescent="0.25">
      <c r="A14" s="192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2">
        <v>0</v>
      </c>
    </row>
    <row r="18" spans="1:5" x14ac:dyDescent="0.25">
      <c r="A18" s="188"/>
      <c r="B18" s="11" t="s">
        <v>1605</v>
      </c>
      <c r="C18" s="12">
        <v>63</v>
      </c>
      <c r="D18" s="12">
        <v>114</v>
      </c>
      <c r="E18" s="22">
        <v>3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2">
        <v>0</v>
      </c>
    </row>
    <row r="20" spans="1:5" x14ac:dyDescent="0.25">
      <c r="A20" s="188"/>
      <c r="B20" s="11" t="s">
        <v>1607</v>
      </c>
      <c r="C20" s="12">
        <v>1</v>
      </c>
      <c r="D20" s="12">
        <v>1</v>
      </c>
      <c r="E20" s="22">
        <v>0</v>
      </c>
    </row>
    <row r="21" spans="1:5" x14ac:dyDescent="0.25">
      <c r="A21" s="188"/>
      <c r="B21" s="11" t="s">
        <v>1608</v>
      </c>
      <c r="C21" s="14"/>
      <c r="D21" s="14"/>
      <c r="E21" s="21"/>
    </row>
    <row r="22" spans="1:5" x14ac:dyDescent="0.25">
      <c r="A22" s="188"/>
      <c r="B22" s="11" t="s">
        <v>983</v>
      </c>
      <c r="C22" s="12">
        <v>513</v>
      </c>
      <c r="D22" s="12">
        <v>828</v>
      </c>
      <c r="E22" s="22">
        <v>0</v>
      </c>
    </row>
    <row r="23" spans="1:5" x14ac:dyDescent="0.25">
      <c r="A23" s="188"/>
      <c r="B23" s="11" t="s">
        <v>1609</v>
      </c>
      <c r="C23" s="14"/>
      <c r="D23" s="14"/>
      <c r="E23" s="21"/>
    </row>
    <row r="24" spans="1:5" x14ac:dyDescent="0.25">
      <c r="A24" s="188"/>
      <c r="B24" s="11" t="s">
        <v>1610</v>
      </c>
      <c r="C24" s="12">
        <v>1</v>
      </c>
      <c r="D24" s="12">
        <v>6</v>
      </c>
      <c r="E24" s="22">
        <v>0</v>
      </c>
    </row>
    <row r="25" spans="1:5" x14ac:dyDescent="0.25">
      <c r="A25" s="188"/>
      <c r="B25" s="11" t="s">
        <v>1611</v>
      </c>
      <c r="C25" s="12">
        <v>2</v>
      </c>
      <c r="D25" s="12">
        <v>4</v>
      </c>
      <c r="E25" s="22">
        <v>0</v>
      </c>
    </row>
    <row r="26" spans="1:5" x14ac:dyDescent="0.25">
      <c r="A26" s="188"/>
      <c r="B26" s="11" t="s">
        <v>1612</v>
      </c>
      <c r="C26" s="12">
        <v>350</v>
      </c>
      <c r="D26" s="12">
        <v>315</v>
      </c>
      <c r="E26" s="22">
        <v>0</v>
      </c>
    </row>
    <row r="27" spans="1:5" x14ac:dyDescent="0.25">
      <c r="A27" s="188"/>
      <c r="B27" s="11" t="s">
        <v>1613</v>
      </c>
      <c r="C27" s="12">
        <v>7</v>
      </c>
      <c r="D27" s="12">
        <v>16</v>
      </c>
      <c r="E27" s="22">
        <v>2</v>
      </c>
    </row>
    <row r="28" spans="1:5" x14ac:dyDescent="0.25">
      <c r="A28" s="188"/>
      <c r="B28" s="11" t="s">
        <v>1614</v>
      </c>
      <c r="C28" s="12">
        <v>96</v>
      </c>
      <c r="D28" s="12">
        <v>53</v>
      </c>
      <c r="E28" s="22">
        <v>7</v>
      </c>
    </row>
    <row r="29" spans="1:5" x14ac:dyDescent="0.25">
      <c r="A29" s="188"/>
      <c r="B29" s="11" t="s">
        <v>1615</v>
      </c>
      <c r="C29" s="12">
        <v>95</v>
      </c>
      <c r="D29" s="12">
        <v>109</v>
      </c>
      <c r="E29" s="22">
        <v>65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2">
        <v>0</v>
      </c>
    </row>
    <row r="31" spans="1:5" x14ac:dyDescent="0.25">
      <c r="A31" s="17"/>
    </row>
  </sheetData>
  <sheetProtection algorithmName="SHA-512" hashValue="Ss2E6mP6hGfePtuaUVXgVoPNsDjSgQ/R5JpOOomrjs59HUcZgjSPz7w/fUCijfG6djCslZCM10iS3hyRG9vUzg==" saltValue="9R4yFca7bC6Kk/0VM9gXp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195D-92D4-4CDE-9D12-E4BAD62D214D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5384</v>
      </c>
      <c r="D7" s="118">
        <f>SUM(DatosGenerales!C15:C19)</f>
        <v>1050</v>
      </c>
      <c r="E7" s="117">
        <f>SUM(DatosGenerales!C12:C14)</f>
        <v>4962</v>
      </c>
      <c r="I7" s="119">
        <f>DatosGenerales!C31</f>
        <v>595</v>
      </c>
      <c r="J7" s="118">
        <f>DatosGenerales!C32</f>
        <v>51</v>
      </c>
      <c r="K7" s="117">
        <f>SUM(DatosGenerales!C33:C34)</f>
        <v>22</v>
      </c>
      <c r="L7" s="118">
        <f>DatosGenerales!C36</f>
        <v>351</v>
      </c>
      <c r="M7" s="117">
        <f>DatosGenerales!C95</f>
        <v>281</v>
      </c>
      <c r="N7" s="120">
        <f>L7-M7</f>
        <v>70</v>
      </c>
      <c r="O7" s="120"/>
      <c r="Q7" s="119">
        <f>DatosGenerales!C36</f>
        <v>351</v>
      </c>
      <c r="R7" s="118">
        <f>DatosGenerales!C49</f>
        <v>483</v>
      </c>
      <c r="S7" s="118">
        <f>DatosGenerales!C50</f>
        <v>20</v>
      </c>
      <c r="T7" s="118">
        <f>DatosGenerales!C62</f>
        <v>10</v>
      </c>
      <c r="U7" s="118">
        <f>DatosGenerales!C78</f>
        <v>2</v>
      </c>
      <c r="V7" s="121">
        <f>SUM(Q7:U7)</f>
        <v>866</v>
      </c>
      <c r="Z7" s="119">
        <f>SUM(DatosGenerales!C106,DatosGenerales!C107,DatosGenerales!C109)</f>
        <v>216</v>
      </c>
      <c r="AA7" s="118">
        <f>SUM(DatosGenerales!C108,DatosGenerales!C110)</f>
        <v>177</v>
      </c>
      <c r="AB7" s="118">
        <f>DatosGenerales!C106</f>
        <v>183</v>
      </c>
      <c r="AC7" s="121">
        <f>DatosGenerales!C107</f>
        <v>17</v>
      </c>
      <c r="AH7" s="119">
        <f>SUM(DatosGenerales!C115,DatosGenerales!C116,DatosGenerales!C118)</f>
        <v>11</v>
      </c>
      <c r="AI7" s="118">
        <f>SUM(DatosGenerales!C117,DatosGenerales!C119)</f>
        <v>21</v>
      </c>
      <c r="AJ7" s="118">
        <f>DatosGenerales!C115</f>
        <v>10</v>
      </c>
      <c r="AK7" s="121">
        <f>DatosGenerales!C116</f>
        <v>1</v>
      </c>
      <c r="AP7" s="119">
        <f>SUM(DatosGenerales!C135:C136)</f>
        <v>22</v>
      </c>
      <c r="AQ7" s="118">
        <f>SUM(DatosGenerales!C137:C138)</f>
        <v>0</v>
      </c>
      <c r="AR7" s="121">
        <f>SUM(DatosGenerales!C139:C140)</f>
        <v>0</v>
      </c>
      <c r="AV7" s="119">
        <f>DatosGenerales!C145</f>
        <v>2</v>
      </c>
      <c r="AW7" s="118">
        <f>DatosGenerales!C146</f>
        <v>8</v>
      </c>
      <c r="AX7" s="118">
        <f>DatosGenerales!C147</f>
        <v>3</v>
      </c>
      <c r="AY7" s="118">
        <f>DatosGenerales!C148</f>
        <v>2</v>
      </c>
      <c r="AZ7" s="118">
        <f>DatosGenerales!C149</f>
        <v>21</v>
      </c>
      <c r="BA7" s="121">
        <f>DatosGenerales!C150</f>
        <v>1</v>
      </c>
      <c r="BE7" s="119">
        <f>DatosGenerales!C151</f>
        <v>20</v>
      </c>
      <c r="BF7" s="118">
        <f>DatosGenerales!C152</f>
        <v>17</v>
      </c>
      <c r="BG7" s="121">
        <f>DatosGenerales!C154</f>
        <v>1</v>
      </c>
      <c r="BK7" s="119">
        <f>SUM(DatosGenerales!C297:C311)</f>
        <v>339</v>
      </c>
      <c r="BL7" s="118">
        <f>SUM(DatosGenerales!C294:C296)</f>
        <v>4</v>
      </c>
      <c r="BM7" s="118">
        <f>SUM(DatosGenerales!C312:C344)</f>
        <v>50</v>
      </c>
      <c r="BN7" s="118">
        <f>SUM(DatosGenerales!C289)</f>
        <v>9</v>
      </c>
      <c r="BO7" s="118">
        <f>SUM(DatosGenerales!C356:C364)</f>
        <v>19</v>
      </c>
      <c r="BP7" s="118">
        <f>SUM(DatosGenerales!C286:C288)</f>
        <v>6</v>
      </c>
      <c r="BQ7" s="118">
        <f>SUM(DatosGenerales!C345:C355)</f>
        <v>1</v>
      </c>
      <c r="BR7" s="118">
        <f>SUM(DatosGenerales!C290:C292)</f>
        <v>9</v>
      </c>
      <c r="BS7" s="121">
        <f>SUM(DatosGenerales!C283:C285)</f>
        <v>3</v>
      </c>
      <c r="BT7" s="121">
        <f>SUM(DatosGenerales!C293)</f>
        <v>0</v>
      </c>
      <c r="BU7" s="121">
        <f>SUM(DatosGenerales!C365:C377)</f>
        <v>163</v>
      </c>
      <c r="BY7" s="119">
        <f>DatosGenerales!C246</f>
        <v>0</v>
      </c>
      <c r="BZ7" s="118">
        <f>DatosGenerales!C247</f>
        <v>0</v>
      </c>
      <c r="CA7" s="121">
        <f>DatosGenerales!C248</f>
        <v>0</v>
      </c>
      <c r="CF7" s="119">
        <f>DatosDiscapacidad!C5</f>
        <v>0</v>
      </c>
      <c r="CG7" s="121">
        <f>DatosDiscapacidad!C11</f>
        <v>35</v>
      </c>
      <c r="CM7" s="119">
        <f>DatosGenerales!C40</f>
        <v>870</v>
      </c>
      <c r="CN7" s="121">
        <f>DatosGenerales!C41</f>
        <v>636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118</v>
      </c>
      <c r="BL53" s="129">
        <f>SUM(DatosGenerales!C311,DatosGenerales!C300,DatosGenerales!C309)</f>
        <v>131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6</v>
      </c>
      <c r="BL66" s="129">
        <f>SUM(DatosGenerales!C299:C300)</f>
        <v>119</v>
      </c>
      <c r="BM66" s="129">
        <f>SUM(DatosGenerales!C308:C309)</f>
        <v>124</v>
      </c>
      <c r="BN66" s="129"/>
      <c r="BO66" s="116"/>
      <c r="BP66" s="116"/>
      <c r="BQ66" s="116"/>
      <c r="BR66" s="116"/>
      <c r="BS66" s="116"/>
    </row>
  </sheetData>
  <sheetProtection algorithmName="SHA-512" hashValue="UYcWRWcJkwWydxacCx5HdnFqTGG6DbkKgUobNmHlsl2J8Ux1lQ4SECPE7tiTmz2WD31d8CUKjp/K9qeutHWHFA==" saltValue="7+XbzmJbRTfdhyX50KixR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9858-4C25-433F-8C21-8D3F4C1D1BAC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juNOIDLTRJ2Q+UPZgM6HVyuPwPBUygKA6mwAV+bPwqGJZv/RHXHUTmlSS2OOwH22pRcGICEH/LxGoUa17f7bJg==" saltValue="zTi032pAAlNFkzmqXFES1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795-6764-418E-AFD1-300C483D0055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4.85546875" style="100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289</v>
      </c>
      <c r="E8" s="145">
        <f>DatosMenores!C66</f>
        <v>0</v>
      </c>
      <c r="F8" s="146">
        <f>DatosMenores!C67</f>
        <v>151</v>
      </c>
      <c r="G8" s="147">
        <f>DatosMenores!C68</f>
        <v>2</v>
      </c>
      <c r="H8" s="104"/>
      <c r="I8" s="100"/>
      <c r="L8" s="117">
        <f>DatosMenores!C55</f>
        <v>4</v>
      </c>
      <c r="M8" s="118">
        <f>DatosMenores!C56</f>
        <v>22</v>
      </c>
      <c r="N8" s="118">
        <f>DatosMenores!C57</f>
        <v>53</v>
      </c>
      <c r="O8" s="118">
        <f>DatosMenores!C58</f>
        <v>7</v>
      </c>
      <c r="P8" s="117">
        <f>DatosMenores!C59</f>
        <v>0</v>
      </c>
      <c r="Q8" s="118">
        <f>DatosMenores!C60</f>
        <v>0</v>
      </c>
      <c r="R8" s="117">
        <f>DatosMenores!C61</f>
        <v>0</v>
      </c>
      <c r="U8" s="117">
        <f>DatosMenores!C33</f>
        <v>0</v>
      </c>
      <c r="V8" s="118">
        <f>SUM(DatosMenores!C34:C37)</f>
        <v>6</v>
      </c>
      <c r="W8" s="118">
        <f>DatosMenores!C38</f>
        <v>2</v>
      </c>
      <c r="X8" s="118">
        <f>DatosMenores!C39</f>
        <v>18</v>
      </c>
      <c r="Y8" s="118">
        <f>DatosMenores!C40</f>
        <v>19</v>
      </c>
      <c r="Z8" s="118">
        <f>DatosMenores!D41</f>
        <v>0</v>
      </c>
      <c r="AA8" s="118">
        <f>DatosMenores!C42</f>
        <v>1</v>
      </c>
      <c r="AB8" s="118">
        <f>DatosMenores!C43</f>
        <v>3</v>
      </c>
      <c r="AC8" s="118">
        <f>DatosMenores!C44</f>
        <v>9</v>
      </c>
      <c r="AD8" s="118">
        <f>DatosMenores!C45</f>
        <v>0</v>
      </c>
      <c r="AE8" s="117">
        <f>DatosMenores!C46</f>
        <v>27</v>
      </c>
      <c r="AG8" s="102"/>
      <c r="AI8" s="119">
        <f>DatosMenores!C7</f>
        <v>0</v>
      </c>
      <c r="AJ8" s="118">
        <f>DatosMenores!C8</f>
        <v>58</v>
      </c>
      <c r="AK8" s="118">
        <f>DatosMenores!C9</f>
        <v>8</v>
      </c>
      <c r="AL8" s="118">
        <f>DatosMenores!C10</f>
        <v>0</v>
      </c>
      <c r="AM8" s="118">
        <f>DatosMenores!C11</f>
        <v>3</v>
      </c>
      <c r="AN8" s="117">
        <f>DatosMenores!C12</f>
        <v>3</v>
      </c>
      <c r="AO8" s="118">
        <f>DatosMenores!C13</f>
        <v>23</v>
      </c>
      <c r="AP8" s="118">
        <f>DatosMenores!C14</f>
        <v>25</v>
      </c>
      <c r="AQ8" s="117">
        <f>DatosMenores!C15</f>
        <v>1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0</v>
      </c>
      <c r="BG8" s="118">
        <f>DatosMenores!C107</f>
        <v>0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144</v>
      </c>
      <c r="AU9" s="147">
        <f>DatosMenores!C87</f>
        <v>0</v>
      </c>
      <c r="AV9" s="147">
        <f>DatosMenores!C88</f>
        <v>14</v>
      </c>
      <c r="AW9" s="147">
        <f>DatosMenores!C89</f>
        <v>0</v>
      </c>
      <c r="AX9" s="147">
        <f>DatosMenores!C90</f>
        <v>126</v>
      </c>
      <c r="AY9" s="147">
        <f>DatosMenores!C91</f>
        <v>0</v>
      </c>
      <c r="AZ9" s="147">
        <f>DatosMenores!C92</f>
        <v>0</v>
      </c>
      <c r="BA9" s="147">
        <f>DatosMenores!C93</f>
        <v>0</v>
      </c>
      <c r="BB9" s="147">
        <f>DatosMenores!C94</f>
        <v>4</v>
      </c>
      <c r="BC9" s="147">
        <f>DatosMenores!C95</f>
        <v>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37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6</v>
      </c>
      <c r="AK11" s="118">
        <f>DatosMenores!C18</f>
        <v>6</v>
      </c>
      <c r="AL11" s="118">
        <f>DatosMenores!C19</f>
        <v>4</v>
      </c>
      <c r="AM11" s="118">
        <f>DatosMenores!C20</f>
        <v>4</v>
      </c>
      <c r="AN11" s="118">
        <f>DatosMenores!C21</f>
        <v>0</v>
      </c>
      <c r="AO11" s="118">
        <f>DatosMenores!C23</f>
        <v>0</v>
      </c>
      <c r="AP11" s="118">
        <f>DatosMenores!C24</f>
        <v>60</v>
      </c>
      <c r="AQ11" s="118">
        <f>DatosMenores!C25</f>
        <v>0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99</v>
      </c>
      <c r="E13" s="155">
        <f>DatosMenores!C73</f>
        <v>44</v>
      </c>
      <c r="F13" s="121">
        <f>DatosMenores!C74</f>
        <v>0</v>
      </c>
      <c r="G13" s="121">
        <f>DatosMenores!C75</f>
        <v>81</v>
      </c>
      <c r="H13" s="156">
        <f>DatosMenores!C76</f>
        <v>51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2</v>
      </c>
      <c r="AY13" s="147">
        <f>DatosMenores!C101</f>
        <v>0</v>
      </c>
    </row>
  </sheetData>
  <sheetProtection algorithmName="SHA-512" hashValue="cgwPCwOs01diMEaZ5uyKiovWajLCPi1SfXbAcQwZPj9cmpa0458rd4WFul0dDhzkLxFb1kPc22yjuyQ2gTnYMw==" saltValue="N6/B/W08q4aO7JGIhFlSG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DD6A-E0BD-4B52-BD79-8E50D0F0BEB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11</v>
      </c>
      <c r="F4" s="166" t="s">
        <v>1830</v>
      </c>
      <c r="G4" s="168">
        <f>DatosViolenciaDoméstica!E67</f>
        <v>2</v>
      </c>
      <c r="H4" s="169"/>
    </row>
    <row r="5" spans="1:30" x14ac:dyDescent="0.2">
      <c r="C5" s="166" t="s">
        <v>13</v>
      </c>
      <c r="D5" s="167">
        <f>DatosViolenciaDoméstica!C6</f>
        <v>28</v>
      </c>
      <c r="F5" s="166" t="s">
        <v>1831</v>
      </c>
      <c r="G5" s="170">
        <f>DatosViolenciaDoméstica!F67</f>
        <v>3</v>
      </c>
      <c r="H5" s="169"/>
    </row>
    <row r="6" spans="1:30" x14ac:dyDescent="0.2">
      <c r="C6" s="166" t="s">
        <v>1832</v>
      </c>
      <c r="D6" s="167">
        <f>DatosViolenciaDoméstica!C7</f>
        <v>22</v>
      </c>
    </row>
    <row r="7" spans="1:30" x14ac:dyDescent="0.2">
      <c r="C7" s="166" t="s">
        <v>60</v>
      </c>
      <c r="D7" s="167">
        <f>DatosViolenciaDoméstica!C8</f>
        <v>0</v>
      </c>
    </row>
    <row r="8" spans="1:30" x14ac:dyDescent="0.2">
      <c r="C8" s="166" t="s">
        <v>1833</v>
      </c>
      <c r="D8" s="167">
        <f>DatosViolenciaDoméstica!C9</f>
        <v>0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3dzQp3DFJEcc85sDNIpguMi1j2fRJuYxRpDf1+KssKlPMQvyzD8DgZO3QqW+aZhHVNk5IYrbI+iuSLNrRc/mDg==" saltValue="f6YeNcK4wVIbPGN1CUp+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3D51-1281-40AC-84B2-60A255048717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279</v>
      </c>
      <c r="F4" s="166" t="s">
        <v>1830</v>
      </c>
      <c r="G4" s="168">
        <f>DatosViolenciaGénero!E82</f>
        <v>45</v>
      </c>
      <c r="H4" s="169"/>
    </row>
    <row r="5" spans="1:30" x14ac:dyDescent="0.2">
      <c r="C5" s="166" t="s">
        <v>40</v>
      </c>
      <c r="D5" s="167">
        <f>DatosViolenciaGénero!C5</f>
        <v>206</v>
      </c>
      <c r="F5" s="166" t="s">
        <v>1831</v>
      </c>
      <c r="G5" s="168">
        <f>DatosViolenciaGénero!F82</f>
        <v>49</v>
      </c>
      <c r="H5" s="169"/>
    </row>
    <row r="6" spans="1:30" x14ac:dyDescent="0.2">
      <c r="C6" s="166" t="s">
        <v>1832</v>
      </c>
      <c r="D6" s="176">
        <f>DatosViolenciaGénero!C8</f>
        <v>137</v>
      </c>
    </row>
    <row r="7" spans="1:30" x14ac:dyDescent="0.2">
      <c r="C7" s="166" t="s">
        <v>60</v>
      </c>
      <c r="D7" s="176">
        <f>DatosViolenciaGénero!C9</f>
        <v>2</v>
      </c>
    </row>
    <row r="8" spans="1:30" x14ac:dyDescent="0.2">
      <c r="C8" s="166" t="s">
        <v>1836</v>
      </c>
      <c r="D8" s="167">
        <f>DatosViolenciaGénero!C11</f>
        <v>1</v>
      </c>
    </row>
    <row r="9" spans="1:30" x14ac:dyDescent="0.2">
      <c r="C9" s="166" t="s">
        <v>1837</v>
      </c>
      <c r="D9" s="167">
        <f>DatosViolenciaGénero!C12</f>
        <v>3</v>
      </c>
    </row>
    <row r="10" spans="1:30" x14ac:dyDescent="0.2">
      <c r="C10" s="166" t="s">
        <v>1829</v>
      </c>
      <c r="D10" s="176">
        <f>DatosViolenciaGénero!C6</f>
        <v>115</v>
      </c>
    </row>
    <row r="11" spans="1:30" x14ac:dyDescent="0.2">
      <c r="C11" s="166" t="s">
        <v>1833</v>
      </c>
      <c r="D11" s="176">
        <f>DatosViolenciaGénero!C10</f>
        <v>2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dXE1B8+qzmv1vhtE1zflKcIudVMqTgxRIQgHrwry6NACajgGkgtI8iJLRuljHrkVO81LTXqV9ywIvlWphfclEA==" saltValue="kykufvvu+vs4ABBOvLgbC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4178</v>
      </c>
      <c r="D7" s="12">
        <v>2983</v>
      </c>
      <c r="E7" s="13">
        <v>0.40060341937646698</v>
      </c>
    </row>
    <row r="8" spans="1:5" x14ac:dyDescent="0.25">
      <c r="A8" s="191"/>
      <c r="B8" s="11" t="s">
        <v>20</v>
      </c>
      <c r="C8" s="12">
        <v>5384</v>
      </c>
      <c r="D8" s="12">
        <v>5296</v>
      </c>
      <c r="E8" s="13">
        <v>1.6616314199395799E-2</v>
      </c>
    </row>
    <row r="9" spans="1:5" x14ac:dyDescent="0.25">
      <c r="A9" s="191"/>
      <c r="B9" s="11" t="s">
        <v>21</v>
      </c>
      <c r="C9" s="12">
        <v>5035</v>
      </c>
      <c r="D9" s="12">
        <v>4831</v>
      </c>
      <c r="E9" s="13">
        <v>4.2227282136203699E-2</v>
      </c>
    </row>
    <row r="10" spans="1:5" x14ac:dyDescent="0.25">
      <c r="A10" s="191"/>
      <c r="B10" s="11" t="s">
        <v>22</v>
      </c>
      <c r="C10" s="12">
        <v>60</v>
      </c>
      <c r="D10" s="12">
        <v>47</v>
      </c>
      <c r="E10" s="13">
        <v>0.27659574468085102</v>
      </c>
    </row>
    <row r="11" spans="1:5" x14ac:dyDescent="0.25">
      <c r="A11" s="192"/>
      <c r="B11" s="11" t="s">
        <v>23</v>
      </c>
      <c r="C11" s="12">
        <v>3461</v>
      </c>
      <c r="D11" s="12">
        <v>3430</v>
      </c>
      <c r="E11" s="13">
        <v>9.0379008746355703E-3</v>
      </c>
    </row>
    <row r="12" spans="1:5" x14ac:dyDescent="0.25">
      <c r="A12" s="190" t="s">
        <v>24</v>
      </c>
      <c r="B12" s="11" t="s">
        <v>25</v>
      </c>
      <c r="C12" s="12">
        <v>1426</v>
      </c>
      <c r="D12" s="12">
        <v>1349</v>
      </c>
      <c r="E12" s="13">
        <v>5.7079318013343198E-2</v>
      </c>
    </row>
    <row r="13" spans="1:5" x14ac:dyDescent="0.25">
      <c r="A13" s="191"/>
      <c r="B13" s="11" t="s">
        <v>26</v>
      </c>
      <c r="C13" s="12">
        <v>622</v>
      </c>
      <c r="D13" s="12">
        <v>427</v>
      </c>
      <c r="E13" s="13">
        <v>0.45667447306791598</v>
      </c>
    </row>
    <row r="14" spans="1:5" x14ac:dyDescent="0.25">
      <c r="A14" s="192"/>
      <c r="B14" s="11" t="s">
        <v>27</v>
      </c>
      <c r="C14" s="12">
        <v>2914</v>
      </c>
      <c r="D14" s="12">
        <v>2226</v>
      </c>
      <c r="E14" s="13">
        <v>0.30907457322551701</v>
      </c>
    </row>
    <row r="15" spans="1:5" x14ac:dyDescent="0.25">
      <c r="A15" s="190" t="s">
        <v>28</v>
      </c>
      <c r="B15" s="11" t="s">
        <v>29</v>
      </c>
      <c r="C15" s="12">
        <v>210</v>
      </c>
      <c r="D15" s="12">
        <v>166</v>
      </c>
      <c r="E15" s="13">
        <v>0.265060240963855</v>
      </c>
    </row>
    <row r="16" spans="1:5" x14ac:dyDescent="0.25">
      <c r="A16" s="191"/>
      <c r="B16" s="11" t="s">
        <v>30</v>
      </c>
      <c r="C16" s="12">
        <v>746</v>
      </c>
      <c r="D16" s="12">
        <v>558</v>
      </c>
      <c r="E16" s="13">
        <v>0.33691756272401402</v>
      </c>
    </row>
    <row r="17" spans="1:5" x14ac:dyDescent="0.25">
      <c r="A17" s="191"/>
      <c r="B17" s="11" t="s">
        <v>31</v>
      </c>
      <c r="C17" s="12">
        <v>6</v>
      </c>
      <c r="D17" s="12">
        <v>8</v>
      </c>
      <c r="E17" s="13">
        <v>-0.25</v>
      </c>
    </row>
    <row r="18" spans="1:5" x14ac:dyDescent="0.25">
      <c r="A18" s="191"/>
      <c r="B18" s="11" t="s">
        <v>32</v>
      </c>
      <c r="C18" s="12">
        <v>2</v>
      </c>
      <c r="D18" s="14"/>
      <c r="E18" s="13">
        <v>0</v>
      </c>
    </row>
    <row r="19" spans="1:5" x14ac:dyDescent="0.25">
      <c r="A19" s="192"/>
      <c r="B19" s="11" t="s">
        <v>33</v>
      </c>
      <c r="C19" s="12">
        <v>86</v>
      </c>
      <c r="D19" s="12">
        <v>87</v>
      </c>
      <c r="E19" s="13">
        <v>-1.1494252873563199E-2</v>
      </c>
    </row>
    <row r="20" spans="1:5" x14ac:dyDescent="0.25">
      <c r="A20" s="15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6"/>
      <c r="C23" s="14"/>
      <c r="D23" s="14"/>
      <c r="E23" s="13">
        <v>0</v>
      </c>
    </row>
    <row r="24" spans="1:5" x14ac:dyDescent="0.25">
      <c r="A24" s="10" t="s">
        <v>36</v>
      </c>
      <c r="B24" s="16"/>
      <c r="C24" s="14"/>
      <c r="D24" s="14"/>
      <c r="E24" s="13">
        <v>0</v>
      </c>
    </row>
    <row r="25" spans="1:5" x14ac:dyDescent="0.25">
      <c r="A25" s="10" t="s">
        <v>37</v>
      </c>
      <c r="B25" s="16"/>
      <c r="C25" s="12">
        <v>357</v>
      </c>
      <c r="D25" s="12">
        <v>278</v>
      </c>
      <c r="E25" s="13">
        <v>0.284172661870503</v>
      </c>
    </row>
    <row r="26" spans="1:5" x14ac:dyDescent="0.25">
      <c r="A26" s="10" t="s">
        <v>38</v>
      </c>
      <c r="B26" s="16"/>
      <c r="C26" s="12">
        <v>443</v>
      </c>
      <c r="D26" s="12">
        <v>363</v>
      </c>
      <c r="E26" s="13">
        <v>0.22038567493112901</v>
      </c>
    </row>
    <row r="27" spans="1:5" x14ac:dyDescent="0.25">
      <c r="A27" s="10" t="s">
        <v>39</v>
      </c>
      <c r="B27" s="16"/>
      <c r="C27" s="12">
        <v>23</v>
      </c>
      <c r="D27" s="12">
        <v>9</v>
      </c>
      <c r="E27" s="13">
        <v>1.55555555555556</v>
      </c>
    </row>
    <row r="28" spans="1:5" x14ac:dyDescent="0.25">
      <c r="A28" s="15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595</v>
      </c>
      <c r="D31" s="12">
        <v>476</v>
      </c>
      <c r="E31" s="13">
        <v>0.25</v>
      </c>
    </row>
    <row r="32" spans="1:5" x14ac:dyDescent="0.25">
      <c r="A32" s="190" t="s">
        <v>42</v>
      </c>
      <c r="B32" s="11" t="s">
        <v>43</v>
      </c>
      <c r="C32" s="12">
        <v>51</v>
      </c>
      <c r="D32" s="12">
        <v>9</v>
      </c>
      <c r="E32" s="13">
        <v>4.6666666666666696</v>
      </c>
    </row>
    <row r="33" spans="1:5" x14ac:dyDescent="0.25">
      <c r="A33" s="191"/>
      <c r="B33" s="11" t="s">
        <v>44</v>
      </c>
      <c r="C33" s="12">
        <v>22</v>
      </c>
      <c r="D33" s="12">
        <v>34</v>
      </c>
      <c r="E33" s="13">
        <v>-0.35294117647058798</v>
      </c>
    </row>
    <row r="34" spans="1:5" x14ac:dyDescent="0.25">
      <c r="A34" s="191"/>
      <c r="B34" s="11" t="s">
        <v>45</v>
      </c>
      <c r="C34" s="14"/>
      <c r="D34" s="14"/>
      <c r="E34" s="13">
        <v>0</v>
      </c>
    </row>
    <row r="35" spans="1:5" x14ac:dyDescent="0.25">
      <c r="A35" s="191"/>
      <c r="B35" s="11" t="s">
        <v>46</v>
      </c>
      <c r="C35" s="12">
        <v>29</v>
      </c>
      <c r="D35" s="12">
        <v>24</v>
      </c>
      <c r="E35" s="13">
        <v>0.20833333333333301</v>
      </c>
    </row>
    <row r="36" spans="1:5" x14ac:dyDescent="0.25">
      <c r="A36" s="192"/>
      <c r="B36" s="11" t="s">
        <v>47</v>
      </c>
      <c r="C36" s="12">
        <v>351</v>
      </c>
      <c r="D36" s="12">
        <v>288</v>
      </c>
      <c r="E36" s="13">
        <v>0.21875</v>
      </c>
    </row>
    <row r="37" spans="1:5" x14ac:dyDescent="0.25">
      <c r="A37" s="15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6"/>
      <c r="C40" s="12">
        <v>870</v>
      </c>
      <c r="D40" s="12">
        <v>716</v>
      </c>
      <c r="E40" s="13">
        <v>0.215083798882681</v>
      </c>
    </row>
    <row r="41" spans="1:5" x14ac:dyDescent="0.25">
      <c r="A41" s="10" t="s">
        <v>50</v>
      </c>
      <c r="B41" s="16"/>
      <c r="C41" s="12">
        <v>636</v>
      </c>
      <c r="D41" s="12">
        <v>458</v>
      </c>
      <c r="E41" s="13">
        <v>0.388646288209607</v>
      </c>
    </row>
    <row r="42" spans="1:5" x14ac:dyDescent="0.25">
      <c r="A42" s="15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574</v>
      </c>
      <c r="D45" s="12">
        <v>393</v>
      </c>
      <c r="E45" s="13">
        <v>0.46055979643765899</v>
      </c>
    </row>
    <row r="46" spans="1:5" x14ac:dyDescent="0.25">
      <c r="A46" s="191"/>
      <c r="B46" s="11" t="s">
        <v>53</v>
      </c>
      <c r="C46" s="12">
        <v>4</v>
      </c>
      <c r="D46" s="12">
        <v>3</v>
      </c>
      <c r="E46" s="13">
        <v>0.33333333333333298</v>
      </c>
    </row>
    <row r="47" spans="1:5" x14ac:dyDescent="0.25">
      <c r="A47" s="191"/>
      <c r="B47" s="11" t="s">
        <v>54</v>
      </c>
      <c r="C47" s="12">
        <v>746</v>
      </c>
      <c r="D47" s="12">
        <v>558</v>
      </c>
      <c r="E47" s="13">
        <v>0.33691756272401402</v>
      </c>
    </row>
    <row r="48" spans="1:5" x14ac:dyDescent="0.25">
      <c r="A48" s="192"/>
      <c r="B48" s="11" t="s">
        <v>23</v>
      </c>
      <c r="C48" s="12">
        <v>435</v>
      </c>
      <c r="D48" s="12">
        <v>400</v>
      </c>
      <c r="E48" s="13">
        <v>8.7499999999999994E-2</v>
      </c>
    </row>
    <row r="49" spans="1:5" x14ac:dyDescent="0.25">
      <c r="A49" s="190" t="s">
        <v>55</v>
      </c>
      <c r="B49" s="11" t="s">
        <v>56</v>
      </c>
      <c r="C49" s="12">
        <v>483</v>
      </c>
      <c r="D49" s="12">
        <v>324</v>
      </c>
      <c r="E49" s="13">
        <v>0.49074074074074098</v>
      </c>
    </row>
    <row r="50" spans="1:5" x14ac:dyDescent="0.25">
      <c r="A50" s="191"/>
      <c r="B50" s="11" t="s">
        <v>57</v>
      </c>
      <c r="C50" s="12">
        <v>20</v>
      </c>
      <c r="D50" s="12">
        <v>9</v>
      </c>
      <c r="E50" s="13">
        <v>1.2222222222222201</v>
      </c>
    </row>
    <row r="51" spans="1:5" x14ac:dyDescent="0.25">
      <c r="A51" s="191"/>
      <c r="B51" s="11" t="s">
        <v>58</v>
      </c>
      <c r="C51" s="12">
        <v>76</v>
      </c>
      <c r="D51" s="12">
        <v>33</v>
      </c>
      <c r="E51" s="13">
        <v>1.3030303030303001</v>
      </c>
    </row>
    <row r="52" spans="1:5" x14ac:dyDescent="0.25">
      <c r="A52" s="192"/>
      <c r="B52" s="11" t="s">
        <v>59</v>
      </c>
      <c r="C52" s="12">
        <v>25</v>
      </c>
      <c r="D52" s="12">
        <v>16</v>
      </c>
      <c r="E52" s="13">
        <v>0.5625</v>
      </c>
    </row>
    <row r="53" spans="1:5" x14ac:dyDescent="0.25">
      <c r="A53" s="15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9</v>
      </c>
      <c r="D56" s="12">
        <v>11</v>
      </c>
      <c r="E56" s="13">
        <v>-0.18181818181818199</v>
      </c>
    </row>
    <row r="57" spans="1:5" x14ac:dyDescent="0.25">
      <c r="A57" s="191"/>
      <c r="B57" s="11" t="s">
        <v>53</v>
      </c>
      <c r="C57" s="14"/>
      <c r="D57" s="14"/>
      <c r="E57" s="13">
        <v>0</v>
      </c>
    </row>
    <row r="58" spans="1:5" x14ac:dyDescent="0.25">
      <c r="A58" s="191"/>
      <c r="B58" s="11" t="s">
        <v>19</v>
      </c>
      <c r="C58" s="12">
        <v>14</v>
      </c>
      <c r="D58" s="12">
        <v>14</v>
      </c>
      <c r="E58" s="13">
        <v>0</v>
      </c>
    </row>
    <row r="59" spans="1:5" x14ac:dyDescent="0.25">
      <c r="A59" s="191"/>
      <c r="B59" s="11" t="s">
        <v>23</v>
      </c>
      <c r="C59" s="12">
        <v>13</v>
      </c>
      <c r="D59" s="12">
        <v>15</v>
      </c>
      <c r="E59" s="13">
        <v>-0.133333333333333</v>
      </c>
    </row>
    <row r="60" spans="1:5" x14ac:dyDescent="0.25">
      <c r="A60" s="191"/>
      <c r="B60" s="11" t="s">
        <v>62</v>
      </c>
      <c r="C60" s="12">
        <v>6</v>
      </c>
      <c r="D60" s="12">
        <v>7</v>
      </c>
      <c r="E60" s="13">
        <v>-0.14285714285714299</v>
      </c>
    </row>
    <row r="61" spans="1:5" x14ac:dyDescent="0.25">
      <c r="A61" s="192"/>
      <c r="B61" s="11" t="s">
        <v>63</v>
      </c>
      <c r="C61" s="12">
        <v>1</v>
      </c>
      <c r="D61" s="14"/>
      <c r="E61" s="13">
        <v>0</v>
      </c>
    </row>
    <row r="62" spans="1:5" x14ac:dyDescent="0.25">
      <c r="A62" s="190" t="s">
        <v>64</v>
      </c>
      <c r="B62" s="11" t="s">
        <v>65</v>
      </c>
      <c r="C62" s="12">
        <v>10</v>
      </c>
      <c r="D62" s="12">
        <v>7</v>
      </c>
      <c r="E62" s="13">
        <v>0.42857142857142799</v>
      </c>
    </row>
    <row r="63" spans="1:5" x14ac:dyDescent="0.25">
      <c r="A63" s="191"/>
      <c r="B63" s="11" t="s">
        <v>58</v>
      </c>
      <c r="C63" s="14"/>
      <c r="D63" s="14"/>
      <c r="E63" s="13">
        <v>0</v>
      </c>
    </row>
    <row r="64" spans="1:5" x14ac:dyDescent="0.25">
      <c r="A64" s="192"/>
      <c r="B64" s="11" t="s">
        <v>66</v>
      </c>
      <c r="C64" s="12">
        <v>5</v>
      </c>
      <c r="D64" s="12">
        <v>1</v>
      </c>
      <c r="E64" s="13">
        <v>4</v>
      </c>
    </row>
    <row r="65" spans="1:5" x14ac:dyDescent="0.25">
      <c r="A65" s="15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6"/>
      <c r="C68" s="14"/>
      <c r="D68" s="14"/>
      <c r="E68" s="13">
        <v>0</v>
      </c>
    </row>
    <row r="69" spans="1:5" x14ac:dyDescent="0.25">
      <c r="A69" s="10" t="s">
        <v>36</v>
      </c>
      <c r="B69" s="16"/>
      <c r="C69" s="14"/>
      <c r="D69" s="14"/>
      <c r="E69" s="13">
        <v>0</v>
      </c>
    </row>
    <row r="70" spans="1:5" x14ac:dyDescent="0.25">
      <c r="A70" s="10" t="s">
        <v>37</v>
      </c>
      <c r="B70" s="16"/>
      <c r="C70" s="12">
        <v>2</v>
      </c>
      <c r="D70" s="12">
        <v>3</v>
      </c>
      <c r="E70" s="13">
        <v>-0.33333333333333298</v>
      </c>
    </row>
    <row r="71" spans="1:5" x14ac:dyDescent="0.25">
      <c r="A71" s="10" t="s">
        <v>38</v>
      </c>
      <c r="B71" s="16"/>
      <c r="C71" s="12">
        <v>3</v>
      </c>
      <c r="D71" s="12">
        <v>4</v>
      </c>
      <c r="E71" s="13">
        <v>-0.25</v>
      </c>
    </row>
    <row r="72" spans="1:5" x14ac:dyDescent="0.25">
      <c r="A72" s="10" t="s">
        <v>39</v>
      </c>
      <c r="B72" s="16"/>
      <c r="C72" s="14"/>
      <c r="D72" s="14"/>
      <c r="E72" s="13">
        <v>0</v>
      </c>
    </row>
    <row r="73" spans="1:5" x14ac:dyDescent="0.25">
      <c r="A73" s="15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3</v>
      </c>
      <c r="D76" s="12">
        <v>3</v>
      </c>
      <c r="E76" s="13">
        <v>0</v>
      </c>
    </row>
    <row r="77" spans="1:5" x14ac:dyDescent="0.25">
      <c r="A77" s="195"/>
      <c r="B77" s="11" t="s">
        <v>58</v>
      </c>
      <c r="C77" s="14"/>
      <c r="D77" s="14"/>
      <c r="E77" s="13">
        <v>0</v>
      </c>
    </row>
    <row r="78" spans="1:5" x14ac:dyDescent="0.25">
      <c r="A78" s="195"/>
      <c r="B78" s="11" t="s">
        <v>65</v>
      </c>
      <c r="C78" s="12">
        <v>2</v>
      </c>
      <c r="D78" s="12">
        <v>1</v>
      </c>
      <c r="E78" s="13">
        <v>1</v>
      </c>
    </row>
    <row r="79" spans="1:5" x14ac:dyDescent="0.25">
      <c r="A79" s="195"/>
      <c r="B79" s="11" t="s">
        <v>69</v>
      </c>
      <c r="C79" s="14"/>
      <c r="D79" s="14"/>
      <c r="E79" s="13">
        <v>0</v>
      </c>
    </row>
    <row r="80" spans="1:5" x14ac:dyDescent="0.25">
      <c r="A80" s="196"/>
      <c r="B80" s="11" t="s">
        <v>70</v>
      </c>
      <c r="C80" s="14"/>
      <c r="D80" s="14"/>
      <c r="E80" s="13">
        <v>0</v>
      </c>
    </row>
    <row r="81" spans="1:5" x14ac:dyDescent="0.25">
      <c r="A81" s="15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636</v>
      </c>
      <c r="D84" s="12">
        <v>458</v>
      </c>
      <c r="E84" s="13">
        <v>0.388646288209607</v>
      </c>
    </row>
    <row r="85" spans="1:5" x14ac:dyDescent="0.25">
      <c r="A85" s="192"/>
      <c r="B85" s="11" t="s">
        <v>74</v>
      </c>
      <c r="C85" s="12">
        <v>328</v>
      </c>
      <c r="D85" s="12">
        <v>445</v>
      </c>
      <c r="E85" s="13">
        <v>-0.26292134831460701</v>
      </c>
    </row>
    <row r="86" spans="1:5" x14ac:dyDescent="0.25">
      <c r="A86" s="190" t="s">
        <v>75</v>
      </c>
      <c r="B86" s="11" t="s">
        <v>73</v>
      </c>
      <c r="C86" s="12">
        <v>390</v>
      </c>
      <c r="D86" s="12">
        <v>290</v>
      </c>
      <c r="E86" s="13">
        <v>0.34482758620689602</v>
      </c>
    </row>
    <row r="87" spans="1:5" x14ac:dyDescent="0.25">
      <c r="A87" s="192"/>
      <c r="B87" s="11" t="s">
        <v>74</v>
      </c>
      <c r="C87" s="12">
        <v>134</v>
      </c>
      <c r="D87" s="12">
        <v>138</v>
      </c>
      <c r="E87" s="13">
        <v>-2.8985507246376802E-2</v>
      </c>
    </row>
    <row r="88" spans="1:5" x14ac:dyDescent="0.25">
      <c r="A88" s="190" t="s">
        <v>76</v>
      </c>
      <c r="B88" s="11" t="s">
        <v>73</v>
      </c>
      <c r="C88" s="12">
        <v>33</v>
      </c>
      <c r="D88" s="12">
        <v>15</v>
      </c>
      <c r="E88" s="13">
        <v>1.2</v>
      </c>
    </row>
    <row r="89" spans="1:5" x14ac:dyDescent="0.25">
      <c r="A89" s="192"/>
      <c r="B89" s="11" t="s">
        <v>74</v>
      </c>
      <c r="C89" s="12">
        <v>8</v>
      </c>
      <c r="D89" s="12">
        <v>6</v>
      </c>
      <c r="E89" s="13">
        <v>0.33333333333333298</v>
      </c>
    </row>
    <row r="90" spans="1:5" x14ac:dyDescent="0.25">
      <c r="A90" s="190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2"/>
      <c r="B91" s="11" t="s">
        <v>74</v>
      </c>
      <c r="C91" s="14"/>
      <c r="D91" s="14"/>
      <c r="E91" s="13">
        <v>0</v>
      </c>
    </row>
    <row r="92" spans="1:5" x14ac:dyDescent="0.25">
      <c r="A92" s="15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6"/>
      <c r="C95" s="12">
        <v>281</v>
      </c>
      <c r="D95" s="12">
        <v>240</v>
      </c>
      <c r="E95" s="13">
        <v>0.170833333333333</v>
      </c>
    </row>
    <row r="96" spans="1:5" x14ac:dyDescent="0.25">
      <c r="A96" s="10" t="s">
        <v>80</v>
      </c>
      <c r="B96" s="16"/>
      <c r="C96" s="12">
        <v>1</v>
      </c>
      <c r="D96" s="14"/>
      <c r="E96" s="13">
        <v>0</v>
      </c>
    </row>
    <row r="97" spans="1:5" x14ac:dyDescent="0.25">
      <c r="A97" s="15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6"/>
      <c r="C100" s="12">
        <v>213</v>
      </c>
      <c r="D100" s="12">
        <v>197</v>
      </c>
      <c r="E100" s="13">
        <v>8.1218274111675107E-2</v>
      </c>
    </row>
    <row r="101" spans="1:5" x14ac:dyDescent="0.25">
      <c r="A101" s="10" t="s">
        <v>82</v>
      </c>
      <c r="B101" s="16"/>
      <c r="C101" s="12">
        <v>306</v>
      </c>
      <c r="D101" s="12">
        <v>204</v>
      </c>
      <c r="E101" s="13">
        <v>0.5</v>
      </c>
    </row>
    <row r="102" spans="1:5" x14ac:dyDescent="0.25">
      <c r="A102" s="10" t="s">
        <v>80</v>
      </c>
      <c r="B102" s="16"/>
      <c r="C102" s="12">
        <v>8</v>
      </c>
      <c r="D102" s="12">
        <v>13</v>
      </c>
      <c r="E102" s="13">
        <v>-0.38461538461538503</v>
      </c>
    </row>
    <row r="103" spans="1:5" x14ac:dyDescent="0.25">
      <c r="A103" s="15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183</v>
      </c>
      <c r="D106" s="12">
        <v>104</v>
      </c>
      <c r="E106" s="13">
        <v>0.75961538461538503</v>
      </c>
    </row>
    <row r="107" spans="1:5" x14ac:dyDescent="0.25">
      <c r="A107" s="191"/>
      <c r="B107" s="11" t="s">
        <v>85</v>
      </c>
      <c r="C107" s="12">
        <v>17</v>
      </c>
      <c r="D107" s="12">
        <v>14</v>
      </c>
      <c r="E107" s="13">
        <v>0.214285714285714</v>
      </c>
    </row>
    <row r="108" spans="1:5" x14ac:dyDescent="0.25">
      <c r="A108" s="192"/>
      <c r="B108" s="11" t="s">
        <v>86</v>
      </c>
      <c r="C108" s="12">
        <v>91</v>
      </c>
      <c r="D108" s="12">
        <v>77</v>
      </c>
      <c r="E108" s="13">
        <v>0.18181818181818199</v>
      </c>
    </row>
    <row r="109" spans="1:5" x14ac:dyDescent="0.25">
      <c r="A109" s="190" t="s">
        <v>82</v>
      </c>
      <c r="B109" s="11" t="s">
        <v>87</v>
      </c>
      <c r="C109" s="12">
        <v>16</v>
      </c>
      <c r="D109" s="12">
        <v>16</v>
      </c>
      <c r="E109" s="13">
        <v>0</v>
      </c>
    </row>
    <row r="110" spans="1:5" x14ac:dyDescent="0.25">
      <c r="A110" s="192"/>
      <c r="B110" s="11" t="s">
        <v>86</v>
      </c>
      <c r="C110" s="12">
        <v>86</v>
      </c>
      <c r="D110" s="12">
        <v>81</v>
      </c>
      <c r="E110" s="13">
        <v>6.1728395061728399E-2</v>
      </c>
    </row>
    <row r="111" spans="1:5" x14ac:dyDescent="0.25">
      <c r="A111" s="10" t="s">
        <v>80</v>
      </c>
      <c r="B111" s="16"/>
      <c r="C111" s="12">
        <v>13</v>
      </c>
      <c r="D111" s="12">
        <v>11</v>
      </c>
      <c r="E111" s="13">
        <v>0.18181818181818199</v>
      </c>
    </row>
    <row r="112" spans="1:5" x14ac:dyDescent="0.25">
      <c r="A112" s="15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10</v>
      </c>
      <c r="D115" s="12">
        <v>5</v>
      </c>
      <c r="E115" s="13">
        <v>1</v>
      </c>
    </row>
    <row r="116" spans="1:5" x14ac:dyDescent="0.25">
      <c r="A116" s="191"/>
      <c r="B116" s="11" t="s">
        <v>85</v>
      </c>
      <c r="C116" s="12">
        <v>1</v>
      </c>
      <c r="D116" s="12">
        <v>1</v>
      </c>
      <c r="E116" s="13">
        <v>0</v>
      </c>
    </row>
    <row r="117" spans="1:5" x14ac:dyDescent="0.25">
      <c r="A117" s="192"/>
      <c r="B117" s="11" t="s">
        <v>86</v>
      </c>
      <c r="C117" s="12">
        <v>12</v>
      </c>
      <c r="D117" s="12">
        <v>5</v>
      </c>
      <c r="E117" s="13">
        <v>1.4</v>
      </c>
    </row>
    <row r="118" spans="1:5" x14ac:dyDescent="0.25">
      <c r="A118" s="190" t="s">
        <v>82</v>
      </c>
      <c r="B118" s="11" t="s">
        <v>87</v>
      </c>
      <c r="C118" s="14"/>
      <c r="D118" s="14"/>
      <c r="E118" s="13">
        <v>0</v>
      </c>
    </row>
    <row r="119" spans="1:5" x14ac:dyDescent="0.25">
      <c r="A119" s="192"/>
      <c r="B119" s="11" t="s">
        <v>86</v>
      </c>
      <c r="C119" s="12">
        <v>9</v>
      </c>
      <c r="D119" s="12">
        <v>4</v>
      </c>
      <c r="E119" s="13">
        <v>1.25</v>
      </c>
    </row>
    <row r="120" spans="1:5" x14ac:dyDescent="0.25">
      <c r="A120" s="10" t="s">
        <v>80</v>
      </c>
      <c r="B120" s="16"/>
      <c r="C120" s="12">
        <v>1</v>
      </c>
      <c r="D120" s="12">
        <v>1</v>
      </c>
      <c r="E120" s="13">
        <v>0</v>
      </c>
    </row>
    <row r="121" spans="1:5" x14ac:dyDescent="0.25">
      <c r="A121" s="15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4"/>
      <c r="D124" s="14"/>
      <c r="E124" s="13">
        <v>0</v>
      </c>
    </row>
    <row r="125" spans="1:5" x14ac:dyDescent="0.25">
      <c r="A125" s="192"/>
      <c r="B125" s="11" t="s">
        <v>92</v>
      </c>
      <c r="C125" s="14"/>
      <c r="D125" s="14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421</v>
      </c>
      <c r="D126" s="12">
        <v>266</v>
      </c>
      <c r="E126" s="13">
        <v>0.58270676691729295</v>
      </c>
    </row>
    <row r="127" spans="1:5" x14ac:dyDescent="0.25">
      <c r="A127" s="192"/>
      <c r="B127" s="11" t="s">
        <v>92</v>
      </c>
      <c r="C127" s="12">
        <v>835</v>
      </c>
      <c r="D127" s="12">
        <v>350</v>
      </c>
      <c r="E127" s="13">
        <v>1.3857142857142899</v>
      </c>
    </row>
    <row r="128" spans="1:5" x14ac:dyDescent="0.25">
      <c r="A128" s="190" t="s">
        <v>94</v>
      </c>
      <c r="B128" s="11" t="s">
        <v>91</v>
      </c>
      <c r="C128" s="12">
        <v>1454</v>
      </c>
      <c r="D128" s="12">
        <v>1727</v>
      </c>
      <c r="E128" s="13">
        <v>-0.15807759119861001</v>
      </c>
    </row>
    <row r="129" spans="1:5" x14ac:dyDescent="0.25">
      <c r="A129" s="192"/>
      <c r="B129" s="11" t="s">
        <v>92</v>
      </c>
      <c r="C129" s="12">
        <v>3295</v>
      </c>
      <c r="D129" s="12">
        <v>3651</v>
      </c>
      <c r="E129" s="13">
        <v>-9.7507532182963597E-2</v>
      </c>
    </row>
    <row r="130" spans="1:5" x14ac:dyDescent="0.25">
      <c r="A130" s="190" t="s">
        <v>95</v>
      </c>
      <c r="B130" s="11" t="s">
        <v>91</v>
      </c>
      <c r="C130" s="12">
        <v>431</v>
      </c>
      <c r="D130" s="12">
        <v>266</v>
      </c>
      <c r="E130" s="13">
        <v>0.62030075187969902</v>
      </c>
    </row>
    <row r="131" spans="1:5" x14ac:dyDescent="0.25">
      <c r="A131" s="192"/>
      <c r="B131" s="11" t="s">
        <v>92</v>
      </c>
      <c r="C131" s="12">
        <v>835</v>
      </c>
      <c r="D131" s="12">
        <v>350</v>
      </c>
      <c r="E131" s="13">
        <v>1.3857142857142899</v>
      </c>
    </row>
    <row r="132" spans="1:5" x14ac:dyDescent="0.25">
      <c r="A132" s="15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21</v>
      </c>
      <c r="D135" s="12">
        <v>13</v>
      </c>
      <c r="E135" s="13">
        <v>0.61538461538461497</v>
      </c>
    </row>
    <row r="136" spans="1:5" x14ac:dyDescent="0.25">
      <c r="A136" s="192"/>
      <c r="B136" s="11" t="s">
        <v>99</v>
      </c>
      <c r="C136" s="12">
        <v>1</v>
      </c>
      <c r="D136" s="12">
        <v>1</v>
      </c>
      <c r="E136" s="13">
        <v>0</v>
      </c>
    </row>
    <row r="137" spans="1:5" x14ac:dyDescent="0.25">
      <c r="A137" s="190" t="s">
        <v>100</v>
      </c>
      <c r="B137" s="11" t="s">
        <v>98</v>
      </c>
      <c r="C137" s="14"/>
      <c r="D137" s="14"/>
      <c r="E137" s="13">
        <v>0</v>
      </c>
    </row>
    <row r="138" spans="1:5" x14ac:dyDescent="0.25">
      <c r="A138" s="192"/>
      <c r="B138" s="11" t="s">
        <v>99</v>
      </c>
      <c r="C138" s="14"/>
      <c r="D138" s="14"/>
      <c r="E138" s="13">
        <v>0</v>
      </c>
    </row>
    <row r="139" spans="1:5" x14ac:dyDescent="0.25">
      <c r="A139" s="190" t="s">
        <v>101</v>
      </c>
      <c r="B139" s="11" t="s">
        <v>98</v>
      </c>
      <c r="C139" s="14"/>
      <c r="D139" s="14"/>
      <c r="E139" s="13">
        <v>0</v>
      </c>
    </row>
    <row r="140" spans="1:5" x14ac:dyDescent="0.25">
      <c r="A140" s="192"/>
      <c r="B140" s="11" t="s">
        <v>102</v>
      </c>
      <c r="C140" s="14"/>
      <c r="D140" s="14"/>
      <c r="E140" s="13">
        <v>0</v>
      </c>
    </row>
    <row r="141" spans="1:5" x14ac:dyDescent="0.25">
      <c r="A141" s="15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6"/>
      <c r="C144" s="12">
        <v>38</v>
      </c>
      <c r="D144" s="12">
        <v>39</v>
      </c>
      <c r="E144" s="13">
        <v>-2.5641025641025599E-2</v>
      </c>
    </row>
    <row r="145" spans="1:5" x14ac:dyDescent="0.25">
      <c r="A145" s="190" t="s">
        <v>105</v>
      </c>
      <c r="B145" s="11" t="s">
        <v>106</v>
      </c>
      <c r="C145" s="12">
        <v>2</v>
      </c>
      <c r="D145" s="12">
        <v>6</v>
      </c>
      <c r="E145" s="13">
        <v>-0.66666666666666696</v>
      </c>
    </row>
    <row r="146" spans="1:5" x14ac:dyDescent="0.25">
      <c r="A146" s="191"/>
      <c r="B146" s="11" t="s">
        <v>107</v>
      </c>
      <c r="C146" s="12">
        <v>8</v>
      </c>
      <c r="D146" s="12">
        <v>3</v>
      </c>
      <c r="E146" s="13">
        <v>1.6666666666666701</v>
      </c>
    </row>
    <row r="147" spans="1:5" x14ac:dyDescent="0.25">
      <c r="A147" s="191"/>
      <c r="B147" s="11" t="s">
        <v>108</v>
      </c>
      <c r="C147" s="12">
        <v>3</v>
      </c>
      <c r="D147" s="12">
        <v>3</v>
      </c>
      <c r="E147" s="13">
        <v>0</v>
      </c>
    </row>
    <row r="148" spans="1:5" x14ac:dyDescent="0.25">
      <c r="A148" s="191"/>
      <c r="B148" s="11" t="s">
        <v>109</v>
      </c>
      <c r="C148" s="12">
        <v>2</v>
      </c>
      <c r="D148" s="12">
        <v>3</v>
      </c>
      <c r="E148" s="13">
        <v>-0.33333333333333298</v>
      </c>
    </row>
    <row r="149" spans="1:5" x14ac:dyDescent="0.25">
      <c r="A149" s="191"/>
      <c r="B149" s="11" t="s">
        <v>110</v>
      </c>
      <c r="C149" s="12">
        <v>21</v>
      </c>
      <c r="D149" s="12">
        <v>24</v>
      </c>
      <c r="E149" s="13">
        <v>-0.125</v>
      </c>
    </row>
    <row r="150" spans="1:5" x14ac:dyDescent="0.25">
      <c r="A150" s="192"/>
      <c r="B150" s="11" t="s">
        <v>111</v>
      </c>
      <c r="C150" s="12">
        <v>1</v>
      </c>
      <c r="D150" s="14"/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20</v>
      </c>
      <c r="D151" s="12">
        <v>18</v>
      </c>
      <c r="E151" s="13">
        <v>0.11111111111111099</v>
      </c>
    </row>
    <row r="152" spans="1:5" x14ac:dyDescent="0.25">
      <c r="A152" s="192"/>
      <c r="B152" s="11" t="s">
        <v>114</v>
      </c>
      <c r="C152" s="12">
        <v>17</v>
      </c>
      <c r="D152" s="12">
        <v>20</v>
      </c>
      <c r="E152" s="13">
        <v>-0.15</v>
      </c>
    </row>
    <row r="153" spans="1:5" x14ac:dyDescent="0.25">
      <c r="A153" s="190" t="s">
        <v>115</v>
      </c>
      <c r="B153" s="11" t="s">
        <v>19</v>
      </c>
      <c r="C153" s="12">
        <v>1</v>
      </c>
      <c r="D153" s="12">
        <v>1</v>
      </c>
      <c r="E153" s="13">
        <v>0</v>
      </c>
    </row>
    <row r="154" spans="1:5" x14ac:dyDescent="0.25">
      <c r="A154" s="192"/>
      <c r="B154" s="11" t="s">
        <v>23</v>
      </c>
      <c r="C154" s="12">
        <v>1</v>
      </c>
      <c r="D154" s="12">
        <v>1</v>
      </c>
      <c r="E154" s="13">
        <v>0</v>
      </c>
    </row>
    <row r="155" spans="1:5" x14ac:dyDescent="0.25">
      <c r="A155" s="10" t="s">
        <v>116</v>
      </c>
      <c r="B155" s="16"/>
      <c r="C155" s="14"/>
      <c r="D155" s="14"/>
      <c r="E155" s="13">
        <v>0</v>
      </c>
    </row>
    <row r="156" spans="1:5" x14ac:dyDescent="0.25">
      <c r="A156" s="15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4"/>
      <c r="D159" s="14"/>
      <c r="E159" s="13">
        <v>0</v>
      </c>
    </row>
    <row r="160" spans="1:5" x14ac:dyDescent="0.25">
      <c r="A160" s="191"/>
      <c r="B160" s="11" t="s">
        <v>120</v>
      </c>
      <c r="C160" s="14"/>
      <c r="D160" s="14"/>
      <c r="E160" s="13">
        <v>0</v>
      </c>
    </row>
    <row r="161" spans="1:5" x14ac:dyDescent="0.25">
      <c r="A161" s="191"/>
      <c r="B161" s="11" t="s">
        <v>121</v>
      </c>
      <c r="C161" s="14"/>
      <c r="D161" s="14"/>
      <c r="E161" s="13">
        <v>0</v>
      </c>
    </row>
    <row r="162" spans="1:5" x14ac:dyDescent="0.25">
      <c r="A162" s="191"/>
      <c r="B162" s="11" t="s">
        <v>122</v>
      </c>
      <c r="C162" s="14"/>
      <c r="D162" s="14"/>
      <c r="E162" s="13">
        <v>0</v>
      </c>
    </row>
    <row r="163" spans="1:5" x14ac:dyDescent="0.25">
      <c r="A163" s="191"/>
      <c r="B163" s="11" t="s">
        <v>123</v>
      </c>
      <c r="C163" s="14"/>
      <c r="D163" s="14"/>
      <c r="E163" s="13">
        <v>0</v>
      </c>
    </row>
    <row r="164" spans="1:5" x14ac:dyDescent="0.25">
      <c r="A164" s="191"/>
      <c r="B164" s="11" t="s">
        <v>124</v>
      </c>
      <c r="C164" s="14"/>
      <c r="D164" s="14"/>
      <c r="E164" s="13">
        <v>0</v>
      </c>
    </row>
    <row r="165" spans="1:5" x14ac:dyDescent="0.25">
      <c r="A165" s="191"/>
      <c r="B165" s="11" t="s">
        <v>125</v>
      </c>
      <c r="C165" s="14"/>
      <c r="D165" s="14"/>
      <c r="E165" s="13">
        <v>0</v>
      </c>
    </row>
    <row r="166" spans="1:5" x14ac:dyDescent="0.25">
      <c r="A166" s="191"/>
      <c r="B166" s="11" t="s">
        <v>126</v>
      </c>
      <c r="C166" s="14"/>
      <c r="D166" s="14"/>
      <c r="E166" s="13">
        <v>0</v>
      </c>
    </row>
    <row r="167" spans="1:5" x14ac:dyDescent="0.25">
      <c r="A167" s="191"/>
      <c r="B167" s="11" t="s">
        <v>127</v>
      </c>
      <c r="C167" s="14"/>
      <c r="D167" s="14"/>
      <c r="E167" s="13">
        <v>0</v>
      </c>
    </row>
    <row r="168" spans="1:5" x14ac:dyDescent="0.25">
      <c r="A168" s="191"/>
      <c r="B168" s="11" t="s">
        <v>128</v>
      </c>
      <c r="C168" s="14"/>
      <c r="D168" s="14"/>
      <c r="E168" s="13">
        <v>0</v>
      </c>
    </row>
    <row r="169" spans="1:5" x14ac:dyDescent="0.25">
      <c r="A169" s="191"/>
      <c r="B169" s="11" t="s">
        <v>129</v>
      </c>
      <c r="C169" s="14"/>
      <c r="D169" s="14"/>
      <c r="E169" s="13">
        <v>0</v>
      </c>
    </row>
    <row r="170" spans="1:5" x14ac:dyDescent="0.25">
      <c r="A170" s="191"/>
      <c r="B170" s="11" t="s">
        <v>130</v>
      </c>
      <c r="C170" s="14"/>
      <c r="D170" s="14"/>
      <c r="E170" s="13">
        <v>0</v>
      </c>
    </row>
    <row r="171" spans="1:5" x14ac:dyDescent="0.25">
      <c r="A171" s="191"/>
      <c r="B171" s="11" t="s">
        <v>131</v>
      </c>
      <c r="C171" s="14"/>
      <c r="D171" s="14"/>
      <c r="E171" s="13">
        <v>0</v>
      </c>
    </row>
    <row r="172" spans="1:5" x14ac:dyDescent="0.25">
      <c r="A172" s="191"/>
      <c r="B172" s="11" t="s">
        <v>132</v>
      </c>
      <c r="C172" s="14"/>
      <c r="D172" s="14"/>
      <c r="E172" s="13">
        <v>0</v>
      </c>
    </row>
    <row r="173" spans="1:5" x14ac:dyDescent="0.25">
      <c r="A173" s="191"/>
      <c r="B173" s="11" t="s">
        <v>133</v>
      </c>
      <c r="C173" s="14"/>
      <c r="D173" s="14"/>
      <c r="E173" s="13">
        <v>0</v>
      </c>
    </row>
    <row r="174" spans="1:5" x14ac:dyDescent="0.25">
      <c r="A174" s="191"/>
      <c r="B174" s="11" t="s">
        <v>134</v>
      </c>
      <c r="C174" s="14"/>
      <c r="D174" s="14"/>
      <c r="E174" s="13">
        <v>0</v>
      </c>
    </row>
    <row r="175" spans="1:5" x14ac:dyDescent="0.25">
      <c r="A175" s="191"/>
      <c r="B175" s="11" t="s">
        <v>135</v>
      </c>
      <c r="C175" s="14"/>
      <c r="D175" s="14"/>
      <c r="E175" s="13">
        <v>0</v>
      </c>
    </row>
    <row r="176" spans="1:5" x14ac:dyDescent="0.25">
      <c r="A176" s="191"/>
      <c r="B176" s="11" t="s">
        <v>136</v>
      </c>
      <c r="C176" s="14"/>
      <c r="D176" s="14"/>
      <c r="E176" s="13">
        <v>0</v>
      </c>
    </row>
    <row r="177" spans="1:5" x14ac:dyDescent="0.25">
      <c r="A177" s="191"/>
      <c r="B177" s="11" t="s">
        <v>137</v>
      </c>
      <c r="C177" s="14"/>
      <c r="D177" s="14"/>
      <c r="E177" s="13">
        <v>0</v>
      </c>
    </row>
    <row r="178" spans="1:5" x14ac:dyDescent="0.25">
      <c r="A178" s="191"/>
      <c r="B178" s="11" t="s">
        <v>138</v>
      </c>
      <c r="C178" s="14"/>
      <c r="D178" s="14"/>
      <c r="E178" s="13">
        <v>0</v>
      </c>
    </row>
    <row r="179" spans="1:5" x14ac:dyDescent="0.25">
      <c r="A179" s="191"/>
      <c r="B179" s="11" t="s">
        <v>139</v>
      </c>
      <c r="C179" s="14"/>
      <c r="D179" s="14"/>
      <c r="E179" s="13">
        <v>0</v>
      </c>
    </row>
    <row r="180" spans="1:5" x14ac:dyDescent="0.25">
      <c r="A180" s="191"/>
      <c r="B180" s="11" t="s">
        <v>140</v>
      </c>
      <c r="C180" s="14"/>
      <c r="D180" s="14"/>
      <c r="E180" s="13">
        <v>0</v>
      </c>
    </row>
    <row r="181" spans="1:5" x14ac:dyDescent="0.25">
      <c r="A181" s="191"/>
      <c r="B181" s="11" t="s">
        <v>141</v>
      </c>
      <c r="C181" s="14"/>
      <c r="D181" s="14"/>
      <c r="E181" s="13">
        <v>0</v>
      </c>
    </row>
    <row r="182" spans="1:5" x14ac:dyDescent="0.25">
      <c r="A182" s="191"/>
      <c r="B182" s="11" t="s">
        <v>142</v>
      </c>
      <c r="C182" s="14"/>
      <c r="D182" s="14"/>
      <c r="E182" s="13">
        <v>0</v>
      </c>
    </row>
    <row r="183" spans="1:5" x14ac:dyDescent="0.25">
      <c r="A183" s="191"/>
      <c r="B183" s="11" t="s">
        <v>143</v>
      </c>
      <c r="C183" s="14"/>
      <c r="D183" s="14"/>
      <c r="E183" s="13">
        <v>0</v>
      </c>
    </row>
    <row r="184" spans="1:5" x14ac:dyDescent="0.25">
      <c r="A184" s="191"/>
      <c r="B184" s="11" t="s">
        <v>144</v>
      </c>
      <c r="C184" s="14"/>
      <c r="D184" s="14"/>
      <c r="E184" s="13">
        <v>0</v>
      </c>
    </row>
    <row r="185" spans="1:5" x14ac:dyDescent="0.25">
      <c r="A185" s="191"/>
      <c r="B185" s="11" t="s">
        <v>145</v>
      </c>
      <c r="C185" s="14"/>
      <c r="D185" s="14"/>
      <c r="E185" s="13">
        <v>0</v>
      </c>
    </row>
    <row r="186" spans="1:5" x14ac:dyDescent="0.25">
      <c r="A186" s="191"/>
      <c r="B186" s="11" t="s">
        <v>146</v>
      </c>
      <c r="C186" s="14"/>
      <c r="D186" s="14"/>
      <c r="E186" s="13">
        <v>0</v>
      </c>
    </row>
    <row r="187" spans="1:5" x14ac:dyDescent="0.25">
      <c r="A187" s="191"/>
      <c r="B187" s="11" t="s">
        <v>147</v>
      </c>
      <c r="C187" s="14"/>
      <c r="D187" s="14"/>
      <c r="E187" s="13">
        <v>0</v>
      </c>
    </row>
    <row r="188" spans="1:5" x14ac:dyDescent="0.25">
      <c r="A188" s="191"/>
      <c r="B188" s="11" t="s">
        <v>148</v>
      </c>
      <c r="C188" s="14"/>
      <c r="D188" s="14"/>
      <c r="E188" s="13">
        <v>0</v>
      </c>
    </row>
    <row r="189" spans="1:5" x14ac:dyDescent="0.25">
      <c r="A189" s="191"/>
      <c r="B189" s="11" t="s">
        <v>149</v>
      </c>
      <c r="C189" s="14"/>
      <c r="D189" s="14"/>
      <c r="E189" s="13">
        <v>0</v>
      </c>
    </row>
    <row r="190" spans="1:5" x14ac:dyDescent="0.25">
      <c r="A190" s="191"/>
      <c r="B190" s="11" t="s">
        <v>150</v>
      </c>
      <c r="C190" s="14"/>
      <c r="D190" s="14"/>
      <c r="E190" s="13">
        <v>0</v>
      </c>
    </row>
    <row r="191" spans="1:5" x14ac:dyDescent="0.25">
      <c r="A191" s="191"/>
      <c r="B191" s="11" t="s">
        <v>151</v>
      </c>
      <c r="C191" s="14"/>
      <c r="D191" s="14"/>
      <c r="E191" s="13">
        <v>0</v>
      </c>
    </row>
    <row r="192" spans="1:5" x14ac:dyDescent="0.25">
      <c r="A192" s="191"/>
      <c r="B192" s="11" t="s">
        <v>152</v>
      </c>
      <c r="C192" s="14"/>
      <c r="D192" s="14"/>
      <c r="E192" s="13">
        <v>0</v>
      </c>
    </row>
    <row r="193" spans="1:5" x14ac:dyDescent="0.25">
      <c r="A193" s="191"/>
      <c r="B193" s="11" t="s">
        <v>153</v>
      </c>
      <c r="C193" s="14"/>
      <c r="D193" s="14"/>
      <c r="E193" s="13">
        <v>0</v>
      </c>
    </row>
    <row r="194" spans="1:5" x14ac:dyDescent="0.25">
      <c r="A194" s="191"/>
      <c r="B194" s="11" t="s">
        <v>154</v>
      </c>
      <c r="C194" s="14"/>
      <c r="D194" s="14"/>
      <c r="E194" s="13">
        <v>0</v>
      </c>
    </row>
    <row r="195" spans="1:5" x14ac:dyDescent="0.25">
      <c r="A195" s="191"/>
      <c r="B195" s="11" t="s">
        <v>155</v>
      </c>
      <c r="C195" s="14"/>
      <c r="D195" s="14"/>
      <c r="E195" s="13">
        <v>0</v>
      </c>
    </row>
    <row r="196" spans="1:5" x14ac:dyDescent="0.25">
      <c r="A196" s="191"/>
      <c r="B196" s="11" t="s">
        <v>156</v>
      </c>
      <c r="C196" s="14"/>
      <c r="D196" s="14"/>
      <c r="E196" s="13">
        <v>0</v>
      </c>
    </row>
    <row r="197" spans="1:5" x14ac:dyDescent="0.25">
      <c r="A197" s="191"/>
      <c r="B197" s="11" t="s">
        <v>157</v>
      </c>
      <c r="C197" s="14"/>
      <c r="D197" s="14"/>
      <c r="E197" s="13">
        <v>0</v>
      </c>
    </row>
    <row r="198" spans="1:5" x14ac:dyDescent="0.25">
      <c r="A198" s="191"/>
      <c r="B198" s="11" t="s">
        <v>158</v>
      </c>
      <c r="C198" s="14"/>
      <c r="D198" s="14"/>
      <c r="E198" s="13">
        <v>0</v>
      </c>
    </row>
    <row r="199" spans="1:5" x14ac:dyDescent="0.25">
      <c r="A199" s="191"/>
      <c r="B199" s="11" t="s">
        <v>159</v>
      </c>
      <c r="C199" s="14"/>
      <c r="D199" s="14"/>
      <c r="E199" s="13">
        <v>0</v>
      </c>
    </row>
    <row r="200" spans="1:5" x14ac:dyDescent="0.25">
      <c r="A200" s="192"/>
      <c r="B200" s="11" t="s">
        <v>160</v>
      </c>
      <c r="C200" s="14"/>
      <c r="D200" s="14"/>
      <c r="E200" s="13">
        <v>0</v>
      </c>
    </row>
    <row r="201" spans="1:5" x14ac:dyDescent="0.25">
      <c r="A201" s="190" t="s">
        <v>161</v>
      </c>
      <c r="B201" s="11" t="s">
        <v>162</v>
      </c>
      <c r="C201" s="14"/>
      <c r="D201" s="14"/>
      <c r="E201" s="13">
        <v>0</v>
      </c>
    </row>
    <row r="202" spans="1:5" x14ac:dyDescent="0.25">
      <c r="A202" s="191"/>
      <c r="B202" s="11" t="s">
        <v>120</v>
      </c>
      <c r="C202" s="14"/>
      <c r="D202" s="14"/>
      <c r="E202" s="13">
        <v>0</v>
      </c>
    </row>
    <row r="203" spans="1:5" x14ac:dyDescent="0.25">
      <c r="A203" s="191"/>
      <c r="B203" s="11" t="s">
        <v>163</v>
      </c>
      <c r="C203" s="14"/>
      <c r="D203" s="14"/>
      <c r="E203" s="13">
        <v>0</v>
      </c>
    </row>
    <row r="204" spans="1:5" x14ac:dyDescent="0.25">
      <c r="A204" s="191"/>
      <c r="B204" s="11" t="s">
        <v>122</v>
      </c>
      <c r="C204" s="14"/>
      <c r="D204" s="14"/>
      <c r="E204" s="13">
        <v>0</v>
      </c>
    </row>
    <row r="205" spans="1:5" x14ac:dyDescent="0.25">
      <c r="A205" s="191"/>
      <c r="B205" s="11" t="s">
        <v>123</v>
      </c>
      <c r="C205" s="14"/>
      <c r="D205" s="14"/>
      <c r="E205" s="13">
        <v>0</v>
      </c>
    </row>
    <row r="206" spans="1:5" x14ac:dyDescent="0.25">
      <c r="A206" s="191"/>
      <c r="B206" s="11" t="s">
        <v>124</v>
      </c>
      <c r="C206" s="14"/>
      <c r="D206" s="14"/>
      <c r="E206" s="13">
        <v>0</v>
      </c>
    </row>
    <row r="207" spans="1:5" x14ac:dyDescent="0.25">
      <c r="A207" s="191"/>
      <c r="B207" s="11" t="s">
        <v>125</v>
      </c>
      <c r="C207" s="14"/>
      <c r="D207" s="14"/>
      <c r="E207" s="13">
        <v>0</v>
      </c>
    </row>
    <row r="208" spans="1:5" x14ac:dyDescent="0.25">
      <c r="A208" s="191"/>
      <c r="B208" s="11" t="s">
        <v>164</v>
      </c>
      <c r="C208" s="14"/>
      <c r="D208" s="14"/>
      <c r="E208" s="13">
        <v>0</v>
      </c>
    </row>
    <row r="209" spans="1:5" x14ac:dyDescent="0.25">
      <c r="A209" s="191"/>
      <c r="B209" s="11" t="s">
        <v>127</v>
      </c>
      <c r="C209" s="14"/>
      <c r="D209" s="14"/>
      <c r="E209" s="13">
        <v>0</v>
      </c>
    </row>
    <row r="210" spans="1:5" x14ac:dyDescent="0.25">
      <c r="A210" s="191"/>
      <c r="B210" s="11" t="s">
        <v>165</v>
      </c>
      <c r="C210" s="14"/>
      <c r="D210" s="14"/>
      <c r="E210" s="13">
        <v>0</v>
      </c>
    </row>
    <row r="211" spans="1:5" x14ac:dyDescent="0.25">
      <c r="A211" s="191"/>
      <c r="B211" s="11" t="s">
        <v>129</v>
      </c>
      <c r="C211" s="14"/>
      <c r="D211" s="14"/>
      <c r="E211" s="13">
        <v>0</v>
      </c>
    </row>
    <row r="212" spans="1:5" x14ac:dyDescent="0.25">
      <c r="A212" s="191"/>
      <c r="B212" s="11" t="s">
        <v>130</v>
      </c>
      <c r="C212" s="14"/>
      <c r="D212" s="14"/>
      <c r="E212" s="13">
        <v>0</v>
      </c>
    </row>
    <row r="213" spans="1:5" x14ac:dyDescent="0.25">
      <c r="A213" s="191"/>
      <c r="B213" s="11" t="s">
        <v>131</v>
      </c>
      <c r="C213" s="14"/>
      <c r="D213" s="14"/>
      <c r="E213" s="13">
        <v>0</v>
      </c>
    </row>
    <row r="214" spans="1:5" x14ac:dyDescent="0.25">
      <c r="A214" s="191"/>
      <c r="B214" s="11" t="s">
        <v>132</v>
      </c>
      <c r="C214" s="14"/>
      <c r="D214" s="14"/>
      <c r="E214" s="13">
        <v>0</v>
      </c>
    </row>
    <row r="215" spans="1:5" x14ac:dyDescent="0.25">
      <c r="A215" s="191"/>
      <c r="B215" s="11" t="s">
        <v>133</v>
      </c>
      <c r="C215" s="14"/>
      <c r="D215" s="14"/>
      <c r="E215" s="13">
        <v>0</v>
      </c>
    </row>
    <row r="216" spans="1:5" x14ac:dyDescent="0.25">
      <c r="A216" s="191"/>
      <c r="B216" s="11" t="s">
        <v>134</v>
      </c>
      <c r="C216" s="14"/>
      <c r="D216" s="14"/>
      <c r="E216" s="13">
        <v>0</v>
      </c>
    </row>
    <row r="217" spans="1:5" x14ac:dyDescent="0.25">
      <c r="A217" s="191"/>
      <c r="B217" s="11" t="s">
        <v>135</v>
      </c>
      <c r="C217" s="14"/>
      <c r="D217" s="14"/>
      <c r="E217" s="13">
        <v>0</v>
      </c>
    </row>
    <row r="218" spans="1:5" x14ac:dyDescent="0.25">
      <c r="A218" s="191"/>
      <c r="B218" s="11" t="s">
        <v>136</v>
      </c>
      <c r="C218" s="14"/>
      <c r="D218" s="14"/>
      <c r="E218" s="13">
        <v>0</v>
      </c>
    </row>
    <row r="219" spans="1:5" x14ac:dyDescent="0.25">
      <c r="A219" s="191"/>
      <c r="B219" s="11" t="s">
        <v>137</v>
      </c>
      <c r="C219" s="14"/>
      <c r="D219" s="14"/>
      <c r="E219" s="13">
        <v>0</v>
      </c>
    </row>
    <row r="220" spans="1:5" x14ac:dyDescent="0.25">
      <c r="A220" s="191"/>
      <c r="B220" s="11" t="s">
        <v>138</v>
      </c>
      <c r="C220" s="14"/>
      <c r="D220" s="14"/>
      <c r="E220" s="13">
        <v>0</v>
      </c>
    </row>
    <row r="221" spans="1:5" x14ac:dyDescent="0.25">
      <c r="A221" s="191"/>
      <c r="B221" s="11" t="s">
        <v>139</v>
      </c>
      <c r="C221" s="14"/>
      <c r="D221" s="14"/>
      <c r="E221" s="13">
        <v>0</v>
      </c>
    </row>
    <row r="222" spans="1:5" x14ac:dyDescent="0.25">
      <c r="A222" s="191"/>
      <c r="B222" s="11" t="s">
        <v>166</v>
      </c>
      <c r="C222" s="14"/>
      <c r="D222" s="14"/>
      <c r="E222" s="13">
        <v>0</v>
      </c>
    </row>
    <row r="223" spans="1:5" x14ac:dyDescent="0.25">
      <c r="A223" s="191"/>
      <c r="B223" s="11" t="s">
        <v>141</v>
      </c>
      <c r="C223" s="14"/>
      <c r="D223" s="14"/>
      <c r="E223" s="13">
        <v>0</v>
      </c>
    </row>
    <row r="224" spans="1:5" x14ac:dyDescent="0.25">
      <c r="A224" s="191"/>
      <c r="B224" s="11" t="s">
        <v>142</v>
      </c>
      <c r="C224" s="14"/>
      <c r="D224" s="14"/>
      <c r="E224" s="13">
        <v>0</v>
      </c>
    </row>
    <row r="225" spans="1:5" x14ac:dyDescent="0.25">
      <c r="A225" s="191"/>
      <c r="B225" s="11" t="s">
        <v>143</v>
      </c>
      <c r="C225" s="14"/>
      <c r="D225" s="14"/>
      <c r="E225" s="13">
        <v>0</v>
      </c>
    </row>
    <row r="226" spans="1:5" x14ac:dyDescent="0.25">
      <c r="A226" s="191"/>
      <c r="B226" s="11" t="s">
        <v>144</v>
      </c>
      <c r="C226" s="14"/>
      <c r="D226" s="14"/>
      <c r="E226" s="13">
        <v>0</v>
      </c>
    </row>
    <row r="227" spans="1:5" x14ac:dyDescent="0.25">
      <c r="A227" s="191"/>
      <c r="B227" s="11" t="s">
        <v>167</v>
      </c>
      <c r="C227" s="14"/>
      <c r="D227" s="14"/>
      <c r="E227" s="13">
        <v>0</v>
      </c>
    </row>
    <row r="228" spans="1:5" x14ac:dyDescent="0.25">
      <c r="A228" s="191"/>
      <c r="B228" s="11" t="s">
        <v>146</v>
      </c>
      <c r="C228" s="14"/>
      <c r="D228" s="14"/>
      <c r="E228" s="13">
        <v>0</v>
      </c>
    </row>
    <row r="229" spans="1:5" x14ac:dyDescent="0.25">
      <c r="A229" s="191"/>
      <c r="B229" s="11" t="s">
        <v>147</v>
      </c>
      <c r="C229" s="14"/>
      <c r="D229" s="14"/>
      <c r="E229" s="13">
        <v>0</v>
      </c>
    </row>
    <row r="230" spans="1:5" x14ac:dyDescent="0.25">
      <c r="A230" s="191"/>
      <c r="B230" s="11" t="s">
        <v>148</v>
      </c>
      <c r="C230" s="14"/>
      <c r="D230" s="14"/>
      <c r="E230" s="13">
        <v>0</v>
      </c>
    </row>
    <row r="231" spans="1:5" x14ac:dyDescent="0.25">
      <c r="A231" s="191"/>
      <c r="B231" s="11" t="s">
        <v>149</v>
      </c>
      <c r="C231" s="14"/>
      <c r="D231" s="14"/>
      <c r="E231" s="13">
        <v>0</v>
      </c>
    </row>
    <row r="232" spans="1:5" x14ac:dyDescent="0.25">
      <c r="A232" s="191"/>
      <c r="B232" s="11" t="s">
        <v>150</v>
      </c>
      <c r="C232" s="14"/>
      <c r="D232" s="14"/>
      <c r="E232" s="13">
        <v>0</v>
      </c>
    </row>
    <row r="233" spans="1:5" x14ac:dyDescent="0.25">
      <c r="A233" s="191"/>
      <c r="B233" s="11" t="s">
        <v>151</v>
      </c>
      <c r="C233" s="14"/>
      <c r="D233" s="14"/>
      <c r="E233" s="13">
        <v>0</v>
      </c>
    </row>
    <row r="234" spans="1:5" x14ac:dyDescent="0.25">
      <c r="A234" s="191"/>
      <c r="B234" s="11" t="s">
        <v>152</v>
      </c>
      <c r="C234" s="14"/>
      <c r="D234" s="14"/>
      <c r="E234" s="13">
        <v>0</v>
      </c>
    </row>
    <row r="235" spans="1:5" x14ac:dyDescent="0.25">
      <c r="A235" s="191"/>
      <c r="B235" s="11" t="s">
        <v>153</v>
      </c>
      <c r="C235" s="14"/>
      <c r="D235" s="14"/>
      <c r="E235" s="13">
        <v>0</v>
      </c>
    </row>
    <row r="236" spans="1:5" x14ac:dyDescent="0.25">
      <c r="A236" s="191"/>
      <c r="B236" s="11" t="s">
        <v>154</v>
      </c>
      <c r="C236" s="14"/>
      <c r="D236" s="14"/>
      <c r="E236" s="13">
        <v>0</v>
      </c>
    </row>
    <row r="237" spans="1:5" x14ac:dyDescent="0.25">
      <c r="A237" s="191"/>
      <c r="B237" s="11" t="s">
        <v>155</v>
      </c>
      <c r="C237" s="14"/>
      <c r="D237" s="14"/>
      <c r="E237" s="13">
        <v>0</v>
      </c>
    </row>
    <row r="238" spans="1:5" x14ac:dyDescent="0.25">
      <c r="A238" s="191"/>
      <c r="B238" s="11" t="s">
        <v>156</v>
      </c>
      <c r="C238" s="14"/>
      <c r="D238" s="14"/>
      <c r="E238" s="13">
        <v>0</v>
      </c>
    </row>
    <row r="239" spans="1:5" x14ac:dyDescent="0.25">
      <c r="A239" s="191"/>
      <c r="B239" s="11" t="s">
        <v>157</v>
      </c>
      <c r="C239" s="14"/>
      <c r="D239" s="14"/>
      <c r="E239" s="13">
        <v>0</v>
      </c>
    </row>
    <row r="240" spans="1:5" x14ac:dyDescent="0.25">
      <c r="A240" s="191"/>
      <c r="B240" s="11" t="s">
        <v>158</v>
      </c>
      <c r="C240" s="14"/>
      <c r="D240" s="14"/>
      <c r="E240" s="13">
        <v>0</v>
      </c>
    </row>
    <row r="241" spans="1:5" x14ac:dyDescent="0.25">
      <c r="A241" s="191"/>
      <c r="B241" s="11" t="s">
        <v>159</v>
      </c>
      <c r="C241" s="14"/>
      <c r="D241" s="14"/>
      <c r="E241" s="13">
        <v>0</v>
      </c>
    </row>
    <row r="242" spans="1:5" x14ac:dyDescent="0.25">
      <c r="A242" s="192"/>
      <c r="B242" s="11" t="s">
        <v>160</v>
      </c>
      <c r="C242" s="14"/>
      <c r="D242" s="14"/>
      <c r="E242" s="13">
        <v>0</v>
      </c>
    </row>
    <row r="243" spans="1:5" x14ac:dyDescent="0.25">
      <c r="A243" s="15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6"/>
      <c r="C246" s="14"/>
      <c r="D246" s="14"/>
      <c r="E246" s="13">
        <v>0</v>
      </c>
    </row>
    <row r="247" spans="1:5" x14ac:dyDescent="0.25">
      <c r="A247" s="10" t="s">
        <v>170</v>
      </c>
      <c r="B247" s="16"/>
      <c r="C247" s="14"/>
      <c r="D247" s="14"/>
      <c r="E247" s="13">
        <v>0</v>
      </c>
    </row>
    <row r="248" spans="1:5" x14ac:dyDescent="0.25">
      <c r="A248" s="10" t="s">
        <v>171</v>
      </c>
      <c r="B248" s="16"/>
      <c r="C248" s="14"/>
      <c r="D248" s="14"/>
      <c r="E248" s="13">
        <v>0</v>
      </c>
    </row>
    <row r="249" spans="1:5" x14ac:dyDescent="0.25">
      <c r="A249" s="15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6"/>
      <c r="C252" s="12">
        <v>7</v>
      </c>
      <c r="D252" s="12">
        <v>6</v>
      </c>
      <c r="E252" s="13">
        <v>0.16666666666666699</v>
      </c>
    </row>
    <row r="253" spans="1:5" x14ac:dyDescent="0.25">
      <c r="A253" s="190" t="s">
        <v>174</v>
      </c>
      <c r="B253" s="11" t="s">
        <v>175</v>
      </c>
      <c r="C253" s="14"/>
      <c r="D253" s="12">
        <v>0</v>
      </c>
      <c r="E253" s="13">
        <v>0</v>
      </c>
    </row>
    <row r="254" spans="1:5" x14ac:dyDescent="0.25">
      <c r="A254" s="191"/>
      <c r="B254" s="11" t="s">
        <v>176</v>
      </c>
      <c r="C254" s="14"/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4"/>
      <c r="D255" s="12">
        <v>0</v>
      </c>
      <c r="E255" s="13">
        <v>0</v>
      </c>
    </row>
    <row r="256" spans="1:5" x14ac:dyDescent="0.25">
      <c r="A256" s="10" t="s">
        <v>178</v>
      </c>
      <c r="B256" s="16"/>
      <c r="C256" s="14"/>
      <c r="D256" s="12">
        <v>2</v>
      </c>
      <c r="E256" s="13">
        <v>0</v>
      </c>
    </row>
    <row r="257" spans="1:5" x14ac:dyDescent="0.25">
      <c r="A257" s="10" t="s">
        <v>179</v>
      </c>
      <c r="B257" s="16"/>
      <c r="C257" s="12">
        <v>14</v>
      </c>
      <c r="D257" s="12">
        <v>1</v>
      </c>
      <c r="E257" s="13">
        <v>13</v>
      </c>
    </row>
    <row r="258" spans="1:5" x14ac:dyDescent="0.25">
      <c r="A258" s="10" t="s">
        <v>111</v>
      </c>
      <c r="B258" s="16"/>
      <c r="C258" s="12">
        <v>26</v>
      </c>
      <c r="D258" s="12">
        <v>14</v>
      </c>
      <c r="E258" s="13">
        <v>0.85714285714285698</v>
      </c>
    </row>
    <row r="259" spans="1:5" x14ac:dyDescent="0.25">
      <c r="A259" s="15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6"/>
      <c r="C262" s="12">
        <v>9</v>
      </c>
      <c r="D262" s="12">
        <v>10</v>
      </c>
      <c r="E262" s="13">
        <v>-0.1</v>
      </c>
    </row>
    <row r="263" spans="1:5" x14ac:dyDescent="0.25">
      <c r="A263" s="190" t="s">
        <v>69</v>
      </c>
      <c r="B263" s="11" t="s">
        <v>182</v>
      </c>
      <c r="C263" s="12">
        <v>50</v>
      </c>
      <c r="D263" s="12">
        <v>2</v>
      </c>
      <c r="E263" s="13">
        <v>24</v>
      </c>
    </row>
    <row r="264" spans="1:5" x14ac:dyDescent="0.25">
      <c r="A264" s="192"/>
      <c r="B264" s="11" t="s">
        <v>111</v>
      </c>
      <c r="C264" s="12">
        <v>0</v>
      </c>
      <c r="D264" s="12">
        <v>39</v>
      </c>
      <c r="E264" s="13">
        <v>-1</v>
      </c>
    </row>
    <row r="265" spans="1:5" x14ac:dyDescent="0.25">
      <c r="A265" s="10" t="s">
        <v>183</v>
      </c>
      <c r="B265" s="16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6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6"/>
      <c r="C267" s="12">
        <v>0</v>
      </c>
      <c r="D267" s="12">
        <v>0</v>
      </c>
      <c r="E267" s="13">
        <v>0</v>
      </c>
    </row>
    <row r="268" spans="1:5" x14ac:dyDescent="0.25">
      <c r="A268" s="15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10</v>
      </c>
      <c r="D272" s="12">
        <v>14</v>
      </c>
      <c r="E272" s="13">
        <v>-0.28571428571428598</v>
      </c>
    </row>
    <row r="273" spans="1:5" x14ac:dyDescent="0.25">
      <c r="A273" s="10" t="s">
        <v>190</v>
      </c>
      <c r="B273" s="16"/>
      <c r="C273" s="12">
        <v>10</v>
      </c>
      <c r="D273" s="12">
        <v>4</v>
      </c>
      <c r="E273" s="13">
        <v>1.5</v>
      </c>
    </row>
    <row r="274" spans="1:5" x14ac:dyDescent="0.25">
      <c r="A274" s="10" t="s">
        <v>191</v>
      </c>
      <c r="B274" s="16"/>
      <c r="C274" s="12">
        <v>2</v>
      </c>
      <c r="D274" s="12">
        <v>7</v>
      </c>
      <c r="E274" s="13">
        <v>-0.71428571428571397</v>
      </c>
    </row>
    <row r="275" spans="1:5" x14ac:dyDescent="0.25">
      <c r="A275" s="15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6"/>
      <c r="C278" s="14"/>
      <c r="D278" s="14"/>
      <c r="E278" s="13">
        <v>0</v>
      </c>
    </row>
    <row r="279" spans="1:5" x14ac:dyDescent="0.25">
      <c r="A279" s="10" t="s">
        <v>194</v>
      </c>
      <c r="B279" s="16"/>
      <c r="C279" s="14"/>
      <c r="D279" s="14"/>
      <c r="E279" s="13">
        <v>0</v>
      </c>
    </row>
    <row r="280" spans="1:5" x14ac:dyDescent="0.25">
      <c r="A280" s="10" t="s">
        <v>195</v>
      </c>
      <c r="B280" s="16"/>
      <c r="C280" s="14"/>
      <c r="D280" s="14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4"/>
      <c r="D283" s="14"/>
      <c r="E283" s="21"/>
    </row>
    <row r="284" spans="1:5" x14ac:dyDescent="0.25">
      <c r="A284" s="188"/>
      <c r="B284" s="11" t="s">
        <v>200</v>
      </c>
      <c r="C284" s="12">
        <v>2</v>
      </c>
      <c r="D284" s="12">
        <v>5</v>
      </c>
      <c r="E284" s="22">
        <v>0</v>
      </c>
    </row>
    <row r="285" spans="1:5" x14ac:dyDescent="0.25">
      <c r="A285" s="189"/>
      <c r="B285" s="11" t="s">
        <v>201</v>
      </c>
      <c r="C285" s="12">
        <v>1</v>
      </c>
      <c r="D285" s="12">
        <v>1</v>
      </c>
      <c r="E285" s="22">
        <v>0</v>
      </c>
    </row>
    <row r="286" spans="1:5" x14ac:dyDescent="0.25">
      <c r="A286" s="187" t="s">
        <v>202</v>
      </c>
      <c r="B286" s="11" t="s">
        <v>203</v>
      </c>
      <c r="C286" s="14"/>
      <c r="D286" s="14"/>
      <c r="E286" s="21"/>
    </row>
    <row r="287" spans="1:5" x14ac:dyDescent="0.25">
      <c r="A287" s="188"/>
      <c r="B287" s="11" t="s">
        <v>204</v>
      </c>
      <c r="C287" s="12">
        <v>6</v>
      </c>
      <c r="D287" s="12">
        <v>8</v>
      </c>
      <c r="E287" s="22">
        <v>0</v>
      </c>
    </row>
    <row r="288" spans="1:5" x14ac:dyDescent="0.25">
      <c r="A288" s="189"/>
      <c r="B288" s="11" t="s">
        <v>205</v>
      </c>
      <c r="C288" s="14"/>
      <c r="D288" s="14"/>
      <c r="E288" s="21"/>
    </row>
    <row r="289" spans="1:5" x14ac:dyDescent="0.25">
      <c r="A289" s="20" t="s">
        <v>206</v>
      </c>
      <c r="B289" s="11" t="s">
        <v>207</v>
      </c>
      <c r="C289" s="12">
        <v>9</v>
      </c>
      <c r="D289" s="12">
        <v>25</v>
      </c>
      <c r="E289" s="22">
        <v>15</v>
      </c>
    </row>
    <row r="290" spans="1:5" x14ac:dyDescent="0.25">
      <c r="A290" s="187" t="s">
        <v>208</v>
      </c>
      <c r="B290" s="11" t="s">
        <v>209</v>
      </c>
      <c r="C290" s="12">
        <v>2</v>
      </c>
      <c r="D290" s="12">
        <v>1</v>
      </c>
      <c r="E290" s="22">
        <v>0</v>
      </c>
    </row>
    <row r="291" spans="1:5" x14ac:dyDescent="0.25">
      <c r="A291" s="188"/>
      <c r="B291" s="11" t="s">
        <v>210</v>
      </c>
      <c r="C291" s="14"/>
      <c r="D291" s="14"/>
      <c r="E291" s="21"/>
    </row>
    <row r="292" spans="1:5" x14ac:dyDescent="0.25">
      <c r="A292" s="189"/>
      <c r="B292" s="11" t="s">
        <v>211</v>
      </c>
      <c r="C292" s="12">
        <v>7</v>
      </c>
      <c r="D292" s="12">
        <v>8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4"/>
      <c r="D293" s="14"/>
      <c r="E293" s="21"/>
    </row>
    <row r="294" spans="1:5" x14ac:dyDescent="0.25">
      <c r="A294" s="187" t="s">
        <v>214</v>
      </c>
      <c r="B294" s="11" t="s">
        <v>205</v>
      </c>
      <c r="C294" s="14"/>
      <c r="D294" s="14"/>
      <c r="E294" s="21"/>
    </row>
    <row r="295" spans="1:5" x14ac:dyDescent="0.25">
      <c r="A295" s="188"/>
      <c r="B295" s="11" t="s">
        <v>215</v>
      </c>
      <c r="C295" s="12">
        <v>3</v>
      </c>
      <c r="D295" s="12">
        <v>5</v>
      </c>
      <c r="E295" s="22">
        <v>1</v>
      </c>
    </row>
    <row r="296" spans="1:5" x14ac:dyDescent="0.25">
      <c r="A296" s="189"/>
      <c r="B296" s="11" t="s">
        <v>216</v>
      </c>
      <c r="C296" s="12">
        <v>1</v>
      </c>
      <c r="D296" s="12">
        <v>0</v>
      </c>
      <c r="E296" s="22">
        <v>0</v>
      </c>
    </row>
    <row r="297" spans="1:5" x14ac:dyDescent="0.25">
      <c r="A297" s="187" t="s">
        <v>217</v>
      </c>
      <c r="B297" s="11" t="s">
        <v>218</v>
      </c>
      <c r="C297" s="12">
        <v>1</v>
      </c>
      <c r="D297" s="12">
        <v>1</v>
      </c>
      <c r="E297" s="22">
        <v>1</v>
      </c>
    </row>
    <row r="298" spans="1:5" x14ac:dyDescent="0.25">
      <c r="A298" s="188"/>
      <c r="B298" s="11" t="s">
        <v>219</v>
      </c>
      <c r="C298" s="14"/>
      <c r="D298" s="14"/>
      <c r="E298" s="21"/>
    </row>
    <row r="299" spans="1:5" x14ac:dyDescent="0.25">
      <c r="A299" s="188"/>
      <c r="B299" s="11" t="s">
        <v>220</v>
      </c>
      <c r="C299" s="12">
        <v>51</v>
      </c>
      <c r="D299" s="12">
        <v>116</v>
      </c>
      <c r="E299" s="22">
        <v>30</v>
      </c>
    </row>
    <row r="300" spans="1:5" x14ac:dyDescent="0.25">
      <c r="A300" s="188"/>
      <c r="B300" s="11" t="s">
        <v>221</v>
      </c>
      <c r="C300" s="12">
        <v>68</v>
      </c>
      <c r="D300" s="12">
        <v>137</v>
      </c>
      <c r="E300" s="22">
        <v>0</v>
      </c>
    </row>
    <row r="301" spans="1:5" x14ac:dyDescent="0.25">
      <c r="A301" s="188"/>
      <c r="B301" s="11" t="s">
        <v>222</v>
      </c>
      <c r="C301" s="12">
        <v>7</v>
      </c>
      <c r="D301" s="12">
        <v>6</v>
      </c>
      <c r="E301" s="22">
        <v>2</v>
      </c>
    </row>
    <row r="302" spans="1:5" x14ac:dyDescent="0.25">
      <c r="A302" s="188"/>
      <c r="B302" s="11" t="s">
        <v>223</v>
      </c>
      <c r="C302" s="12">
        <v>43</v>
      </c>
      <c r="D302" s="12">
        <v>142</v>
      </c>
      <c r="E302" s="22">
        <v>36</v>
      </c>
    </row>
    <row r="303" spans="1:5" x14ac:dyDescent="0.25">
      <c r="A303" s="188"/>
      <c r="B303" s="11" t="s">
        <v>224</v>
      </c>
      <c r="C303" s="12">
        <v>12</v>
      </c>
      <c r="D303" s="12">
        <v>31</v>
      </c>
      <c r="E303" s="22">
        <v>0</v>
      </c>
    </row>
    <row r="304" spans="1:5" x14ac:dyDescent="0.25">
      <c r="A304" s="188"/>
      <c r="B304" s="11" t="s">
        <v>225</v>
      </c>
      <c r="C304" s="14"/>
      <c r="D304" s="14"/>
      <c r="E304" s="21"/>
    </row>
    <row r="305" spans="1:5" x14ac:dyDescent="0.25">
      <c r="A305" s="188"/>
      <c r="B305" s="11" t="s">
        <v>226</v>
      </c>
      <c r="C305" s="12">
        <v>26</v>
      </c>
      <c r="D305" s="12">
        <v>7</v>
      </c>
      <c r="E305" s="22">
        <v>15</v>
      </c>
    </row>
    <row r="306" spans="1:5" x14ac:dyDescent="0.25">
      <c r="A306" s="188"/>
      <c r="B306" s="11" t="s">
        <v>227</v>
      </c>
      <c r="C306" s="12">
        <v>1</v>
      </c>
      <c r="D306" s="12">
        <v>1</v>
      </c>
      <c r="E306" s="22">
        <v>0</v>
      </c>
    </row>
    <row r="307" spans="1:5" x14ac:dyDescent="0.25">
      <c r="A307" s="188"/>
      <c r="B307" s="11" t="s">
        <v>228</v>
      </c>
      <c r="C307" s="14"/>
      <c r="D307" s="14"/>
      <c r="E307" s="21"/>
    </row>
    <row r="308" spans="1:5" x14ac:dyDescent="0.25">
      <c r="A308" s="188"/>
      <c r="B308" s="11" t="s">
        <v>229</v>
      </c>
      <c r="C308" s="12">
        <v>66</v>
      </c>
      <c r="D308" s="12">
        <v>93</v>
      </c>
      <c r="E308" s="22">
        <v>27</v>
      </c>
    </row>
    <row r="309" spans="1:5" x14ac:dyDescent="0.25">
      <c r="A309" s="188"/>
      <c r="B309" s="11" t="s">
        <v>230</v>
      </c>
      <c r="C309" s="12">
        <v>58</v>
      </c>
      <c r="D309" s="12">
        <v>106</v>
      </c>
      <c r="E309" s="22">
        <v>0</v>
      </c>
    </row>
    <row r="310" spans="1:5" x14ac:dyDescent="0.25">
      <c r="A310" s="188"/>
      <c r="B310" s="11" t="s">
        <v>231</v>
      </c>
      <c r="C310" s="12">
        <v>1</v>
      </c>
      <c r="D310" s="12">
        <v>3</v>
      </c>
      <c r="E310" s="22">
        <v>2</v>
      </c>
    </row>
    <row r="311" spans="1:5" x14ac:dyDescent="0.25">
      <c r="A311" s="189"/>
      <c r="B311" s="11" t="s">
        <v>232</v>
      </c>
      <c r="C311" s="12">
        <v>5</v>
      </c>
      <c r="D311" s="12">
        <v>10</v>
      </c>
      <c r="E311" s="22">
        <v>0</v>
      </c>
    </row>
    <row r="312" spans="1:5" x14ac:dyDescent="0.25">
      <c r="A312" s="187" t="s">
        <v>233</v>
      </c>
      <c r="B312" s="11" t="s">
        <v>234</v>
      </c>
      <c r="C312" s="14"/>
      <c r="D312" s="14"/>
      <c r="E312" s="21"/>
    </row>
    <row r="313" spans="1:5" x14ac:dyDescent="0.25">
      <c r="A313" s="188"/>
      <c r="B313" s="11" t="s">
        <v>235</v>
      </c>
      <c r="C313" s="14"/>
      <c r="D313" s="14"/>
      <c r="E313" s="21"/>
    </row>
    <row r="314" spans="1:5" x14ac:dyDescent="0.25">
      <c r="A314" s="188"/>
      <c r="B314" s="11" t="s">
        <v>236</v>
      </c>
      <c r="C314" s="12">
        <v>0</v>
      </c>
      <c r="D314" s="12">
        <v>1</v>
      </c>
      <c r="E314" s="22">
        <v>0</v>
      </c>
    </row>
    <row r="315" spans="1:5" x14ac:dyDescent="0.25">
      <c r="A315" s="188"/>
      <c r="B315" s="11" t="s">
        <v>237</v>
      </c>
      <c r="C315" s="14"/>
      <c r="D315" s="14"/>
      <c r="E315" s="21"/>
    </row>
    <row r="316" spans="1:5" x14ac:dyDescent="0.25">
      <c r="A316" s="188"/>
      <c r="B316" s="11" t="s">
        <v>238</v>
      </c>
      <c r="C316" s="12">
        <v>4</v>
      </c>
      <c r="D316" s="12">
        <v>11</v>
      </c>
      <c r="E316" s="22">
        <v>0</v>
      </c>
    </row>
    <row r="317" spans="1:5" x14ac:dyDescent="0.25">
      <c r="A317" s="188"/>
      <c r="B317" s="11" t="s">
        <v>239</v>
      </c>
      <c r="C317" s="14"/>
      <c r="D317" s="14"/>
      <c r="E317" s="21"/>
    </row>
    <row r="318" spans="1:5" x14ac:dyDescent="0.25">
      <c r="A318" s="188"/>
      <c r="B318" s="11" t="s">
        <v>240</v>
      </c>
      <c r="C318" s="14"/>
      <c r="D318" s="14"/>
      <c r="E318" s="21"/>
    </row>
    <row r="319" spans="1:5" x14ac:dyDescent="0.25">
      <c r="A319" s="188"/>
      <c r="B319" s="11" t="s">
        <v>241</v>
      </c>
      <c r="C319" s="12">
        <v>5</v>
      </c>
      <c r="D319" s="12">
        <v>8</v>
      </c>
      <c r="E319" s="22">
        <v>0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22">
        <v>0</v>
      </c>
    </row>
    <row r="321" spans="1:5" x14ac:dyDescent="0.25">
      <c r="A321" s="188"/>
      <c r="B321" s="11" t="s">
        <v>243</v>
      </c>
      <c r="C321" s="12">
        <v>12</v>
      </c>
      <c r="D321" s="12">
        <v>24</v>
      </c>
      <c r="E321" s="22">
        <v>0</v>
      </c>
    </row>
    <row r="322" spans="1:5" x14ac:dyDescent="0.25">
      <c r="A322" s="188"/>
      <c r="B322" s="11" t="s">
        <v>244</v>
      </c>
      <c r="C322" s="12">
        <v>2</v>
      </c>
      <c r="D322" s="12">
        <v>9</v>
      </c>
      <c r="E322" s="22">
        <v>4</v>
      </c>
    </row>
    <row r="323" spans="1:5" x14ac:dyDescent="0.25">
      <c r="A323" s="188"/>
      <c r="B323" s="11" t="s">
        <v>245</v>
      </c>
      <c r="C323" s="12">
        <v>1</v>
      </c>
      <c r="D323" s="12">
        <v>2</v>
      </c>
      <c r="E323" s="22">
        <v>0</v>
      </c>
    </row>
    <row r="324" spans="1:5" x14ac:dyDescent="0.25">
      <c r="A324" s="188"/>
      <c r="B324" s="11" t="s">
        <v>246</v>
      </c>
      <c r="C324" s="14"/>
      <c r="D324" s="14"/>
      <c r="E324" s="21"/>
    </row>
    <row r="325" spans="1:5" x14ac:dyDescent="0.25">
      <c r="A325" s="188"/>
      <c r="B325" s="11" t="s">
        <v>247</v>
      </c>
      <c r="C325" s="14"/>
      <c r="D325" s="14"/>
      <c r="E325" s="21"/>
    </row>
    <row r="326" spans="1:5" x14ac:dyDescent="0.25">
      <c r="A326" s="188"/>
      <c r="B326" s="11" t="s">
        <v>248</v>
      </c>
      <c r="C326" s="14"/>
      <c r="D326" s="14"/>
      <c r="E326" s="21"/>
    </row>
    <row r="327" spans="1:5" x14ac:dyDescent="0.25">
      <c r="A327" s="188"/>
      <c r="B327" s="11" t="s">
        <v>249</v>
      </c>
      <c r="C327" s="14"/>
      <c r="D327" s="14"/>
      <c r="E327" s="21"/>
    </row>
    <row r="328" spans="1:5" x14ac:dyDescent="0.25">
      <c r="A328" s="188"/>
      <c r="B328" s="11" t="s">
        <v>250</v>
      </c>
      <c r="C328" s="14"/>
      <c r="D328" s="14"/>
      <c r="E328" s="21"/>
    </row>
    <row r="329" spans="1:5" x14ac:dyDescent="0.25">
      <c r="A329" s="188"/>
      <c r="B329" s="11" t="s">
        <v>251</v>
      </c>
      <c r="C329" s="12">
        <v>0</v>
      </c>
      <c r="D329" s="12">
        <v>5</v>
      </c>
      <c r="E329" s="22">
        <v>4</v>
      </c>
    </row>
    <row r="330" spans="1:5" x14ac:dyDescent="0.25">
      <c r="A330" s="188"/>
      <c r="B330" s="11" t="s">
        <v>252</v>
      </c>
      <c r="C330" s="12">
        <v>2</v>
      </c>
      <c r="D330" s="12">
        <v>9</v>
      </c>
      <c r="E330" s="22">
        <v>0</v>
      </c>
    </row>
    <row r="331" spans="1:5" x14ac:dyDescent="0.25">
      <c r="A331" s="188"/>
      <c r="B331" s="11" t="s">
        <v>253</v>
      </c>
      <c r="C331" s="14"/>
      <c r="D331" s="14"/>
      <c r="E331" s="21"/>
    </row>
    <row r="332" spans="1:5" x14ac:dyDescent="0.25">
      <c r="A332" s="188"/>
      <c r="B332" s="11" t="s">
        <v>254</v>
      </c>
      <c r="C332" s="14"/>
      <c r="D332" s="14"/>
      <c r="E332" s="21"/>
    </row>
    <row r="333" spans="1:5" x14ac:dyDescent="0.25">
      <c r="A333" s="188"/>
      <c r="B333" s="11" t="s">
        <v>255</v>
      </c>
      <c r="C333" s="14"/>
      <c r="D333" s="14"/>
      <c r="E333" s="21"/>
    </row>
    <row r="334" spans="1:5" x14ac:dyDescent="0.25">
      <c r="A334" s="188"/>
      <c r="B334" s="11" t="s">
        <v>256</v>
      </c>
      <c r="C334" s="14"/>
      <c r="D334" s="14"/>
      <c r="E334" s="21"/>
    </row>
    <row r="335" spans="1:5" x14ac:dyDescent="0.25">
      <c r="A335" s="188"/>
      <c r="B335" s="11" t="s">
        <v>257</v>
      </c>
      <c r="C335" s="12">
        <v>9</v>
      </c>
      <c r="D335" s="12">
        <v>18</v>
      </c>
      <c r="E335" s="22">
        <v>7</v>
      </c>
    </row>
    <row r="336" spans="1:5" x14ac:dyDescent="0.25">
      <c r="A336" s="188"/>
      <c r="B336" s="11" t="s">
        <v>258</v>
      </c>
      <c r="C336" s="12">
        <v>13</v>
      </c>
      <c r="D336" s="12">
        <v>23</v>
      </c>
      <c r="E336" s="22">
        <v>5</v>
      </c>
    </row>
    <row r="337" spans="1:5" x14ac:dyDescent="0.25">
      <c r="A337" s="188"/>
      <c r="B337" s="11" t="s">
        <v>259</v>
      </c>
      <c r="C337" s="14"/>
      <c r="D337" s="14"/>
      <c r="E337" s="21"/>
    </row>
    <row r="338" spans="1:5" x14ac:dyDescent="0.25">
      <c r="A338" s="188"/>
      <c r="B338" s="11" t="s">
        <v>260</v>
      </c>
      <c r="C338" s="12">
        <v>1</v>
      </c>
      <c r="D338" s="12">
        <v>2</v>
      </c>
      <c r="E338" s="22">
        <v>1</v>
      </c>
    </row>
    <row r="339" spans="1:5" x14ac:dyDescent="0.25">
      <c r="A339" s="188"/>
      <c r="B339" s="11" t="s">
        <v>261</v>
      </c>
      <c r="C339" s="14"/>
      <c r="D339" s="14"/>
      <c r="E339" s="21"/>
    </row>
    <row r="340" spans="1:5" x14ac:dyDescent="0.25">
      <c r="A340" s="188"/>
      <c r="B340" s="11" t="s">
        <v>262</v>
      </c>
      <c r="C340" s="14"/>
      <c r="D340" s="14"/>
      <c r="E340" s="21"/>
    </row>
    <row r="341" spans="1:5" x14ac:dyDescent="0.25">
      <c r="A341" s="188"/>
      <c r="B341" s="11" t="s">
        <v>263</v>
      </c>
      <c r="C341" s="14"/>
      <c r="D341" s="14"/>
      <c r="E341" s="21"/>
    </row>
    <row r="342" spans="1:5" x14ac:dyDescent="0.25">
      <c r="A342" s="188"/>
      <c r="B342" s="11" t="s">
        <v>264</v>
      </c>
      <c r="C342" s="12">
        <v>1</v>
      </c>
      <c r="D342" s="12">
        <v>3</v>
      </c>
      <c r="E342" s="22">
        <v>2</v>
      </c>
    </row>
    <row r="343" spans="1:5" x14ac:dyDescent="0.25">
      <c r="A343" s="188"/>
      <c r="B343" s="11" t="s">
        <v>265</v>
      </c>
      <c r="C343" s="14"/>
      <c r="D343" s="14"/>
      <c r="E343" s="21"/>
    </row>
    <row r="344" spans="1:5" x14ac:dyDescent="0.25">
      <c r="A344" s="189"/>
      <c r="B344" s="11" t="s">
        <v>266</v>
      </c>
      <c r="C344" s="12">
        <v>0</v>
      </c>
      <c r="D344" s="12">
        <v>3</v>
      </c>
      <c r="E344" s="22">
        <v>0</v>
      </c>
    </row>
    <row r="345" spans="1:5" x14ac:dyDescent="0.25">
      <c r="A345" s="187" t="s">
        <v>267</v>
      </c>
      <c r="B345" s="11" t="s">
        <v>268</v>
      </c>
      <c r="C345" s="14"/>
      <c r="D345" s="14"/>
      <c r="E345" s="21"/>
    </row>
    <row r="346" spans="1:5" x14ac:dyDescent="0.25">
      <c r="A346" s="188"/>
      <c r="B346" s="11" t="s">
        <v>269</v>
      </c>
      <c r="C346" s="12">
        <v>1</v>
      </c>
      <c r="D346" s="12">
        <v>0</v>
      </c>
      <c r="E346" s="22">
        <v>0</v>
      </c>
    </row>
    <row r="347" spans="1:5" x14ac:dyDescent="0.25">
      <c r="A347" s="188"/>
      <c r="B347" s="11" t="s">
        <v>270</v>
      </c>
      <c r="C347" s="14"/>
      <c r="D347" s="14"/>
      <c r="E347" s="21"/>
    </row>
    <row r="348" spans="1:5" x14ac:dyDescent="0.25">
      <c r="A348" s="188"/>
      <c r="B348" s="11" t="s">
        <v>271</v>
      </c>
      <c r="C348" s="14"/>
      <c r="D348" s="14"/>
      <c r="E348" s="21"/>
    </row>
    <row r="349" spans="1:5" x14ac:dyDescent="0.25">
      <c r="A349" s="188"/>
      <c r="B349" s="11" t="s">
        <v>272</v>
      </c>
      <c r="C349" s="14"/>
      <c r="D349" s="14"/>
      <c r="E349" s="21"/>
    </row>
    <row r="350" spans="1:5" x14ac:dyDescent="0.25">
      <c r="A350" s="188"/>
      <c r="B350" s="11" t="s">
        <v>273</v>
      </c>
      <c r="C350" s="14"/>
      <c r="D350" s="14"/>
      <c r="E350" s="21"/>
    </row>
    <row r="351" spans="1:5" x14ac:dyDescent="0.25">
      <c r="A351" s="188"/>
      <c r="B351" s="11" t="s">
        <v>274</v>
      </c>
      <c r="C351" s="14"/>
      <c r="D351" s="14"/>
      <c r="E351" s="21"/>
    </row>
    <row r="352" spans="1:5" x14ac:dyDescent="0.25">
      <c r="A352" s="188"/>
      <c r="B352" s="11" t="s">
        <v>275</v>
      </c>
      <c r="C352" s="14"/>
      <c r="D352" s="14"/>
      <c r="E352" s="21"/>
    </row>
    <row r="353" spans="1:5" x14ac:dyDescent="0.25">
      <c r="A353" s="188"/>
      <c r="B353" s="11" t="s">
        <v>276</v>
      </c>
      <c r="C353" s="14"/>
      <c r="D353" s="14"/>
      <c r="E353" s="21"/>
    </row>
    <row r="354" spans="1:5" x14ac:dyDescent="0.25">
      <c r="A354" s="188"/>
      <c r="B354" s="11" t="s">
        <v>277</v>
      </c>
      <c r="C354" s="14"/>
      <c r="D354" s="14"/>
      <c r="E354" s="21"/>
    </row>
    <row r="355" spans="1:5" x14ac:dyDescent="0.25">
      <c r="A355" s="189"/>
      <c r="B355" s="11" t="s">
        <v>278</v>
      </c>
      <c r="C355" s="14"/>
      <c r="D355" s="14"/>
      <c r="E355" s="21"/>
    </row>
    <row r="356" spans="1:5" x14ac:dyDescent="0.25">
      <c r="A356" s="187" t="s">
        <v>279</v>
      </c>
      <c r="B356" s="11" t="s">
        <v>280</v>
      </c>
      <c r="C356" s="12">
        <v>14</v>
      </c>
      <c r="D356" s="12">
        <v>37</v>
      </c>
      <c r="E356" s="22">
        <v>0</v>
      </c>
    </row>
    <row r="357" spans="1:5" x14ac:dyDescent="0.25">
      <c r="A357" s="188"/>
      <c r="B357" s="11" t="s">
        <v>281</v>
      </c>
      <c r="C357" s="14"/>
      <c r="D357" s="14"/>
      <c r="E357" s="21"/>
    </row>
    <row r="358" spans="1:5" x14ac:dyDescent="0.25">
      <c r="A358" s="188"/>
      <c r="B358" s="11" t="s">
        <v>282</v>
      </c>
      <c r="C358" s="14"/>
      <c r="D358" s="14"/>
      <c r="E358" s="21"/>
    </row>
    <row r="359" spans="1:5" x14ac:dyDescent="0.25">
      <c r="A359" s="188"/>
      <c r="B359" s="11" t="s">
        <v>283</v>
      </c>
      <c r="C359" s="12">
        <v>5</v>
      </c>
      <c r="D359" s="12">
        <v>5</v>
      </c>
      <c r="E359" s="22">
        <v>0</v>
      </c>
    </row>
    <row r="360" spans="1:5" x14ac:dyDescent="0.25">
      <c r="A360" s="188"/>
      <c r="B360" s="11" t="s">
        <v>284</v>
      </c>
      <c r="C360" s="14"/>
      <c r="D360" s="14"/>
      <c r="E360" s="21"/>
    </row>
    <row r="361" spans="1:5" x14ac:dyDescent="0.25">
      <c r="A361" s="188"/>
      <c r="B361" s="11" t="s">
        <v>285</v>
      </c>
      <c r="C361" s="14"/>
      <c r="D361" s="14"/>
      <c r="E361" s="21"/>
    </row>
    <row r="362" spans="1:5" x14ac:dyDescent="0.25">
      <c r="A362" s="188"/>
      <c r="B362" s="11" t="s">
        <v>286</v>
      </c>
      <c r="C362" s="14"/>
      <c r="D362" s="14"/>
      <c r="E362" s="21"/>
    </row>
    <row r="363" spans="1:5" x14ac:dyDescent="0.25">
      <c r="A363" s="188"/>
      <c r="B363" s="11" t="s">
        <v>287</v>
      </c>
      <c r="C363" s="14"/>
      <c r="D363" s="14"/>
      <c r="E363" s="21"/>
    </row>
    <row r="364" spans="1:5" x14ac:dyDescent="0.25">
      <c r="A364" s="189"/>
      <c r="B364" s="11" t="s">
        <v>288</v>
      </c>
      <c r="C364" s="14"/>
      <c r="D364" s="14"/>
      <c r="E364" s="21"/>
    </row>
    <row r="365" spans="1:5" x14ac:dyDescent="0.25">
      <c r="A365" s="187" t="s">
        <v>289</v>
      </c>
      <c r="B365" s="11" t="s">
        <v>290</v>
      </c>
      <c r="C365" s="14"/>
      <c r="D365" s="14"/>
      <c r="E365" s="21"/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22">
        <v>0</v>
      </c>
    </row>
    <row r="367" spans="1:5" x14ac:dyDescent="0.25">
      <c r="A367" s="188"/>
      <c r="B367" s="11" t="s">
        <v>292</v>
      </c>
      <c r="C367" s="14"/>
      <c r="D367" s="14"/>
      <c r="E367" s="21"/>
    </row>
    <row r="368" spans="1:5" x14ac:dyDescent="0.25">
      <c r="A368" s="188"/>
      <c r="B368" s="11" t="s">
        <v>293</v>
      </c>
      <c r="C368" s="12">
        <v>3</v>
      </c>
      <c r="D368" s="12">
        <v>3</v>
      </c>
      <c r="E368" s="22">
        <v>0</v>
      </c>
    </row>
    <row r="369" spans="1:5" x14ac:dyDescent="0.25">
      <c r="A369" s="188"/>
      <c r="B369" s="11" t="s">
        <v>209</v>
      </c>
      <c r="C369" s="14"/>
      <c r="D369" s="14"/>
      <c r="E369" s="21"/>
    </row>
    <row r="370" spans="1:5" x14ac:dyDescent="0.25">
      <c r="A370" s="188"/>
      <c r="B370" s="11" t="s">
        <v>294</v>
      </c>
      <c r="C370" s="14"/>
      <c r="D370" s="14"/>
      <c r="E370" s="21"/>
    </row>
    <row r="371" spans="1:5" x14ac:dyDescent="0.25">
      <c r="A371" s="188"/>
      <c r="B371" s="11" t="s">
        <v>295</v>
      </c>
      <c r="C371" s="14"/>
      <c r="D371" s="14"/>
      <c r="E371" s="21"/>
    </row>
    <row r="372" spans="1:5" x14ac:dyDescent="0.25">
      <c r="A372" s="188"/>
      <c r="B372" s="11" t="s">
        <v>296</v>
      </c>
      <c r="C372" s="14"/>
      <c r="D372" s="14"/>
      <c r="E372" s="21"/>
    </row>
    <row r="373" spans="1:5" x14ac:dyDescent="0.25">
      <c r="A373" s="188"/>
      <c r="B373" s="11" t="s">
        <v>297</v>
      </c>
      <c r="C373" s="12">
        <v>160</v>
      </c>
      <c r="D373" s="12">
        <v>4</v>
      </c>
      <c r="E373" s="22">
        <v>28</v>
      </c>
    </row>
    <row r="374" spans="1:5" x14ac:dyDescent="0.25">
      <c r="A374" s="188"/>
      <c r="B374" s="11" t="s">
        <v>298</v>
      </c>
      <c r="C374" s="14"/>
      <c r="D374" s="14"/>
      <c r="E374" s="21"/>
    </row>
    <row r="375" spans="1:5" x14ac:dyDescent="0.25">
      <c r="A375" s="188"/>
      <c r="B375" s="11" t="s">
        <v>299</v>
      </c>
      <c r="C375" s="14"/>
      <c r="D375" s="14"/>
      <c r="E375" s="21"/>
    </row>
    <row r="376" spans="1:5" x14ac:dyDescent="0.25">
      <c r="A376" s="188"/>
      <c r="B376" s="11" t="s">
        <v>300</v>
      </c>
      <c r="C376" s="14"/>
      <c r="D376" s="14"/>
      <c r="E376" s="21"/>
    </row>
    <row r="377" spans="1:5" x14ac:dyDescent="0.25">
      <c r="A377" s="189"/>
      <c r="B377" s="11" t="s">
        <v>301</v>
      </c>
      <c r="C377" s="14"/>
      <c r="D377" s="14"/>
      <c r="E377" s="21"/>
    </row>
  </sheetData>
  <sheetProtection algorithmName="SHA-512" hashValue="a7WVk45mJgcxLYsC7owVQW5fbJwmRb4wJXkte+M4Kgy7M2TGN94maj0ieYR9dkA36hugU2rUt3bJARYZzk8zhw==" saltValue="3WYuHv7zdJrxSUWicRtI/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168E-E21C-464C-B5FE-BD1DC74313BE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tTVTaNcZ/1toQSCgWhrxUP9Atp67y0AxZ5lMFZoK6tLaVjFMqQM2qR6qp34+2XRRaiLX084i4FNH/fz11gwaMA==" saltValue="D93CjtI+EVnA7vTeNsX9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840B-B0E5-42E5-A363-A91BE3529E02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TgHPGUZ73Chv6r7B01Dsmubz54K/p68KOSLXOA6XJQSQXIhl2ZC7V85vR3vuqeGltCcbZw2ydEsG/1CWmNnwSg==" saltValue="lgbT1vufwDLvuvr0x2jn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A940-71CC-41F5-B077-868A683DA410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0</v>
      </c>
      <c r="N6" s="181">
        <f>DatosMedioAmbiente!C55</f>
        <v>2</v>
      </c>
      <c r="O6" s="181">
        <f>DatosMedioAmbiente!C57</f>
        <v>1</v>
      </c>
      <c r="P6" s="181">
        <f>DatosMedioAmbiente!C59</f>
        <v>0</v>
      </c>
      <c r="Q6" s="181">
        <f>DatosMedioAmbiente!C61</f>
        <v>1</v>
      </c>
      <c r="R6" s="181">
        <f>DatosMedioAmbiente!C63</f>
        <v>2</v>
      </c>
      <c r="S6" s="179"/>
      <c r="U6" s="182">
        <f>DatosMedioAmbiente!C54</f>
        <v>1</v>
      </c>
      <c r="V6" s="182">
        <f>DatosMedioAmbiente!C56</f>
        <v>1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0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A3zSVF0Wqxz7t421onAgYXFjc7FJvjZuaFob9wi5/5lOmfiAz8FYQ3qEH5dZ7bm0mL+jcqulkGDGdAhP8oTScw==" saltValue="qOu+bQ/6cxetX2R4FTQHh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EC91-1339-4760-BD28-1968975BA486}">
  <sheetPr codeName="Hoja20"/>
  <dimension ref="A1:BI13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1652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1152</v>
      </c>
      <c r="AB2" s="75" t="s">
        <v>1157</v>
      </c>
      <c r="AC2" s="75" t="s">
        <v>1158</v>
      </c>
      <c r="AD2" s="75" t="s">
        <v>647</v>
      </c>
      <c r="AE2" s="75" t="s">
        <v>1204</v>
      </c>
      <c r="AF2" s="75" t="s">
        <v>1214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V2" s="75" t="s">
        <v>649</v>
      </c>
      <c r="AW2" s="75" t="s">
        <v>1205</v>
      </c>
      <c r="AX2" s="75" t="s">
        <v>1204</v>
      </c>
      <c r="BA2" s="75" t="s">
        <v>82</v>
      </c>
      <c r="BC2" s="75" t="s">
        <v>983</v>
      </c>
      <c r="BD2" s="75" t="s">
        <v>334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111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1630</v>
      </c>
      <c r="M3" s="75" t="s">
        <v>1634</v>
      </c>
      <c r="N3" s="75" t="s">
        <v>1634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1153</v>
      </c>
      <c r="AC3" s="75" t="s">
        <v>1160</v>
      </c>
      <c r="AD3" s="75" t="s">
        <v>649</v>
      </c>
      <c r="AE3" s="75" t="s">
        <v>1205</v>
      </c>
      <c r="AF3" s="75" t="s">
        <v>1215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V3" s="75" t="s">
        <v>651</v>
      </c>
      <c r="AW3" s="75" t="s">
        <v>1206</v>
      </c>
      <c r="AX3" s="75" t="s">
        <v>1205</v>
      </c>
      <c r="BA3" s="75" t="s">
        <v>1812</v>
      </c>
      <c r="BC3" s="75" t="s">
        <v>1814</v>
      </c>
      <c r="BD3" s="75" t="s">
        <v>962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1632</v>
      </c>
      <c r="G4" s="75" t="s">
        <v>1643</v>
      </c>
      <c r="H4" s="75" t="s">
        <v>1641</v>
      </c>
      <c r="I4" s="75" t="s">
        <v>978</v>
      </c>
      <c r="J4" s="75" t="s">
        <v>978</v>
      </c>
      <c r="K4" s="75" t="s">
        <v>1632</v>
      </c>
      <c r="L4" s="75" t="s">
        <v>1632</v>
      </c>
      <c r="O4" s="75" t="s">
        <v>978</v>
      </c>
      <c r="P4" s="75" t="s">
        <v>1683</v>
      </c>
      <c r="Q4" s="75" t="s">
        <v>1686</v>
      </c>
      <c r="R4" s="75" t="s">
        <v>1062</v>
      </c>
      <c r="S4" s="75" t="s">
        <v>1683</v>
      </c>
      <c r="T4" s="75" t="s">
        <v>1683</v>
      </c>
      <c r="V4" s="75" t="s">
        <v>31</v>
      </c>
      <c r="W4" s="75" t="s">
        <v>1777</v>
      </c>
      <c r="AD4" s="75" t="s">
        <v>651</v>
      </c>
      <c r="AE4" s="75" t="s">
        <v>1206</v>
      </c>
      <c r="AI4" s="75" t="s">
        <v>111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653</v>
      </c>
      <c r="AW4" s="75" t="s">
        <v>615</v>
      </c>
      <c r="BA4" s="75" t="s">
        <v>1813</v>
      </c>
      <c r="BC4" s="75" t="s">
        <v>989</v>
      </c>
      <c r="BD4" s="75" t="s">
        <v>964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978</v>
      </c>
      <c r="E5" s="75" t="s">
        <v>978</v>
      </c>
      <c r="G5" s="75" t="s">
        <v>111</v>
      </c>
      <c r="H5" s="75" t="s">
        <v>1642</v>
      </c>
      <c r="I5" s="75" t="s">
        <v>1643</v>
      </c>
      <c r="J5" s="75" t="s">
        <v>1646</v>
      </c>
      <c r="L5" s="75" t="s">
        <v>1641</v>
      </c>
      <c r="O5" s="75" t="s">
        <v>1643</v>
      </c>
      <c r="P5" s="75" t="s">
        <v>1686</v>
      </c>
      <c r="R5" s="75" t="s">
        <v>1063</v>
      </c>
      <c r="S5" s="75" t="s">
        <v>1684</v>
      </c>
      <c r="T5" s="75" t="s">
        <v>1684</v>
      </c>
      <c r="V5" s="75" t="s">
        <v>32</v>
      </c>
      <c r="AD5" s="75" t="s">
        <v>653</v>
      </c>
      <c r="AE5" s="75" t="s">
        <v>1207</v>
      </c>
      <c r="AL5" s="75" t="s">
        <v>653</v>
      </c>
      <c r="AM5" s="75" t="s">
        <v>655</v>
      </c>
      <c r="AN5" s="75" t="s">
        <v>655</v>
      </c>
      <c r="AO5" s="75" t="s">
        <v>655</v>
      </c>
      <c r="AV5" s="75" t="s">
        <v>655</v>
      </c>
      <c r="AW5" s="75" t="s">
        <v>1208</v>
      </c>
      <c r="BC5" s="75" t="s">
        <v>990</v>
      </c>
      <c r="BD5" s="75" t="s">
        <v>965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1643</v>
      </c>
      <c r="E6" s="75" t="s">
        <v>1641</v>
      </c>
      <c r="H6" s="75" t="s">
        <v>1643</v>
      </c>
      <c r="I6" s="75" t="s">
        <v>1646</v>
      </c>
      <c r="J6" s="75" t="s">
        <v>111</v>
      </c>
      <c r="L6" s="75" t="s">
        <v>1644</v>
      </c>
      <c r="O6" s="75" t="s">
        <v>1646</v>
      </c>
      <c r="R6" s="75" t="s">
        <v>1064</v>
      </c>
      <c r="S6" s="75" t="s">
        <v>1685</v>
      </c>
      <c r="T6" s="75" t="s">
        <v>1685</v>
      </c>
      <c r="V6" s="75" t="s">
        <v>33</v>
      </c>
      <c r="AD6" s="75" t="s">
        <v>655</v>
      </c>
      <c r="AE6" s="75" t="s">
        <v>615</v>
      </c>
      <c r="AL6" s="75" t="s">
        <v>655</v>
      </c>
      <c r="AM6" s="75" t="s">
        <v>657</v>
      </c>
      <c r="AN6" s="75" t="s">
        <v>657</v>
      </c>
      <c r="AO6" s="75" t="s">
        <v>657</v>
      </c>
      <c r="AV6" s="75" t="s">
        <v>657</v>
      </c>
      <c r="BC6" s="75" t="s">
        <v>992</v>
      </c>
      <c r="BD6" s="75" t="s">
        <v>966</v>
      </c>
    </row>
    <row r="7" spans="1:61" x14ac:dyDescent="0.2">
      <c r="B7" s="75" t="s">
        <v>111</v>
      </c>
      <c r="C7" s="75" t="s">
        <v>1755</v>
      </c>
      <c r="D7" s="75" t="s">
        <v>1646</v>
      </c>
      <c r="E7" s="75" t="s">
        <v>1642</v>
      </c>
      <c r="H7" s="75" t="s">
        <v>1646</v>
      </c>
      <c r="I7" s="75" t="s">
        <v>111</v>
      </c>
      <c r="O7" s="75" t="s">
        <v>111</v>
      </c>
      <c r="R7" s="75" t="s">
        <v>1065</v>
      </c>
      <c r="S7" s="75" t="s">
        <v>1686</v>
      </c>
      <c r="T7" s="75" t="s">
        <v>1686</v>
      </c>
      <c r="AD7" s="75" t="s">
        <v>657</v>
      </c>
      <c r="AL7" s="75" t="s">
        <v>657</v>
      </c>
      <c r="AN7" s="75" t="s">
        <v>659</v>
      </c>
      <c r="AO7" s="75" t="s">
        <v>659</v>
      </c>
      <c r="BC7" s="75" t="s">
        <v>993</v>
      </c>
      <c r="BD7" s="75" t="s">
        <v>518</v>
      </c>
    </row>
    <row r="8" spans="1:61" x14ac:dyDescent="0.2">
      <c r="C8" s="75" t="s">
        <v>1756</v>
      </c>
      <c r="D8" s="75" t="s">
        <v>1652</v>
      </c>
      <c r="E8" s="75" t="s">
        <v>1646</v>
      </c>
      <c r="H8" s="75" t="s">
        <v>111</v>
      </c>
      <c r="R8" s="75" t="s">
        <v>1068</v>
      </c>
      <c r="AD8" s="75" t="s">
        <v>659</v>
      </c>
      <c r="BC8" s="75" t="s">
        <v>1815</v>
      </c>
      <c r="BD8" s="75" t="s">
        <v>967</v>
      </c>
    </row>
    <row r="9" spans="1:61" x14ac:dyDescent="0.2">
      <c r="C9" s="75" t="s">
        <v>209</v>
      </c>
      <c r="D9" s="75" t="s">
        <v>111</v>
      </c>
      <c r="R9" s="75" t="s">
        <v>1069</v>
      </c>
      <c r="BC9" s="75" t="s">
        <v>980</v>
      </c>
      <c r="BD9" s="75" t="s">
        <v>651</v>
      </c>
    </row>
    <row r="10" spans="1:61" x14ac:dyDescent="0.2">
      <c r="C10" s="75" t="s">
        <v>1757</v>
      </c>
      <c r="BD10" s="75" t="s">
        <v>969</v>
      </c>
    </row>
    <row r="11" spans="1:61" x14ac:dyDescent="0.2">
      <c r="C11" s="75" t="s">
        <v>289</v>
      </c>
      <c r="BD11" s="75" t="s">
        <v>970</v>
      </c>
    </row>
    <row r="12" spans="1:61" x14ac:dyDescent="0.2">
      <c r="BD12" s="75" t="s">
        <v>971</v>
      </c>
    </row>
    <row r="13" spans="1:61" x14ac:dyDescent="0.2">
      <c r="BD13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FACB-9B1F-407A-B0DA-807BA9CB62F3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314</v>
      </c>
      <c r="D4" s="92">
        <f>SUM(DatosViolenciaGénero!D63:D69)</f>
        <v>71</v>
      </c>
    </row>
    <row r="5" spans="2:4" x14ac:dyDescent="0.2">
      <c r="B5" s="91" t="s">
        <v>1630</v>
      </c>
      <c r="C5" s="92">
        <f>SUM(DatosViolenciaGénero!C70:C73)</f>
        <v>105</v>
      </c>
      <c r="D5" s="92">
        <f>SUM(DatosViolenciaGénero!D70:D73)</f>
        <v>32</v>
      </c>
    </row>
    <row r="6" spans="2:4" ht="12.75" customHeight="1" x14ac:dyDescent="0.2">
      <c r="B6" s="91" t="s">
        <v>1682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8</v>
      </c>
      <c r="D7" s="92">
        <f>SUM(DatosViolenciaGénero!D75:D77)</f>
        <v>1</v>
      </c>
    </row>
    <row r="8" spans="2:4" ht="12.75" customHeight="1" x14ac:dyDescent="0.2">
      <c r="B8" s="91" t="s">
        <v>1684</v>
      </c>
      <c r="C8" s="92">
        <f>DatosViolenciaGénero!C81</f>
        <v>2</v>
      </c>
      <c r="D8" s="92">
        <f>DatosViolenciaGénero!D81</f>
        <v>1</v>
      </c>
    </row>
    <row r="9" spans="2:4" ht="12.75" customHeight="1" x14ac:dyDescent="0.2">
      <c r="B9" s="91" t="s">
        <v>1685</v>
      </c>
      <c r="C9" s="92">
        <f>DatosViolenciaGénero!C78</f>
        <v>1</v>
      </c>
      <c r="D9" s="92">
        <f>DatosViolenciaGénero!D78</f>
        <v>2</v>
      </c>
    </row>
    <row r="10" spans="2:4" ht="12.75" customHeight="1" x14ac:dyDescent="0.2">
      <c r="B10" s="91" t="s">
        <v>1686</v>
      </c>
      <c r="C10" s="92">
        <f>SUM(DatosViolenciaGénero!C79:C80)</f>
        <v>162</v>
      </c>
      <c r="D10" s="92">
        <f>SUM(DatosViolenciaGénero!D79:D80)</f>
        <v>73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2</v>
      </c>
    </row>
    <row r="16" spans="2:4" ht="13.5" thickBot="1" x14ac:dyDescent="0.25">
      <c r="B16" s="95" t="s">
        <v>1689</v>
      </c>
      <c r="C16" s="96">
        <f>DatosViolenciaGénero!C39</f>
        <v>85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81CF-BF51-436A-92F8-A6324E35A52E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27</v>
      </c>
      <c r="D4" s="92">
        <f>SUM(DatosViolenciaDoméstica!D48:D54)</f>
        <v>19</v>
      </c>
    </row>
    <row r="5" spans="2:4" x14ac:dyDescent="0.2">
      <c r="B5" s="91" t="s">
        <v>1630</v>
      </c>
      <c r="C5" s="92">
        <f>SUM(DatosViolenciaDoméstica!C55:C58)</f>
        <v>7</v>
      </c>
      <c r="D5" s="92">
        <f>SUM(DatosViolenciaDoméstica!D55:D58)</f>
        <v>3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2</v>
      </c>
      <c r="D10" s="92">
        <f>SUM(DatosViolenciaDoméstica!D64:D65)</f>
        <v>2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0</v>
      </c>
    </row>
    <row r="16" spans="2:4" ht="13.5" thickBot="1" x14ac:dyDescent="0.25">
      <c r="B16" s="95" t="s">
        <v>1689</v>
      </c>
      <c r="C16" s="96">
        <f>DatosViolenciaDoméstica!C34</f>
        <v>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955D-40CD-40A1-858B-BBBBAFD4DFFB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144</v>
      </c>
      <c r="E5" s="81" t="s">
        <v>1667</v>
      </c>
      <c r="F5" s="82">
        <f>DatosMenores!C105+DatosMenores!C106</f>
        <v>0</v>
      </c>
    </row>
    <row r="6" spans="2:6" ht="33.75" x14ac:dyDescent="0.2">
      <c r="B6" s="238"/>
      <c r="C6" s="79" t="s">
        <v>1012</v>
      </c>
      <c r="D6" s="80">
        <f>DatosMenores!C87</f>
        <v>0</v>
      </c>
      <c r="E6" s="83" t="s">
        <v>1668</v>
      </c>
      <c r="F6" s="82">
        <f>DatosMenores!C107</f>
        <v>0</v>
      </c>
    </row>
    <row r="7" spans="2:6" ht="33.75" x14ac:dyDescent="0.2">
      <c r="B7" s="237" t="s">
        <v>1669</v>
      </c>
      <c r="C7" s="79" t="s">
        <v>1018</v>
      </c>
      <c r="D7" s="80">
        <f>DatosMenores!C88</f>
        <v>14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0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126</v>
      </c>
      <c r="E9" s="83" t="s">
        <v>1672</v>
      </c>
      <c r="F9" s="82">
        <f>DatosMenores!C110</f>
        <v>0</v>
      </c>
    </row>
    <row r="10" spans="2:6" ht="22.5" x14ac:dyDescent="0.2">
      <c r="B10" s="238"/>
      <c r="C10" s="79" t="s">
        <v>1012</v>
      </c>
      <c r="D10" s="80">
        <f>DatosMenores!C91</f>
        <v>0</v>
      </c>
      <c r="E10" s="83" t="s">
        <v>1673</v>
      </c>
      <c r="F10" s="82">
        <f>DatosMenores!C111</f>
        <v>0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4</v>
      </c>
    </row>
    <row r="14" spans="2:6" x14ac:dyDescent="0.2">
      <c r="B14" s="238"/>
      <c r="C14" s="79" t="s">
        <v>1012</v>
      </c>
      <c r="D14" s="80">
        <f>DatosMenores!C95</f>
        <v>0</v>
      </c>
    </row>
    <row r="15" spans="2:6" x14ac:dyDescent="0.2">
      <c r="B15" s="237" t="s">
        <v>1677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2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5D96-F03D-4BD1-B7F8-DE72254F4E07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2171</v>
      </c>
      <c r="E11" s="59">
        <f>DatosDelitos!H5+DatosDelitos!H13-DatosDelitos!H17</f>
        <v>208</v>
      </c>
      <c r="F11" s="59">
        <f>DatosDelitos!I5+DatosDelitos!I13-DatosDelitos!I17</f>
        <v>139</v>
      </c>
      <c r="G11" s="59">
        <f>DatosDelitos!J5+DatosDelitos!J13-DatosDelitos!J17</f>
        <v>3</v>
      </c>
      <c r="H11" s="60">
        <f>DatosDelitos!K5+DatosDelitos!K13-DatosDelitos!K17</f>
        <v>4</v>
      </c>
      <c r="I11" s="60">
        <f>DatosDelitos!L5+DatosDelitos!L13-DatosDelitos!L17</f>
        <v>1</v>
      </c>
      <c r="J11" s="60">
        <f>DatosDelitos!M5+DatosDelitos!M13-DatosDelitos!M17</f>
        <v>1</v>
      </c>
      <c r="K11" s="60">
        <f>DatosDelitos!O5+DatosDelitos!O13-DatosDelitos!O17</f>
        <v>3</v>
      </c>
      <c r="L11" s="61">
        <f>DatosDelitos!P5+DatosDelitos!P13-DatosDelitos!P17</f>
        <v>79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0</v>
      </c>
      <c r="E13" s="63">
        <f>DatosDelitos!H20</f>
        <v>0</v>
      </c>
      <c r="F13" s="63">
        <f>DatosDelitos!I20</f>
        <v>1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1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368</v>
      </c>
      <c r="E15" s="63">
        <f>DatosDelitos!H17+DatosDelitos!H44</f>
        <v>187</v>
      </c>
      <c r="F15" s="63">
        <f>DatosDelitos!I16+DatosDelitos!I44</f>
        <v>96</v>
      </c>
      <c r="G15" s="63">
        <f>DatosDelitos!J17+DatosDelitos!J44</f>
        <v>2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5</v>
      </c>
      <c r="L15" s="64">
        <f>DatosDelitos!P17+DatosDelitos!P44</f>
        <v>52</v>
      </c>
    </row>
    <row r="16" spans="2:13" ht="13.35" customHeight="1" x14ac:dyDescent="0.2">
      <c r="B16" s="241" t="s">
        <v>1630</v>
      </c>
      <c r="C16" s="241"/>
      <c r="D16" s="62">
        <f>DatosDelitos!C30</f>
        <v>161</v>
      </c>
      <c r="E16" s="63">
        <f>DatosDelitos!H30</f>
        <v>26</v>
      </c>
      <c r="F16" s="63">
        <f>DatosDelitos!I30</f>
        <v>19</v>
      </c>
      <c r="G16" s="63">
        <f>DatosDelitos!J30</f>
        <v>0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0</v>
      </c>
      <c r="L16" s="64">
        <f>DatosDelitos!P30</f>
        <v>50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8</v>
      </c>
      <c r="E17" s="63">
        <f>DatosDelitos!H42-DatosDelitos!H44</f>
        <v>2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1</v>
      </c>
    </row>
    <row r="18" spans="2:12" ht="13.35" customHeight="1" x14ac:dyDescent="0.2">
      <c r="B18" s="241" t="s">
        <v>1632</v>
      </c>
      <c r="C18" s="241"/>
      <c r="D18" s="62">
        <f>DatosDelitos!C50</f>
        <v>90</v>
      </c>
      <c r="E18" s="63">
        <f>DatosDelitos!H50</f>
        <v>12</v>
      </c>
      <c r="F18" s="63">
        <f>DatosDelitos!I50</f>
        <v>9</v>
      </c>
      <c r="G18" s="63">
        <f>DatosDelitos!J50</f>
        <v>4</v>
      </c>
      <c r="H18" s="63">
        <f>DatosDelitos!K50</f>
        <v>4</v>
      </c>
      <c r="I18" s="63">
        <f>DatosDelitos!L50</f>
        <v>0</v>
      </c>
      <c r="J18" s="63">
        <f>DatosDelitos!M50</f>
        <v>0</v>
      </c>
      <c r="K18" s="63">
        <f>DatosDelitos!O50</f>
        <v>1</v>
      </c>
      <c r="L18" s="64">
        <f>DatosDelitos!P50</f>
        <v>6</v>
      </c>
    </row>
    <row r="19" spans="2:12" ht="13.35" customHeight="1" x14ac:dyDescent="0.2">
      <c r="B19" s="241" t="s">
        <v>1633</v>
      </c>
      <c r="C19" s="241"/>
      <c r="D19" s="62">
        <f>DatosDelitos!C72</f>
        <v>0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1" t="s">
        <v>1634</v>
      </c>
      <c r="C20" s="241"/>
      <c r="D20" s="62">
        <f>DatosDelitos!C74</f>
        <v>11</v>
      </c>
      <c r="E20" s="63">
        <f>DatosDelitos!H74</f>
        <v>3</v>
      </c>
      <c r="F20" s="63">
        <f>DatosDelitos!I74</f>
        <v>2</v>
      </c>
      <c r="G20" s="63">
        <f>DatosDelitos!J74</f>
        <v>0</v>
      </c>
      <c r="H20" s="63">
        <f>DatosDelitos!K74</f>
        <v>0</v>
      </c>
      <c r="I20" s="63">
        <f>DatosDelitos!L74</f>
        <v>2</v>
      </c>
      <c r="J20" s="63">
        <f>DatosDelitos!M74</f>
        <v>2</v>
      </c>
      <c r="K20" s="63">
        <f>DatosDelitos!O74</f>
        <v>0</v>
      </c>
      <c r="L20" s="64">
        <f>DatosDelitos!P74</f>
        <v>2</v>
      </c>
    </row>
    <row r="21" spans="2:12" ht="13.35" customHeight="1" x14ac:dyDescent="0.2">
      <c r="B21" s="242" t="s">
        <v>1635</v>
      </c>
      <c r="C21" s="242"/>
      <c r="D21" s="62">
        <f>DatosDelitos!C82</f>
        <v>35</v>
      </c>
      <c r="E21" s="63">
        <f>DatosDelitos!H82</f>
        <v>2</v>
      </c>
      <c r="F21" s="63">
        <f>DatosDelitos!I82</f>
        <v>0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4</v>
      </c>
    </row>
    <row r="22" spans="2:12" ht="13.35" customHeight="1" x14ac:dyDescent="0.2">
      <c r="B22" s="241" t="s">
        <v>1636</v>
      </c>
      <c r="C22" s="241"/>
      <c r="D22" s="62">
        <f>DatosDelitos!C85</f>
        <v>56</v>
      </c>
      <c r="E22" s="63">
        <f>DatosDelitos!H85</f>
        <v>23</v>
      </c>
      <c r="F22" s="63">
        <f>DatosDelitos!I85</f>
        <v>13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7</v>
      </c>
    </row>
    <row r="23" spans="2:12" ht="13.35" customHeight="1" x14ac:dyDescent="0.2">
      <c r="B23" s="241" t="s">
        <v>978</v>
      </c>
      <c r="C23" s="241"/>
      <c r="D23" s="62">
        <f>DatosDelitos!C97</f>
        <v>990</v>
      </c>
      <c r="E23" s="63">
        <f>DatosDelitos!H97</f>
        <v>293</v>
      </c>
      <c r="F23" s="63">
        <f>DatosDelitos!I97</f>
        <v>152</v>
      </c>
      <c r="G23" s="63">
        <f>DatosDelitos!J97</f>
        <v>0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1</v>
      </c>
      <c r="L23" s="64">
        <f>DatosDelitos!P97</f>
        <v>75</v>
      </c>
    </row>
    <row r="24" spans="2:12" ht="27" customHeight="1" x14ac:dyDescent="0.2">
      <c r="B24" s="241" t="s">
        <v>1637</v>
      </c>
      <c r="C24" s="241"/>
      <c r="D24" s="62">
        <f>DatosDelitos!C131</f>
        <v>2</v>
      </c>
      <c r="E24" s="63">
        <f>DatosDelitos!H131</f>
        <v>0</v>
      </c>
      <c r="F24" s="63">
        <f>DatosDelitos!I131</f>
        <v>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1</v>
      </c>
    </row>
    <row r="25" spans="2:12" ht="13.35" customHeight="1" x14ac:dyDescent="0.2">
      <c r="B25" s="241" t="s">
        <v>1638</v>
      </c>
      <c r="C25" s="241"/>
      <c r="D25" s="62">
        <f>DatosDelitos!C137</f>
        <v>22</v>
      </c>
      <c r="E25" s="63">
        <f>DatosDelitos!H137</f>
        <v>11</v>
      </c>
      <c r="F25" s="63">
        <f>DatosDelitos!I137</f>
        <v>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2</v>
      </c>
    </row>
    <row r="26" spans="2:12" ht="13.35" customHeight="1" x14ac:dyDescent="0.2">
      <c r="B26" s="242" t="s">
        <v>1639</v>
      </c>
      <c r="C26" s="242"/>
      <c r="D26" s="62">
        <f>DatosDelitos!C144</f>
        <v>3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1</v>
      </c>
    </row>
    <row r="27" spans="2:12" ht="38.25" customHeight="1" x14ac:dyDescent="0.2">
      <c r="B27" s="241" t="s">
        <v>1640</v>
      </c>
      <c r="C27" s="241"/>
      <c r="D27" s="62">
        <f>DatosDelitos!C147</f>
        <v>14</v>
      </c>
      <c r="E27" s="63">
        <f>DatosDelitos!H147</f>
        <v>16</v>
      </c>
      <c r="F27" s="63">
        <f>DatosDelitos!I147</f>
        <v>8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8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33</v>
      </c>
      <c r="E28" s="63">
        <f>DatosDelitos!H156+SUM(DatosDelitos!H167:H172)</f>
        <v>19</v>
      </c>
      <c r="F28" s="63">
        <f>DatosDelitos!I156+SUM(DatosDelitos!I167:I172)</f>
        <v>1</v>
      </c>
      <c r="G28" s="63">
        <f>DatosDelitos!J156+SUM(DatosDelitos!J167:J172)</f>
        <v>0</v>
      </c>
      <c r="H28" s="63">
        <f>DatosDelitos!K156+SUM(DatosDelitos!K167:K172)</f>
        <v>2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3</v>
      </c>
      <c r="L28" s="63">
        <f>DatosDelitos!P156+SUM(DatosDelitos!P167:Q172)</f>
        <v>2</v>
      </c>
    </row>
    <row r="29" spans="2:12" ht="13.35" customHeight="1" x14ac:dyDescent="0.2">
      <c r="B29" s="241" t="s">
        <v>1642</v>
      </c>
      <c r="C29" s="241"/>
      <c r="D29" s="62">
        <f>SUM(DatosDelitos!C173:C177)</f>
        <v>24</v>
      </c>
      <c r="E29" s="63">
        <f>SUM(DatosDelitos!H173:H177)</f>
        <v>32</v>
      </c>
      <c r="F29" s="63">
        <f>SUM(DatosDelitos!I173:I177)</f>
        <v>28</v>
      </c>
      <c r="G29" s="63">
        <f>SUM(DatosDelitos!J173:J177)</f>
        <v>0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14</v>
      </c>
      <c r="L29" s="63">
        <f>SUM(DatosDelitos!P173:P177)</f>
        <v>24</v>
      </c>
    </row>
    <row r="30" spans="2:12" ht="13.35" customHeight="1" x14ac:dyDescent="0.2">
      <c r="B30" s="241" t="s">
        <v>1643</v>
      </c>
      <c r="C30" s="241"/>
      <c r="D30" s="62">
        <f>DatosDelitos!C178</f>
        <v>143</v>
      </c>
      <c r="E30" s="63">
        <f>DatosDelitos!H178</f>
        <v>57</v>
      </c>
      <c r="F30" s="63">
        <f>DatosDelitos!I178</f>
        <v>34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235</v>
      </c>
    </row>
    <row r="31" spans="2:12" ht="13.35" customHeight="1" x14ac:dyDescent="0.2">
      <c r="B31" s="241" t="s">
        <v>1644</v>
      </c>
      <c r="C31" s="241"/>
      <c r="D31" s="62">
        <f>DatosDelitos!C186</f>
        <v>54</v>
      </c>
      <c r="E31" s="63">
        <f>DatosDelitos!H186</f>
        <v>18</v>
      </c>
      <c r="F31" s="63">
        <f>DatosDelitos!I186</f>
        <v>12</v>
      </c>
      <c r="G31" s="63">
        <f>DatosDelitos!J186</f>
        <v>0</v>
      </c>
      <c r="H31" s="63">
        <f>DatosDelitos!K186</f>
        <v>1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10</v>
      </c>
    </row>
    <row r="32" spans="2:12" ht="13.35" customHeight="1" x14ac:dyDescent="0.2">
      <c r="B32" s="241" t="s">
        <v>1645</v>
      </c>
      <c r="C32" s="241"/>
      <c r="D32" s="62">
        <f>DatosDelitos!C201</f>
        <v>3</v>
      </c>
      <c r="E32" s="63">
        <f>DatosDelitos!H201</f>
        <v>1</v>
      </c>
      <c r="F32" s="63">
        <f>DatosDelitos!I201</f>
        <v>0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1</v>
      </c>
    </row>
    <row r="33" spans="2:13" ht="13.35" customHeight="1" x14ac:dyDescent="0.2">
      <c r="B33" s="241" t="s">
        <v>1646</v>
      </c>
      <c r="C33" s="241"/>
      <c r="D33" s="62">
        <f>DatosDelitos!C223</f>
        <v>197</v>
      </c>
      <c r="E33" s="63">
        <f>DatosDelitos!H223</f>
        <v>91</v>
      </c>
      <c r="F33" s="63">
        <f>DatosDelitos!I223</f>
        <v>63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2</v>
      </c>
      <c r="L33" s="63">
        <f>DatosDelitos!P223</f>
        <v>57</v>
      </c>
    </row>
    <row r="34" spans="2:13" ht="13.35" customHeight="1" x14ac:dyDescent="0.2">
      <c r="B34" s="241" t="s">
        <v>1647</v>
      </c>
      <c r="C34" s="241"/>
      <c r="D34" s="62">
        <f>DatosDelitos!C244</f>
        <v>0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1648</v>
      </c>
      <c r="C35" s="241"/>
      <c r="D35" s="62">
        <f>DatosDelitos!C271</f>
        <v>47</v>
      </c>
      <c r="E35" s="63">
        <f>DatosDelitos!H271</f>
        <v>40</v>
      </c>
      <c r="F35" s="63">
        <f>DatosDelitos!I271</f>
        <v>33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0</v>
      </c>
      <c r="L35" s="63">
        <f>DatosDelitos!P271</f>
        <v>39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4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241" t="s">
        <v>1652</v>
      </c>
      <c r="C39" s="241"/>
      <c r="D39" s="62">
        <f>DatosDelitos!C323</f>
        <v>913</v>
      </c>
      <c r="E39" s="63">
        <f>DatosDelitos!H323</f>
        <v>35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1" t="s">
        <v>1653</v>
      </c>
      <c r="C40" s="241"/>
      <c r="D40" s="62">
        <f>DatosDelitos!C325</f>
        <v>1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5350</v>
      </c>
      <c r="E43" s="65">
        <f t="shared" ref="E43:L43" si="0">SUM(E11:E42)</f>
        <v>1076</v>
      </c>
      <c r="F43" s="65">
        <f t="shared" si="0"/>
        <v>611</v>
      </c>
      <c r="G43" s="65">
        <f t="shared" si="0"/>
        <v>9</v>
      </c>
      <c r="H43" s="65">
        <f t="shared" si="0"/>
        <v>12</v>
      </c>
      <c r="I43" s="65">
        <f t="shared" si="0"/>
        <v>3</v>
      </c>
      <c r="J43" s="65">
        <f t="shared" si="0"/>
        <v>3</v>
      </c>
      <c r="K43" s="65">
        <f t="shared" si="0"/>
        <v>29</v>
      </c>
      <c r="L43" s="65">
        <f t="shared" si="0"/>
        <v>658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115</v>
      </c>
      <c r="E50" s="68">
        <f>DatosDelitos!G13-DatosDelitos!G17</f>
        <v>220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169</v>
      </c>
      <c r="E54" s="68">
        <f>DatosDelitos!G17+DatosDelitos!G44</f>
        <v>110</v>
      </c>
    </row>
    <row r="55" spans="2:5" ht="13.35" customHeight="1" x14ac:dyDescent="0.25">
      <c r="B55" s="243" t="s">
        <v>1630</v>
      </c>
      <c r="C55" s="243"/>
      <c r="D55" s="68">
        <f>DatosDelitos!F30</f>
        <v>10</v>
      </c>
      <c r="E55" s="68">
        <f>DatosDelitos!G30</f>
        <v>6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1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1</v>
      </c>
      <c r="E57" s="68">
        <f>DatosDelitos!G50</f>
        <v>0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0</v>
      </c>
      <c r="E59" s="68">
        <f>DatosDelitos!G74</f>
        <v>0</v>
      </c>
    </row>
    <row r="60" spans="2:5" ht="13.35" customHeight="1" x14ac:dyDescent="0.25">
      <c r="B60" s="243" t="s">
        <v>1635</v>
      </c>
      <c r="C60" s="243"/>
      <c r="D60" s="68">
        <f>DatosDelitos!F82</f>
        <v>2</v>
      </c>
      <c r="E60" s="68">
        <f>DatosDelitos!G82</f>
        <v>0</v>
      </c>
    </row>
    <row r="61" spans="2:5" ht="13.35" customHeight="1" x14ac:dyDescent="0.25">
      <c r="B61" s="243" t="s">
        <v>1636</v>
      </c>
      <c r="C61" s="243"/>
      <c r="D61" s="68">
        <f>DatosDelitos!F85</f>
        <v>1</v>
      </c>
      <c r="E61" s="68">
        <f>DatosDelitos!G85</f>
        <v>1</v>
      </c>
    </row>
    <row r="62" spans="2:5" ht="13.35" customHeight="1" x14ac:dyDescent="0.25">
      <c r="B62" s="243" t="s">
        <v>978</v>
      </c>
      <c r="C62" s="243"/>
      <c r="D62" s="68">
        <f>DatosDelitos!F97</f>
        <v>21</v>
      </c>
      <c r="E62" s="68">
        <f>DatosDelitos!G97</f>
        <v>4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1</v>
      </c>
      <c r="E66" s="68">
        <f>DatosDelitos!G147</f>
        <v>0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0</v>
      </c>
      <c r="E67" s="68">
        <f>DatosDelitos!G156+SUM(DatosDelitos!G167:H172)</f>
        <v>18</v>
      </c>
    </row>
    <row r="68" spans="2:5" ht="13.35" customHeight="1" x14ac:dyDescent="0.25">
      <c r="B68" s="243" t="s">
        <v>1642</v>
      </c>
      <c r="C68" s="243"/>
      <c r="D68" s="68">
        <f>SUM(DatosDelitos!F173:G177)</f>
        <v>0</v>
      </c>
      <c r="E68" s="68">
        <f>SUM(DatosDelitos!G173:H177)</f>
        <v>32</v>
      </c>
    </row>
    <row r="69" spans="2:5" ht="13.35" customHeight="1" x14ac:dyDescent="0.25">
      <c r="B69" s="243" t="s">
        <v>1643</v>
      </c>
      <c r="C69" s="243"/>
      <c r="D69" s="68">
        <f>DatosDelitos!F178</f>
        <v>306</v>
      </c>
      <c r="E69" s="68">
        <f>DatosDelitos!G178</f>
        <v>197</v>
      </c>
    </row>
    <row r="70" spans="2:5" ht="13.35" customHeight="1" x14ac:dyDescent="0.25">
      <c r="B70" s="243" t="s">
        <v>1644</v>
      </c>
      <c r="C70" s="243"/>
      <c r="D70" s="68">
        <f>DatosDelitos!F186</f>
        <v>2</v>
      </c>
      <c r="E70" s="68">
        <f>DatosDelitos!G186</f>
        <v>0</v>
      </c>
    </row>
    <row r="71" spans="2:5" ht="13.35" customHeight="1" x14ac:dyDescent="0.25">
      <c r="B71" s="243" t="s">
        <v>1645</v>
      </c>
      <c r="C71" s="243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3" t="s">
        <v>1646</v>
      </c>
      <c r="C72" s="243"/>
      <c r="D72" s="68">
        <f>DatosDelitos!F223</f>
        <v>47</v>
      </c>
      <c r="E72" s="68">
        <f>DatosDelitos!G223</f>
        <v>27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5</v>
      </c>
      <c r="E74" s="68">
        <f>DatosDelitos!G271</f>
        <v>6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9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690</v>
      </c>
      <c r="E82" s="68">
        <f>SUM(E49:E81)</f>
        <v>621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0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0</v>
      </c>
    </row>
    <row r="92" spans="2:13" ht="13.35" customHeight="1" x14ac:dyDescent="0.25">
      <c r="B92" s="243" t="s">
        <v>1630</v>
      </c>
      <c r="C92" s="243"/>
      <c r="D92" s="68">
        <f>DatosDelitos!N30</f>
        <v>0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0</v>
      </c>
    </row>
    <row r="94" spans="2:13" ht="13.35" customHeight="1" x14ac:dyDescent="0.25">
      <c r="B94" s="243" t="s">
        <v>1632</v>
      </c>
      <c r="C94" s="243"/>
      <c r="D94" s="68">
        <f>DatosDelitos!N50</f>
        <v>0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0</v>
      </c>
    </row>
    <row r="97" spans="2:4" ht="13.35" customHeight="1" x14ac:dyDescent="0.25">
      <c r="B97" s="243" t="s">
        <v>1635</v>
      </c>
      <c r="C97" s="243"/>
      <c r="D97" s="68">
        <f>DatosDelitos!N82</f>
        <v>0</v>
      </c>
    </row>
    <row r="98" spans="2:4" ht="13.35" customHeight="1" x14ac:dyDescent="0.25">
      <c r="B98" s="243" t="s">
        <v>1636</v>
      </c>
      <c r="C98" s="243"/>
      <c r="D98" s="68">
        <f>DatosDelitos!N85</f>
        <v>0</v>
      </c>
    </row>
    <row r="99" spans="2:4" ht="13.35" customHeight="1" x14ac:dyDescent="0.25">
      <c r="B99" s="243" t="s">
        <v>978</v>
      </c>
      <c r="C99" s="243"/>
      <c r="D99" s="68">
        <f>DatosDelitos!N97</f>
        <v>0</v>
      </c>
    </row>
    <row r="100" spans="2:4" ht="27" customHeight="1" x14ac:dyDescent="0.25">
      <c r="B100" s="243" t="s">
        <v>1659</v>
      </c>
      <c r="C100" s="243"/>
      <c r="D100" s="68">
        <f>DatosDelitos!N131</f>
        <v>0</v>
      </c>
    </row>
    <row r="101" spans="2:4" ht="13.35" customHeight="1" x14ac:dyDescent="0.25">
      <c r="B101" s="243" t="s">
        <v>1638</v>
      </c>
      <c r="C101" s="243"/>
      <c r="D101" s="68">
        <f>DatosDelitos!N137</f>
        <v>1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1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1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6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0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1643</v>
      </c>
      <c r="C109" s="243"/>
      <c r="D109" s="68">
        <f>DatosDelitos!N178</f>
        <v>0</v>
      </c>
    </row>
    <row r="110" spans="2:4" ht="13.35" customHeight="1" x14ac:dyDescent="0.25">
      <c r="B110" s="243" t="s">
        <v>1644</v>
      </c>
      <c r="C110" s="243"/>
      <c r="D110" s="68">
        <f>DatosDelitos!N186</f>
        <v>0</v>
      </c>
    </row>
    <row r="111" spans="2:4" ht="13.35" customHeight="1" x14ac:dyDescent="0.25">
      <c r="B111" s="243" t="s">
        <v>1645</v>
      </c>
      <c r="C111" s="243"/>
      <c r="D111" s="68">
        <f>DatosDelitos!N201</f>
        <v>0</v>
      </c>
    </row>
    <row r="112" spans="2:4" ht="13.35" customHeight="1" x14ac:dyDescent="0.25">
      <c r="B112" s="243" t="s">
        <v>1646</v>
      </c>
      <c r="C112" s="243"/>
      <c r="D112" s="68">
        <f>DatosDelitos!N223</f>
        <v>2</v>
      </c>
    </row>
    <row r="113" spans="2:4" ht="13.35" customHeight="1" x14ac:dyDescent="0.25">
      <c r="B113" s="243" t="s">
        <v>1647</v>
      </c>
      <c r="C113" s="243"/>
      <c r="D113" s="68">
        <f>DatosDelitos!N244</f>
        <v>0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27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38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4</v>
      </c>
      <c r="D5" s="24">
        <v>5</v>
      </c>
      <c r="E5" s="25">
        <v>-0.2</v>
      </c>
      <c r="F5" s="24">
        <v>0</v>
      </c>
      <c r="G5" s="24">
        <v>0</v>
      </c>
      <c r="H5" s="24">
        <v>1</v>
      </c>
      <c r="I5" s="24">
        <v>1</v>
      </c>
      <c r="J5" s="24">
        <v>2</v>
      </c>
      <c r="K5" s="24">
        <v>3</v>
      </c>
      <c r="L5" s="24">
        <v>1</v>
      </c>
      <c r="M5" s="24">
        <v>0</v>
      </c>
      <c r="N5" s="24">
        <v>0</v>
      </c>
      <c r="O5" s="24">
        <v>1</v>
      </c>
      <c r="P5" s="26">
        <v>2</v>
      </c>
    </row>
    <row r="6" spans="1:16" x14ac:dyDescent="0.25">
      <c r="A6" s="27" t="s">
        <v>319</v>
      </c>
      <c r="B6" s="27" t="s">
        <v>320</v>
      </c>
      <c r="C6" s="12">
        <v>1</v>
      </c>
      <c r="D6" s="12">
        <v>2</v>
      </c>
      <c r="E6" s="28">
        <v>-0.5</v>
      </c>
      <c r="F6" s="12">
        <v>0</v>
      </c>
      <c r="G6" s="12">
        <v>0</v>
      </c>
      <c r="H6" s="12">
        <v>1</v>
      </c>
      <c r="I6" s="12">
        <v>0</v>
      </c>
      <c r="J6" s="12">
        <v>2</v>
      </c>
      <c r="K6" s="12">
        <v>2</v>
      </c>
      <c r="L6" s="12">
        <v>1</v>
      </c>
      <c r="M6" s="12">
        <v>0</v>
      </c>
      <c r="N6" s="12">
        <v>0</v>
      </c>
      <c r="O6" s="12">
        <v>0</v>
      </c>
      <c r="P6" s="22">
        <v>2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7" t="s">
        <v>323</v>
      </c>
      <c r="B8" s="27" t="s">
        <v>324</v>
      </c>
      <c r="C8" s="12">
        <v>2</v>
      </c>
      <c r="D8" s="12">
        <v>2</v>
      </c>
      <c r="E8" s="28">
        <v>0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2">
        <v>0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1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7" t="s">
        <v>327</v>
      </c>
      <c r="B10" s="198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7" t="s">
        <v>332</v>
      </c>
      <c r="B13" s="198"/>
      <c r="C13" s="24">
        <v>2320</v>
      </c>
      <c r="D13" s="24">
        <v>2379</v>
      </c>
      <c r="E13" s="25">
        <v>-2.4800336275746099E-2</v>
      </c>
      <c r="F13" s="24">
        <v>193</v>
      </c>
      <c r="G13" s="24">
        <v>325</v>
      </c>
      <c r="H13" s="24">
        <v>344</v>
      </c>
      <c r="I13" s="24">
        <v>220</v>
      </c>
      <c r="J13" s="24">
        <v>2</v>
      </c>
      <c r="K13" s="24">
        <v>1</v>
      </c>
      <c r="L13" s="24">
        <v>0</v>
      </c>
      <c r="M13" s="24">
        <v>1</v>
      </c>
      <c r="N13" s="24">
        <v>0</v>
      </c>
      <c r="O13" s="24">
        <v>6</v>
      </c>
      <c r="P13" s="26">
        <v>120</v>
      </c>
    </row>
    <row r="14" spans="1:16" x14ac:dyDescent="0.25">
      <c r="A14" s="27" t="s">
        <v>333</v>
      </c>
      <c r="B14" s="27" t="s">
        <v>334</v>
      </c>
      <c r="C14" s="12">
        <v>1317</v>
      </c>
      <c r="D14" s="12">
        <v>1310</v>
      </c>
      <c r="E14" s="28">
        <v>5.3435114503816803E-3</v>
      </c>
      <c r="F14" s="12">
        <v>10</v>
      </c>
      <c r="G14" s="12">
        <v>14</v>
      </c>
      <c r="H14" s="12">
        <v>70</v>
      </c>
      <c r="I14" s="12">
        <v>52</v>
      </c>
      <c r="J14" s="12">
        <v>1</v>
      </c>
      <c r="K14" s="12">
        <v>1</v>
      </c>
      <c r="L14" s="12">
        <v>0</v>
      </c>
      <c r="M14" s="12">
        <v>1</v>
      </c>
      <c r="N14" s="12">
        <v>0</v>
      </c>
      <c r="O14" s="12">
        <v>1</v>
      </c>
      <c r="P14" s="22">
        <v>73</v>
      </c>
    </row>
    <row r="15" spans="1:16" x14ac:dyDescent="0.25">
      <c r="A15" s="27" t="s">
        <v>335</v>
      </c>
      <c r="B15" s="27" t="s">
        <v>336</v>
      </c>
      <c r="C15" s="12">
        <v>1</v>
      </c>
      <c r="D15" s="12">
        <v>1</v>
      </c>
      <c r="E15" s="28">
        <v>0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1</v>
      </c>
      <c r="P15" s="22">
        <v>1</v>
      </c>
    </row>
    <row r="16" spans="1:16" x14ac:dyDescent="0.25">
      <c r="A16" s="27" t="s">
        <v>337</v>
      </c>
      <c r="B16" s="27" t="s">
        <v>338</v>
      </c>
      <c r="C16" s="12">
        <v>848</v>
      </c>
      <c r="D16" s="12">
        <v>852</v>
      </c>
      <c r="E16" s="28">
        <v>-4.6948356807511703E-3</v>
      </c>
      <c r="F16" s="12">
        <v>105</v>
      </c>
      <c r="G16" s="12">
        <v>206</v>
      </c>
      <c r="H16" s="12">
        <v>137</v>
      </c>
      <c r="I16" s="12">
        <v>82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3</v>
      </c>
    </row>
    <row r="17" spans="1:16" ht="33.75" x14ac:dyDescent="0.25">
      <c r="A17" s="27" t="s">
        <v>339</v>
      </c>
      <c r="B17" s="27" t="s">
        <v>340</v>
      </c>
      <c r="C17" s="12">
        <v>153</v>
      </c>
      <c r="D17" s="12">
        <v>215</v>
      </c>
      <c r="E17" s="28">
        <v>-0.288372093023256</v>
      </c>
      <c r="F17" s="12">
        <v>78</v>
      </c>
      <c r="G17" s="12">
        <v>105</v>
      </c>
      <c r="H17" s="12">
        <v>137</v>
      </c>
      <c r="I17" s="12">
        <v>82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4</v>
      </c>
      <c r="P17" s="22">
        <v>43</v>
      </c>
    </row>
    <row r="18" spans="1:16" x14ac:dyDescent="0.25">
      <c r="A18" s="27" t="s">
        <v>341</v>
      </c>
      <c r="B18" s="27" t="s">
        <v>342</v>
      </c>
      <c r="C18" s="12">
        <v>1</v>
      </c>
      <c r="D18" s="12">
        <v>1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7" t="s">
        <v>345</v>
      </c>
      <c r="B20" s="198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1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7" t="s">
        <v>363</v>
      </c>
      <c r="B30" s="198"/>
      <c r="C30" s="24">
        <v>161</v>
      </c>
      <c r="D30" s="24">
        <v>175</v>
      </c>
      <c r="E30" s="25">
        <v>-0.08</v>
      </c>
      <c r="F30" s="24">
        <v>10</v>
      </c>
      <c r="G30" s="24">
        <v>6</v>
      </c>
      <c r="H30" s="24">
        <v>26</v>
      </c>
      <c r="I30" s="24">
        <v>19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6">
        <v>50</v>
      </c>
    </row>
    <row r="31" spans="1:16" x14ac:dyDescent="0.25">
      <c r="A31" s="27" t="s">
        <v>364</v>
      </c>
      <c r="B31" s="27" t="s">
        <v>365</v>
      </c>
      <c r="C31" s="12">
        <v>0</v>
      </c>
      <c r="D31" s="12">
        <v>1</v>
      </c>
      <c r="E31" s="28">
        <v>-1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1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94</v>
      </c>
      <c r="D33" s="12">
        <v>115</v>
      </c>
      <c r="E33" s="28">
        <v>-0.182608695652174</v>
      </c>
      <c r="F33" s="12">
        <v>2</v>
      </c>
      <c r="G33" s="12">
        <v>2</v>
      </c>
      <c r="H33" s="12">
        <v>20</v>
      </c>
      <c r="I33" s="12">
        <v>6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0</v>
      </c>
      <c r="P33" s="22">
        <v>19</v>
      </c>
    </row>
    <row r="34" spans="1:16" x14ac:dyDescent="0.25">
      <c r="A34" s="27" t="s">
        <v>370</v>
      </c>
      <c r="B34" s="27" t="s">
        <v>371</v>
      </c>
      <c r="C34" s="12">
        <v>12</v>
      </c>
      <c r="D34" s="12">
        <v>1</v>
      </c>
      <c r="E34" s="28">
        <v>11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6</v>
      </c>
    </row>
    <row r="35" spans="1:16" x14ac:dyDescent="0.25">
      <c r="A35" s="27" t="s">
        <v>372</v>
      </c>
      <c r="B35" s="27" t="s">
        <v>373</v>
      </c>
      <c r="C35" s="12">
        <v>22</v>
      </c>
      <c r="D35" s="12">
        <v>25</v>
      </c>
      <c r="E35" s="28">
        <v>-0.12</v>
      </c>
      <c r="F35" s="12">
        <v>1</v>
      </c>
      <c r="G35" s="12">
        <v>0</v>
      </c>
      <c r="H35" s="12">
        <v>3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10</v>
      </c>
    </row>
    <row r="36" spans="1:16" ht="22.5" x14ac:dyDescent="0.25">
      <c r="A36" s="27" t="s">
        <v>374</v>
      </c>
      <c r="B36" s="27" t="s">
        <v>375</v>
      </c>
      <c r="C36" s="12">
        <v>7</v>
      </c>
      <c r="D36" s="12">
        <v>4</v>
      </c>
      <c r="E36" s="28">
        <v>0.75</v>
      </c>
      <c r="F36" s="12">
        <v>6</v>
      </c>
      <c r="G36" s="12">
        <v>4</v>
      </c>
      <c r="H36" s="12">
        <v>0</v>
      </c>
      <c r="I36" s="12">
        <v>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10</v>
      </c>
    </row>
    <row r="37" spans="1:16" ht="22.5" x14ac:dyDescent="0.25">
      <c r="A37" s="27" t="s">
        <v>376</v>
      </c>
      <c r="B37" s="27" t="s">
        <v>377</v>
      </c>
      <c r="C37" s="12">
        <v>0</v>
      </c>
      <c r="D37" s="12">
        <v>1</v>
      </c>
      <c r="E37" s="28">
        <v>-1</v>
      </c>
      <c r="F37" s="12">
        <v>0</v>
      </c>
      <c r="G37" s="12">
        <v>0</v>
      </c>
      <c r="H37" s="12">
        <v>0</v>
      </c>
      <c r="I37" s="12">
        <v>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1</v>
      </c>
    </row>
    <row r="38" spans="1:16" ht="22.5" x14ac:dyDescent="0.25">
      <c r="A38" s="27" t="s">
        <v>378</v>
      </c>
      <c r="B38" s="27" t="s">
        <v>379</v>
      </c>
      <c r="C38" s="12">
        <v>0</v>
      </c>
      <c r="D38" s="12">
        <v>1</v>
      </c>
      <c r="E38" s="28">
        <v>-1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26</v>
      </c>
      <c r="D41" s="12">
        <v>27</v>
      </c>
      <c r="E41" s="28">
        <v>-3.7037037037037E-2</v>
      </c>
      <c r="F41" s="12">
        <v>1</v>
      </c>
      <c r="G41" s="12">
        <v>0</v>
      </c>
      <c r="H41" s="12">
        <v>3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3</v>
      </c>
    </row>
    <row r="42" spans="1:16" x14ac:dyDescent="0.25">
      <c r="A42" s="197" t="s">
        <v>386</v>
      </c>
      <c r="B42" s="198"/>
      <c r="C42" s="24">
        <v>223</v>
      </c>
      <c r="D42" s="24">
        <v>224</v>
      </c>
      <c r="E42" s="25">
        <v>-4.4642857142857097E-3</v>
      </c>
      <c r="F42" s="24">
        <v>92</v>
      </c>
      <c r="G42" s="24">
        <v>5</v>
      </c>
      <c r="H42" s="24">
        <v>52</v>
      </c>
      <c r="I42" s="24">
        <v>15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1</v>
      </c>
      <c r="P42" s="26">
        <v>10</v>
      </c>
    </row>
    <row r="43" spans="1:16" x14ac:dyDescent="0.25">
      <c r="A43" s="27" t="s">
        <v>387</v>
      </c>
      <c r="B43" s="27" t="s">
        <v>388</v>
      </c>
      <c r="C43" s="12">
        <v>5</v>
      </c>
      <c r="D43" s="12">
        <v>5</v>
      </c>
      <c r="E43" s="28">
        <v>0</v>
      </c>
      <c r="F43" s="12">
        <v>1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1</v>
      </c>
    </row>
    <row r="44" spans="1:16" ht="22.5" x14ac:dyDescent="0.25">
      <c r="A44" s="27" t="s">
        <v>389</v>
      </c>
      <c r="B44" s="27" t="s">
        <v>390</v>
      </c>
      <c r="C44" s="12">
        <v>215</v>
      </c>
      <c r="D44" s="12">
        <v>216</v>
      </c>
      <c r="E44" s="28">
        <v>-4.6296296296296302E-3</v>
      </c>
      <c r="F44" s="12">
        <v>91</v>
      </c>
      <c r="G44" s="12">
        <v>5</v>
      </c>
      <c r="H44" s="12">
        <v>50</v>
      </c>
      <c r="I44" s="12">
        <v>14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2">
        <v>9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3</v>
      </c>
      <c r="D48" s="12">
        <v>3</v>
      </c>
      <c r="E48" s="28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7" t="s">
        <v>401</v>
      </c>
      <c r="B50" s="198"/>
      <c r="C50" s="24">
        <v>90</v>
      </c>
      <c r="D50" s="24">
        <v>55</v>
      </c>
      <c r="E50" s="25">
        <v>0.63636363636363602</v>
      </c>
      <c r="F50" s="24">
        <v>1</v>
      </c>
      <c r="G50" s="24">
        <v>0</v>
      </c>
      <c r="H50" s="24">
        <v>12</v>
      </c>
      <c r="I50" s="24">
        <v>9</v>
      </c>
      <c r="J50" s="24">
        <v>4</v>
      </c>
      <c r="K50" s="24">
        <v>4</v>
      </c>
      <c r="L50" s="24">
        <v>0</v>
      </c>
      <c r="M50" s="24">
        <v>0</v>
      </c>
      <c r="N50" s="24">
        <v>0</v>
      </c>
      <c r="O50" s="24">
        <v>1</v>
      </c>
      <c r="P50" s="26">
        <v>6</v>
      </c>
    </row>
    <row r="51" spans="1:16" x14ac:dyDescent="0.25">
      <c r="A51" s="27" t="s">
        <v>402</v>
      </c>
      <c r="B51" s="27" t="s">
        <v>403</v>
      </c>
      <c r="C51" s="12">
        <v>45</v>
      </c>
      <c r="D51" s="12">
        <v>40</v>
      </c>
      <c r="E51" s="28">
        <v>0.125</v>
      </c>
      <c r="F51" s="12">
        <v>0</v>
      </c>
      <c r="G51" s="12">
        <v>0</v>
      </c>
      <c r="H51" s="12">
        <v>4</v>
      </c>
      <c r="I51" s="12">
        <v>4</v>
      </c>
      <c r="J51" s="12">
        <v>2</v>
      </c>
      <c r="K51" s="12">
        <v>0</v>
      </c>
      <c r="L51" s="12">
        <v>0</v>
      </c>
      <c r="M51" s="12">
        <v>0</v>
      </c>
      <c r="N51" s="12">
        <v>0</v>
      </c>
      <c r="O51" s="12">
        <v>1</v>
      </c>
      <c r="P51" s="22">
        <v>1</v>
      </c>
    </row>
    <row r="52" spans="1:16" x14ac:dyDescent="0.25">
      <c r="A52" s="27" t="s">
        <v>404</v>
      </c>
      <c r="B52" s="27" t="s">
        <v>405</v>
      </c>
      <c r="C52" s="12">
        <v>6</v>
      </c>
      <c r="D52" s="12">
        <v>1</v>
      </c>
      <c r="E52" s="28">
        <v>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4</v>
      </c>
      <c r="D53" s="12">
        <v>1</v>
      </c>
      <c r="E53" s="28">
        <v>3</v>
      </c>
      <c r="F53" s="12">
        <v>0</v>
      </c>
      <c r="G53" s="12">
        <v>0</v>
      </c>
      <c r="H53" s="12">
        <v>3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2</v>
      </c>
    </row>
    <row r="56" spans="1:16" x14ac:dyDescent="0.25">
      <c r="A56" s="27" t="s">
        <v>412</v>
      </c>
      <c r="B56" s="27" t="s">
        <v>413</v>
      </c>
      <c r="C56" s="12">
        <v>7</v>
      </c>
      <c r="D56" s="12">
        <v>3</v>
      </c>
      <c r="E56" s="28">
        <v>1.3333333333333299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1</v>
      </c>
      <c r="D57" s="12">
        <v>1</v>
      </c>
      <c r="E57" s="28">
        <v>0</v>
      </c>
      <c r="F57" s="12">
        <v>1</v>
      </c>
      <c r="G57" s="12">
        <v>0</v>
      </c>
      <c r="H57" s="12">
        <v>3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1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0</v>
      </c>
      <c r="D60" s="12">
        <v>0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2</v>
      </c>
      <c r="D61" s="12">
        <v>3</v>
      </c>
      <c r="E61" s="28">
        <v>-0.33333333333333298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3</v>
      </c>
      <c r="D62" s="12">
        <v>1</v>
      </c>
      <c r="E62" s="28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0</v>
      </c>
      <c r="D63" s="12">
        <v>0</v>
      </c>
      <c r="E63" s="28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  <c r="P63" s="22">
        <v>2</v>
      </c>
    </row>
    <row r="64" spans="1:16" ht="22.5" x14ac:dyDescent="0.25">
      <c r="A64" s="27" t="s">
        <v>428</v>
      </c>
      <c r="B64" s="27" t="s">
        <v>429</v>
      </c>
      <c r="C64" s="12">
        <v>13</v>
      </c>
      <c r="D64" s="12">
        <v>4</v>
      </c>
      <c r="E64" s="28">
        <v>2.25</v>
      </c>
      <c r="F64" s="12">
        <v>0</v>
      </c>
      <c r="G64" s="12">
        <v>0</v>
      </c>
      <c r="H64" s="12">
        <v>2</v>
      </c>
      <c r="I64" s="12">
        <v>2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33.75" x14ac:dyDescent="0.25">
      <c r="A65" s="27" t="s">
        <v>430</v>
      </c>
      <c r="B65" s="27" t="s">
        <v>431</v>
      </c>
      <c r="C65" s="12">
        <v>4</v>
      </c>
      <c r="D65" s="12">
        <v>1</v>
      </c>
      <c r="E65" s="28">
        <v>3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3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1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1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7" t="s">
        <v>444</v>
      </c>
      <c r="B72" s="198"/>
      <c r="C72" s="24">
        <v>0</v>
      </c>
      <c r="D72" s="24">
        <v>2</v>
      </c>
      <c r="E72" s="25">
        <v>-1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0</v>
      </c>
      <c r="D73" s="12">
        <v>2</v>
      </c>
      <c r="E73" s="28">
        <v>-1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7" t="s">
        <v>447</v>
      </c>
      <c r="B74" s="198"/>
      <c r="C74" s="24">
        <v>11</v>
      </c>
      <c r="D74" s="24">
        <v>9</v>
      </c>
      <c r="E74" s="25">
        <v>0.22222222222222199</v>
      </c>
      <c r="F74" s="24">
        <v>0</v>
      </c>
      <c r="G74" s="24">
        <v>0</v>
      </c>
      <c r="H74" s="24">
        <v>3</v>
      </c>
      <c r="I74" s="24">
        <v>2</v>
      </c>
      <c r="J74" s="24">
        <v>0</v>
      </c>
      <c r="K74" s="24">
        <v>0</v>
      </c>
      <c r="L74" s="24">
        <v>2</v>
      </c>
      <c r="M74" s="24">
        <v>2</v>
      </c>
      <c r="N74" s="24">
        <v>0</v>
      </c>
      <c r="O74" s="24">
        <v>0</v>
      </c>
      <c r="P74" s="26">
        <v>2</v>
      </c>
    </row>
    <row r="75" spans="1:16" x14ac:dyDescent="0.25">
      <c r="A75" s="27" t="s">
        <v>448</v>
      </c>
      <c r="B75" s="27" t="s">
        <v>449</v>
      </c>
      <c r="C75" s="12">
        <v>1</v>
      </c>
      <c r="D75" s="12">
        <v>2</v>
      </c>
      <c r="E75" s="28">
        <v>-0.5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1</v>
      </c>
      <c r="E76" s="28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6</v>
      </c>
      <c r="D77" s="12">
        <v>4</v>
      </c>
      <c r="E77" s="28">
        <v>0.5</v>
      </c>
      <c r="F77" s="12">
        <v>0</v>
      </c>
      <c r="G77" s="12">
        <v>0</v>
      </c>
      <c r="H77" s="12">
        <v>3</v>
      </c>
      <c r="I77" s="12">
        <v>0</v>
      </c>
      <c r="J77" s="12">
        <v>0</v>
      </c>
      <c r="K77" s="12">
        <v>0</v>
      </c>
      <c r="L77" s="12">
        <v>2</v>
      </c>
      <c r="M77" s="12">
        <v>2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1</v>
      </c>
      <c r="D79" s="12">
        <v>1</v>
      </c>
      <c r="E79" s="28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1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1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1</v>
      </c>
    </row>
    <row r="81" spans="1:16" ht="22.5" x14ac:dyDescent="0.25">
      <c r="A81" s="27" t="s">
        <v>460</v>
      </c>
      <c r="B81" s="27" t="s">
        <v>461</v>
      </c>
      <c r="C81" s="12">
        <v>1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7" t="s">
        <v>462</v>
      </c>
      <c r="B82" s="198"/>
      <c r="C82" s="24">
        <v>35</v>
      </c>
      <c r="D82" s="24">
        <v>32</v>
      </c>
      <c r="E82" s="25">
        <v>9.375E-2</v>
      </c>
      <c r="F82" s="24">
        <v>2</v>
      </c>
      <c r="G82" s="24">
        <v>0</v>
      </c>
      <c r="H82" s="24">
        <v>2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4</v>
      </c>
    </row>
    <row r="83" spans="1:16" x14ac:dyDescent="0.25">
      <c r="A83" s="27" t="s">
        <v>463</v>
      </c>
      <c r="B83" s="27" t="s">
        <v>464</v>
      </c>
      <c r="C83" s="12">
        <v>11</v>
      </c>
      <c r="D83" s="12">
        <v>6</v>
      </c>
      <c r="E83" s="28">
        <v>0.83333333333333304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24</v>
      </c>
      <c r="D84" s="12">
        <v>26</v>
      </c>
      <c r="E84" s="28">
        <v>-7.69230769230769E-2</v>
      </c>
      <c r="F84" s="12">
        <v>2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4</v>
      </c>
    </row>
    <row r="85" spans="1:16" x14ac:dyDescent="0.25">
      <c r="A85" s="197" t="s">
        <v>467</v>
      </c>
      <c r="B85" s="198"/>
      <c r="C85" s="24">
        <v>56</v>
      </c>
      <c r="D85" s="24">
        <v>51</v>
      </c>
      <c r="E85" s="25">
        <v>9.8039215686274495E-2</v>
      </c>
      <c r="F85" s="24">
        <v>1</v>
      </c>
      <c r="G85" s="24">
        <v>1</v>
      </c>
      <c r="H85" s="24">
        <v>23</v>
      </c>
      <c r="I85" s="24">
        <v>13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7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23</v>
      </c>
      <c r="D89" s="12">
        <v>28</v>
      </c>
      <c r="E89" s="28">
        <v>-0.17857142857142899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7</v>
      </c>
      <c r="D91" s="12">
        <v>3</v>
      </c>
      <c r="E91" s="28">
        <v>1.3333333333333299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5</v>
      </c>
      <c r="D92" s="12">
        <v>6</v>
      </c>
      <c r="E92" s="28">
        <v>-0.16666666666666699</v>
      </c>
      <c r="F92" s="12">
        <v>1</v>
      </c>
      <c r="G92" s="12">
        <v>1</v>
      </c>
      <c r="H92" s="12">
        <v>4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4</v>
      </c>
    </row>
    <row r="93" spans="1:16" x14ac:dyDescent="0.25">
      <c r="A93" s="27" t="s">
        <v>482</v>
      </c>
      <c r="B93" s="27" t="s">
        <v>483</v>
      </c>
      <c r="C93" s="12">
        <v>4</v>
      </c>
      <c r="D93" s="12">
        <v>0</v>
      </c>
      <c r="E93" s="28">
        <v>0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1</v>
      </c>
    </row>
    <row r="94" spans="1:16" x14ac:dyDescent="0.25">
      <c r="A94" s="27" t="s">
        <v>484</v>
      </c>
      <c r="B94" s="27" t="s">
        <v>485</v>
      </c>
      <c r="C94" s="12">
        <v>17</v>
      </c>
      <c r="D94" s="12">
        <v>14</v>
      </c>
      <c r="E94" s="28">
        <v>0.214285714285714</v>
      </c>
      <c r="F94" s="12">
        <v>0</v>
      </c>
      <c r="G94" s="12">
        <v>0</v>
      </c>
      <c r="H94" s="12">
        <v>18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2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7" t="s">
        <v>490</v>
      </c>
      <c r="B97" s="198"/>
      <c r="C97" s="24">
        <v>990</v>
      </c>
      <c r="D97" s="24">
        <v>788</v>
      </c>
      <c r="E97" s="25">
        <v>0.256345177664975</v>
      </c>
      <c r="F97" s="24">
        <v>21</v>
      </c>
      <c r="G97" s="24">
        <v>4</v>
      </c>
      <c r="H97" s="24">
        <v>293</v>
      </c>
      <c r="I97" s="24">
        <v>152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1</v>
      </c>
      <c r="P97" s="26">
        <v>75</v>
      </c>
    </row>
    <row r="98" spans="1:16" x14ac:dyDescent="0.25">
      <c r="A98" s="27" t="s">
        <v>491</v>
      </c>
      <c r="B98" s="27" t="s">
        <v>492</v>
      </c>
      <c r="C98" s="12">
        <v>136</v>
      </c>
      <c r="D98" s="12">
        <v>118</v>
      </c>
      <c r="E98" s="28">
        <v>0.152542372881356</v>
      </c>
      <c r="F98" s="12">
        <v>9</v>
      </c>
      <c r="G98" s="12">
        <v>2</v>
      </c>
      <c r="H98" s="12">
        <v>50</v>
      </c>
      <c r="I98" s="12">
        <v>24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15</v>
      </c>
    </row>
    <row r="99" spans="1:16" x14ac:dyDescent="0.25">
      <c r="A99" s="27" t="s">
        <v>493</v>
      </c>
      <c r="B99" s="27" t="s">
        <v>494</v>
      </c>
      <c r="C99" s="12">
        <v>102</v>
      </c>
      <c r="D99" s="12">
        <v>76</v>
      </c>
      <c r="E99" s="28">
        <v>0.34210526315789502</v>
      </c>
      <c r="F99" s="12">
        <v>3</v>
      </c>
      <c r="G99" s="12">
        <v>1</v>
      </c>
      <c r="H99" s="12">
        <v>73</v>
      </c>
      <c r="I99" s="12">
        <v>17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2">
        <v>7</v>
      </c>
    </row>
    <row r="100" spans="1:16" ht="33.75" x14ac:dyDescent="0.25">
      <c r="A100" s="27" t="s">
        <v>495</v>
      </c>
      <c r="B100" s="27" t="s">
        <v>496</v>
      </c>
      <c r="C100" s="12">
        <v>5</v>
      </c>
      <c r="D100" s="12">
        <v>7</v>
      </c>
      <c r="E100" s="28">
        <v>-0.28571428571428598</v>
      </c>
      <c r="F100" s="12">
        <v>0</v>
      </c>
      <c r="G100" s="12">
        <v>0</v>
      </c>
      <c r="H100" s="12">
        <v>3</v>
      </c>
      <c r="I100" s="12">
        <v>13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5</v>
      </c>
    </row>
    <row r="101" spans="1:16" ht="22.5" x14ac:dyDescent="0.25">
      <c r="A101" s="27" t="s">
        <v>497</v>
      </c>
      <c r="B101" s="27" t="s">
        <v>498</v>
      </c>
      <c r="C101" s="12">
        <v>22</v>
      </c>
      <c r="D101" s="12">
        <v>31</v>
      </c>
      <c r="E101" s="28">
        <v>-0.29032258064516098</v>
      </c>
      <c r="F101" s="12">
        <v>1</v>
      </c>
      <c r="G101" s="12">
        <v>0</v>
      </c>
      <c r="H101" s="12">
        <v>6</v>
      </c>
      <c r="I101" s="12">
        <v>6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4</v>
      </c>
    </row>
    <row r="102" spans="1:16" x14ac:dyDescent="0.25">
      <c r="A102" s="27" t="s">
        <v>499</v>
      </c>
      <c r="B102" s="27" t="s">
        <v>500</v>
      </c>
      <c r="C102" s="12">
        <v>4</v>
      </c>
      <c r="D102" s="12">
        <v>2</v>
      </c>
      <c r="E102" s="28">
        <v>1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2">
        <v>16</v>
      </c>
      <c r="D103" s="12">
        <v>6</v>
      </c>
      <c r="E103" s="28">
        <v>1.6666666666666701</v>
      </c>
      <c r="F103" s="12">
        <v>1</v>
      </c>
      <c r="G103" s="12">
        <v>0</v>
      </c>
      <c r="H103" s="12">
        <v>6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7" t="s">
        <v>503</v>
      </c>
      <c r="B104" s="27" t="s">
        <v>504</v>
      </c>
      <c r="C104" s="12">
        <v>28</v>
      </c>
      <c r="D104" s="12">
        <v>27</v>
      </c>
      <c r="E104" s="28">
        <v>3.7037037037037E-2</v>
      </c>
      <c r="F104" s="12">
        <v>0</v>
      </c>
      <c r="G104" s="12">
        <v>0</v>
      </c>
      <c r="H104" s="12">
        <v>5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401</v>
      </c>
      <c r="D105" s="12">
        <v>285</v>
      </c>
      <c r="E105" s="28">
        <v>0.407017543859649</v>
      </c>
      <c r="F105" s="12">
        <v>5</v>
      </c>
      <c r="G105" s="12">
        <v>0</v>
      </c>
      <c r="H105" s="12">
        <v>113</v>
      </c>
      <c r="I105" s="12">
        <v>62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26</v>
      </c>
    </row>
    <row r="106" spans="1:16" ht="22.5" x14ac:dyDescent="0.25">
      <c r="A106" s="27" t="s">
        <v>507</v>
      </c>
      <c r="B106" s="27" t="s">
        <v>508</v>
      </c>
      <c r="C106" s="12">
        <v>90</v>
      </c>
      <c r="D106" s="12">
        <v>43</v>
      </c>
      <c r="E106" s="28">
        <v>1.0930232558139501</v>
      </c>
      <c r="F106" s="12">
        <v>0</v>
      </c>
      <c r="G106" s="12">
        <v>0</v>
      </c>
      <c r="H106" s="12">
        <v>13</v>
      </c>
      <c r="I106" s="12">
        <v>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3</v>
      </c>
    </row>
    <row r="107" spans="1:16" ht="22.5" x14ac:dyDescent="0.25">
      <c r="A107" s="27" t="s">
        <v>509</v>
      </c>
      <c r="B107" s="27" t="s">
        <v>510</v>
      </c>
      <c r="C107" s="12">
        <v>13</v>
      </c>
      <c r="D107" s="12">
        <v>12</v>
      </c>
      <c r="E107" s="28">
        <v>8.3333333333333301E-2</v>
      </c>
      <c r="F107" s="12">
        <v>0</v>
      </c>
      <c r="G107" s="12">
        <v>0</v>
      </c>
      <c r="H107" s="12">
        <v>2</v>
      </c>
      <c r="I107" s="12">
        <v>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1</v>
      </c>
    </row>
    <row r="108" spans="1:16" x14ac:dyDescent="0.25">
      <c r="A108" s="27" t="s">
        <v>511</v>
      </c>
      <c r="B108" s="27" t="s">
        <v>512</v>
      </c>
      <c r="C108" s="12">
        <v>2</v>
      </c>
      <c r="D108" s="12">
        <v>1</v>
      </c>
      <c r="E108" s="28">
        <v>1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0</v>
      </c>
      <c r="E109" s="28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1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163</v>
      </c>
      <c r="D111" s="12">
        <v>166</v>
      </c>
      <c r="E111" s="28">
        <v>-1.8072289156626498E-2</v>
      </c>
      <c r="F111" s="12">
        <v>2</v>
      </c>
      <c r="G111" s="12">
        <v>1</v>
      </c>
      <c r="H111" s="12">
        <v>17</v>
      </c>
      <c r="I111" s="12">
        <v>12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8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1</v>
      </c>
      <c r="D114" s="12">
        <v>4</v>
      </c>
      <c r="E114" s="28">
        <v>-0.75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2</v>
      </c>
      <c r="D115" s="12">
        <v>0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0</v>
      </c>
      <c r="D116" s="12">
        <v>4</v>
      </c>
      <c r="E116" s="28">
        <v>-1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1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0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0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1</v>
      </c>
      <c r="D121" s="12">
        <v>1</v>
      </c>
      <c r="E121" s="28">
        <v>0</v>
      </c>
      <c r="F121" s="12">
        <v>0</v>
      </c>
      <c r="G121" s="12">
        <v>0</v>
      </c>
      <c r="H121" s="12">
        <v>1</v>
      </c>
      <c r="I121" s="12">
        <v>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4</v>
      </c>
    </row>
    <row r="122" spans="1:16" x14ac:dyDescent="0.25">
      <c r="A122" s="27" t="s">
        <v>539</v>
      </c>
      <c r="B122" s="27" t="s">
        <v>540</v>
      </c>
      <c r="C122" s="12">
        <v>1</v>
      </c>
      <c r="D122" s="12">
        <v>1</v>
      </c>
      <c r="E122" s="28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2</v>
      </c>
      <c r="D126" s="12">
        <v>3</v>
      </c>
      <c r="E126" s="28">
        <v>-0.33333333333333298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7" t="s">
        <v>557</v>
      </c>
      <c r="B131" s="198"/>
      <c r="C131" s="24">
        <v>2</v>
      </c>
      <c r="D131" s="24">
        <v>4</v>
      </c>
      <c r="E131" s="25">
        <v>-0.5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1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1</v>
      </c>
      <c r="E132" s="28">
        <v>-1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2</v>
      </c>
      <c r="D134" s="12">
        <v>2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1</v>
      </c>
      <c r="E135" s="28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1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7" t="s">
        <v>568</v>
      </c>
      <c r="B137" s="198"/>
      <c r="C137" s="24">
        <v>22</v>
      </c>
      <c r="D137" s="24">
        <v>20</v>
      </c>
      <c r="E137" s="25">
        <v>0.1</v>
      </c>
      <c r="F137" s="24">
        <v>0</v>
      </c>
      <c r="G137" s="24">
        <v>0</v>
      </c>
      <c r="H137" s="24">
        <v>11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2</v>
      </c>
    </row>
    <row r="138" spans="1:16" ht="22.5" x14ac:dyDescent="0.25">
      <c r="A138" s="27" t="s">
        <v>569</v>
      </c>
      <c r="B138" s="27" t="s">
        <v>570</v>
      </c>
      <c r="C138" s="12">
        <v>6</v>
      </c>
      <c r="D138" s="12">
        <v>5</v>
      </c>
      <c r="E138" s="28">
        <v>0.2</v>
      </c>
      <c r="F138" s="12">
        <v>0</v>
      </c>
      <c r="G138" s="12">
        <v>0</v>
      </c>
      <c r="H138" s="12">
        <v>8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1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15</v>
      </c>
      <c r="D142" s="12">
        <v>13</v>
      </c>
      <c r="E142" s="28">
        <v>0.15384615384615399</v>
      </c>
      <c r="F142" s="12">
        <v>0</v>
      </c>
      <c r="G142" s="12">
        <v>0</v>
      </c>
      <c r="H142" s="12">
        <v>1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1</v>
      </c>
      <c r="D143" s="12">
        <v>2</v>
      </c>
      <c r="E143" s="28">
        <v>-0.5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1</v>
      </c>
    </row>
    <row r="144" spans="1:16" x14ac:dyDescent="0.25">
      <c r="A144" s="197" t="s">
        <v>581</v>
      </c>
      <c r="B144" s="198"/>
      <c r="C144" s="24">
        <v>3</v>
      </c>
      <c r="D144" s="24">
        <v>0</v>
      </c>
      <c r="E144" s="25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1</v>
      </c>
      <c r="D145" s="12">
        <v>0</v>
      </c>
      <c r="E145" s="28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1</v>
      </c>
    </row>
    <row r="146" spans="1:16" ht="22.5" x14ac:dyDescent="0.25">
      <c r="A146" s="27" t="s">
        <v>584</v>
      </c>
      <c r="B146" s="27" t="s">
        <v>585</v>
      </c>
      <c r="C146" s="12">
        <v>2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7" t="s">
        <v>586</v>
      </c>
      <c r="B147" s="198"/>
      <c r="C147" s="24">
        <v>14</v>
      </c>
      <c r="D147" s="24">
        <v>19</v>
      </c>
      <c r="E147" s="25">
        <v>-0.26315789473684198</v>
      </c>
      <c r="F147" s="24">
        <v>1</v>
      </c>
      <c r="G147" s="24">
        <v>0</v>
      </c>
      <c r="H147" s="24">
        <v>16</v>
      </c>
      <c r="I147" s="24">
        <v>8</v>
      </c>
      <c r="J147" s="24">
        <v>0</v>
      </c>
      <c r="K147" s="24">
        <v>0</v>
      </c>
      <c r="L147" s="24">
        <v>0</v>
      </c>
      <c r="M147" s="24">
        <v>0</v>
      </c>
      <c r="N147" s="24">
        <v>8</v>
      </c>
      <c r="O147" s="24">
        <v>0</v>
      </c>
      <c r="P147" s="26">
        <v>8</v>
      </c>
    </row>
    <row r="148" spans="1:16" ht="22.5" x14ac:dyDescent="0.25">
      <c r="A148" s="27" t="s">
        <v>587</v>
      </c>
      <c r="B148" s="27" t="s">
        <v>588</v>
      </c>
      <c r="C148" s="12">
        <v>2</v>
      </c>
      <c r="D148" s="12">
        <v>3</v>
      </c>
      <c r="E148" s="28">
        <v>-0.33333333333333298</v>
      </c>
      <c r="F148" s="12">
        <v>0</v>
      </c>
      <c r="G148" s="12">
        <v>0</v>
      </c>
      <c r="H148" s="12">
        <v>6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2">
        <v>4</v>
      </c>
    </row>
    <row r="149" spans="1:16" x14ac:dyDescent="0.25">
      <c r="A149" s="27" t="s">
        <v>589</v>
      </c>
      <c r="B149" s="27" t="s">
        <v>590</v>
      </c>
      <c r="C149" s="12">
        <v>1</v>
      </c>
      <c r="D149" s="12">
        <v>0</v>
      </c>
      <c r="E149" s="28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1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1</v>
      </c>
      <c r="D151" s="12">
        <v>2</v>
      </c>
      <c r="E151" s="28">
        <v>-0.5</v>
      </c>
      <c r="F151" s="12">
        <v>1</v>
      </c>
      <c r="G151" s="12">
        <v>0</v>
      </c>
      <c r="H151" s="12">
        <v>2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3</v>
      </c>
      <c r="D152" s="12">
        <v>1</v>
      </c>
      <c r="E152" s="28">
        <v>2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3</v>
      </c>
      <c r="D154" s="12">
        <v>2</v>
      </c>
      <c r="E154" s="28">
        <v>0.5</v>
      </c>
      <c r="F154" s="12">
        <v>0</v>
      </c>
      <c r="G154" s="12">
        <v>0</v>
      </c>
      <c r="H154" s="12">
        <v>5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2">
        <v>2</v>
      </c>
    </row>
    <row r="155" spans="1:16" ht="22.5" x14ac:dyDescent="0.25">
      <c r="A155" s="27" t="s">
        <v>601</v>
      </c>
      <c r="B155" s="27" t="s">
        <v>602</v>
      </c>
      <c r="C155" s="12">
        <v>4</v>
      </c>
      <c r="D155" s="12">
        <v>11</v>
      </c>
      <c r="E155" s="28">
        <v>-0.63636363636363602</v>
      </c>
      <c r="F155" s="12">
        <v>0</v>
      </c>
      <c r="G155" s="12">
        <v>0</v>
      </c>
      <c r="H155" s="12">
        <v>3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1</v>
      </c>
    </row>
    <row r="156" spans="1:16" x14ac:dyDescent="0.25">
      <c r="A156" s="197" t="s">
        <v>603</v>
      </c>
      <c r="B156" s="198"/>
      <c r="C156" s="24">
        <v>6</v>
      </c>
      <c r="D156" s="24">
        <v>13</v>
      </c>
      <c r="E156" s="25">
        <v>-0.53846153846153799</v>
      </c>
      <c r="F156" s="24">
        <v>0</v>
      </c>
      <c r="G156" s="24">
        <v>0</v>
      </c>
      <c r="H156" s="24">
        <v>1</v>
      </c>
      <c r="I156" s="24">
        <v>0</v>
      </c>
      <c r="J156" s="24">
        <v>0</v>
      </c>
      <c r="K156" s="24">
        <v>2</v>
      </c>
      <c r="L156" s="24">
        <v>0</v>
      </c>
      <c r="M156" s="24">
        <v>0</v>
      </c>
      <c r="N156" s="24">
        <v>0</v>
      </c>
      <c r="O156" s="24">
        <v>0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1</v>
      </c>
      <c r="E160" s="28">
        <v>-1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</v>
      </c>
      <c r="D161" s="12">
        <v>1</v>
      </c>
      <c r="E161" s="28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2">
        <v>1</v>
      </c>
    </row>
    <row r="162" spans="1:16" x14ac:dyDescent="0.25">
      <c r="A162" s="27" t="s">
        <v>614</v>
      </c>
      <c r="B162" s="27" t="s">
        <v>615</v>
      </c>
      <c r="C162" s="12">
        <v>0</v>
      </c>
      <c r="D162" s="12">
        <v>4</v>
      </c>
      <c r="E162" s="28">
        <v>-1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0</v>
      </c>
      <c r="D164" s="12">
        <v>4</v>
      </c>
      <c r="E164" s="28">
        <v>-1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5</v>
      </c>
      <c r="D165" s="12">
        <v>3</v>
      </c>
      <c r="E165" s="28">
        <v>0.66666666666666696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1</v>
      </c>
    </row>
    <row r="166" spans="1:16" x14ac:dyDescent="0.25">
      <c r="A166" s="197" t="s">
        <v>622</v>
      </c>
      <c r="B166" s="198"/>
      <c r="C166" s="24">
        <v>51</v>
      </c>
      <c r="D166" s="24">
        <v>61</v>
      </c>
      <c r="E166" s="25">
        <v>-0.16393442622950799</v>
      </c>
      <c r="F166" s="24">
        <v>0</v>
      </c>
      <c r="G166" s="24">
        <v>0</v>
      </c>
      <c r="H166" s="24">
        <v>50</v>
      </c>
      <c r="I166" s="24">
        <v>29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17</v>
      </c>
      <c r="P166" s="26">
        <v>24</v>
      </c>
    </row>
    <row r="167" spans="1:16" ht="22.5" x14ac:dyDescent="0.25">
      <c r="A167" s="27" t="s">
        <v>623</v>
      </c>
      <c r="B167" s="27" t="s">
        <v>624</v>
      </c>
      <c r="C167" s="12">
        <v>26</v>
      </c>
      <c r="D167" s="12">
        <v>15</v>
      </c>
      <c r="E167" s="28">
        <v>0.73333333333333295</v>
      </c>
      <c r="F167" s="12">
        <v>0</v>
      </c>
      <c r="G167" s="12">
        <v>0</v>
      </c>
      <c r="H167" s="12">
        <v>16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1</v>
      </c>
      <c r="D171" s="12">
        <v>0</v>
      </c>
      <c r="E171" s="28">
        <v>0</v>
      </c>
      <c r="F171" s="12">
        <v>0</v>
      </c>
      <c r="G171" s="12">
        <v>0</v>
      </c>
      <c r="H171" s="12">
        <v>2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11</v>
      </c>
      <c r="D173" s="12">
        <v>23</v>
      </c>
      <c r="E173" s="28">
        <v>-0.52173913043478304</v>
      </c>
      <c r="F173" s="12">
        <v>0</v>
      </c>
      <c r="G173" s="12">
        <v>0</v>
      </c>
      <c r="H173" s="12">
        <v>15</v>
      </c>
      <c r="I173" s="12">
        <v>12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12</v>
      </c>
      <c r="P173" s="22">
        <v>7</v>
      </c>
    </row>
    <row r="174" spans="1:16" ht="22.5" x14ac:dyDescent="0.25">
      <c r="A174" s="27" t="s">
        <v>637</v>
      </c>
      <c r="B174" s="27" t="s">
        <v>638</v>
      </c>
      <c r="C174" s="12">
        <v>13</v>
      </c>
      <c r="D174" s="12">
        <v>21</v>
      </c>
      <c r="E174" s="28">
        <v>-0.38095238095238099</v>
      </c>
      <c r="F174" s="12">
        <v>0</v>
      </c>
      <c r="G174" s="12">
        <v>0</v>
      </c>
      <c r="H174" s="12">
        <v>16</v>
      </c>
      <c r="I174" s="12">
        <v>15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2">
        <v>12</v>
      </c>
    </row>
    <row r="175" spans="1:16" x14ac:dyDescent="0.25">
      <c r="A175" s="27" t="s">
        <v>639</v>
      </c>
      <c r="B175" s="27" t="s">
        <v>640</v>
      </c>
      <c r="C175" s="12">
        <v>0</v>
      </c>
      <c r="D175" s="12">
        <v>2</v>
      </c>
      <c r="E175" s="28">
        <v>-1</v>
      </c>
      <c r="F175" s="12">
        <v>0</v>
      </c>
      <c r="G175" s="12">
        <v>0</v>
      </c>
      <c r="H175" s="12">
        <v>1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5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7" t="s">
        <v>645</v>
      </c>
      <c r="B178" s="198"/>
      <c r="C178" s="24">
        <v>143</v>
      </c>
      <c r="D178" s="24">
        <v>135</v>
      </c>
      <c r="E178" s="25">
        <v>5.9259259259259303E-2</v>
      </c>
      <c r="F178" s="24">
        <v>306</v>
      </c>
      <c r="G178" s="24">
        <v>197</v>
      </c>
      <c r="H178" s="24">
        <v>57</v>
      </c>
      <c r="I178" s="24">
        <v>34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235</v>
      </c>
    </row>
    <row r="179" spans="1:16" ht="22.5" x14ac:dyDescent="0.25">
      <c r="A179" s="27" t="s">
        <v>646</v>
      </c>
      <c r="B179" s="27" t="s">
        <v>647</v>
      </c>
      <c r="C179" s="12">
        <v>5</v>
      </c>
      <c r="D179" s="12">
        <v>1</v>
      </c>
      <c r="E179" s="28">
        <v>4</v>
      </c>
      <c r="F179" s="12">
        <v>2</v>
      </c>
      <c r="G179" s="12">
        <v>1</v>
      </c>
      <c r="H179" s="12">
        <v>2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7" t="s">
        <v>648</v>
      </c>
      <c r="B180" s="27" t="s">
        <v>649</v>
      </c>
      <c r="C180" s="12">
        <v>59</v>
      </c>
      <c r="D180" s="12">
        <v>52</v>
      </c>
      <c r="E180" s="28">
        <v>0.134615384615385</v>
      </c>
      <c r="F180" s="12">
        <v>157</v>
      </c>
      <c r="G180" s="12">
        <v>87</v>
      </c>
      <c r="H180" s="12">
        <v>20</v>
      </c>
      <c r="I180" s="12">
        <v>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104</v>
      </c>
    </row>
    <row r="181" spans="1:16" x14ac:dyDescent="0.25">
      <c r="A181" s="27" t="s">
        <v>650</v>
      </c>
      <c r="B181" s="27" t="s">
        <v>651</v>
      </c>
      <c r="C181" s="12">
        <v>15</v>
      </c>
      <c r="D181" s="12">
        <v>28</v>
      </c>
      <c r="E181" s="28">
        <v>-0.46428571428571402</v>
      </c>
      <c r="F181" s="12">
        <v>4</v>
      </c>
      <c r="G181" s="12">
        <v>2</v>
      </c>
      <c r="H181" s="12">
        <v>8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2</v>
      </c>
    </row>
    <row r="182" spans="1:16" ht="22.5" x14ac:dyDescent="0.25">
      <c r="A182" s="27" t="s">
        <v>652</v>
      </c>
      <c r="B182" s="27" t="s">
        <v>653</v>
      </c>
      <c r="C182" s="12">
        <v>3</v>
      </c>
      <c r="D182" s="12">
        <v>0</v>
      </c>
      <c r="E182" s="28">
        <v>0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1</v>
      </c>
    </row>
    <row r="183" spans="1:16" ht="22.5" x14ac:dyDescent="0.25">
      <c r="A183" s="27" t="s">
        <v>654</v>
      </c>
      <c r="B183" s="27" t="s">
        <v>655</v>
      </c>
      <c r="C183" s="12">
        <v>6</v>
      </c>
      <c r="D183" s="12">
        <v>3</v>
      </c>
      <c r="E183" s="28">
        <v>1</v>
      </c>
      <c r="F183" s="12">
        <v>11</v>
      </c>
      <c r="G183" s="12">
        <v>5</v>
      </c>
      <c r="H183" s="12">
        <v>2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7</v>
      </c>
    </row>
    <row r="184" spans="1:16" ht="22.5" x14ac:dyDescent="0.25">
      <c r="A184" s="27" t="s">
        <v>656</v>
      </c>
      <c r="B184" s="27" t="s">
        <v>657</v>
      </c>
      <c r="C184" s="12">
        <v>50</v>
      </c>
      <c r="D184" s="12">
        <v>48</v>
      </c>
      <c r="E184" s="28">
        <v>4.1666666666666699E-2</v>
      </c>
      <c r="F184" s="12">
        <v>131</v>
      </c>
      <c r="G184" s="12">
        <v>102</v>
      </c>
      <c r="H184" s="12">
        <v>23</v>
      </c>
      <c r="I184" s="12">
        <v>21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121</v>
      </c>
    </row>
    <row r="185" spans="1:16" ht="22.5" x14ac:dyDescent="0.25">
      <c r="A185" s="27" t="s">
        <v>658</v>
      </c>
      <c r="B185" s="27" t="s">
        <v>659</v>
      </c>
      <c r="C185" s="12">
        <v>5</v>
      </c>
      <c r="D185" s="12">
        <v>3</v>
      </c>
      <c r="E185" s="28">
        <v>0.66666666666666696</v>
      </c>
      <c r="F185" s="12">
        <v>0</v>
      </c>
      <c r="G185" s="12">
        <v>0</v>
      </c>
      <c r="H185" s="12">
        <v>2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7" t="s">
        <v>660</v>
      </c>
      <c r="B186" s="198"/>
      <c r="C186" s="24">
        <v>54</v>
      </c>
      <c r="D186" s="24">
        <v>50</v>
      </c>
      <c r="E186" s="25">
        <v>0.08</v>
      </c>
      <c r="F186" s="24">
        <v>2</v>
      </c>
      <c r="G186" s="24">
        <v>0</v>
      </c>
      <c r="H186" s="24">
        <v>18</v>
      </c>
      <c r="I186" s="24">
        <v>12</v>
      </c>
      <c r="J186" s="24">
        <v>0</v>
      </c>
      <c r="K186" s="24">
        <v>1</v>
      </c>
      <c r="L186" s="24">
        <v>0</v>
      </c>
      <c r="M186" s="24">
        <v>0</v>
      </c>
      <c r="N186" s="24">
        <v>0</v>
      </c>
      <c r="O186" s="24">
        <v>0</v>
      </c>
      <c r="P186" s="26">
        <v>10</v>
      </c>
    </row>
    <row r="187" spans="1:16" x14ac:dyDescent="0.25">
      <c r="A187" s="27" t="s">
        <v>661</v>
      </c>
      <c r="B187" s="27" t="s">
        <v>662</v>
      </c>
      <c r="C187" s="12">
        <v>2</v>
      </c>
      <c r="D187" s="12">
        <v>3</v>
      </c>
      <c r="E187" s="28">
        <v>-0.33333333333333298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17</v>
      </c>
      <c r="D189" s="12">
        <v>13</v>
      </c>
      <c r="E189" s="28">
        <v>0.30769230769230799</v>
      </c>
      <c r="F189" s="12">
        <v>0</v>
      </c>
      <c r="G189" s="12">
        <v>0</v>
      </c>
      <c r="H189" s="12">
        <v>7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2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4</v>
      </c>
      <c r="D191" s="12">
        <v>2</v>
      </c>
      <c r="E191" s="28">
        <v>1</v>
      </c>
      <c r="F191" s="12">
        <v>1</v>
      </c>
      <c r="G191" s="12">
        <v>0</v>
      </c>
      <c r="H191" s="12">
        <v>0</v>
      </c>
      <c r="I191" s="12">
        <v>6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3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5</v>
      </c>
      <c r="D193" s="12">
        <v>5</v>
      </c>
      <c r="E193" s="28">
        <v>0</v>
      </c>
      <c r="F193" s="12">
        <v>0</v>
      </c>
      <c r="G193" s="12">
        <v>0</v>
      </c>
      <c r="H193" s="12">
        <v>2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2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1</v>
      </c>
      <c r="E196" s="28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2">
        <v>26</v>
      </c>
      <c r="D197" s="12">
        <v>25</v>
      </c>
      <c r="E197" s="28">
        <v>0.04</v>
      </c>
      <c r="F197" s="12">
        <v>1</v>
      </c>
      <c r="G197" s="12">
        <v>0</v>
      </c>
      <c r="H197" s="12">
        <v>8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1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1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7" t="s">
        <v>689</v>
      </c>
      <c r="B201" s="198"/>
      <c r="C201" s="24">
        <v>3</v>
      </c>
      <c r="D201" s="24">
        <v>4</v>
      </c>
      <c r="E201" s="25">
        <v>-0.25</v>
      </c>
      <c r="F201" s="24">
        <v>0</v>
      </c>
      <c r="G201" s="24">
        <v>0</v>
      </c>
      <c r="H201" s="24">
        <v>1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2">
        <v>3</v>
      </c>
      <c r="D202" s="12">
        <v>2</v>
      </c>
      <c r="E202" s="28">
        <v>0.5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2</v>
      </c>
      <c r="E206" s="28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1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0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7" t="s">
        <v>732</v>
      </c>
      <c r="B223" s="198"/>
      <c r="C223" s="24">
        <v>197</v>
      </c>
      <c r="D223" s="24">
        <v>364</v>
      </c>
      <c r="E223" s="25">
        <v>-0.45879120879120899</v>
      </c>
      <c r="F223" s="24">
        <v>47</v>
      </c>
      <c r="G223" s="24">
        <v>27</v>
      </c>
      <c r="H223" s="24">
        <v>91</v>
      </c>
      <c r="I223" s="24">
        <v>63</v>
      </c>
      <c r="J223" s="24">
        <v>0</v>
      </c>
      <c r="K223" s="24">
        <v>0</v>
      </c>
      <c r="L223" s="24">
        <v>0</v>
      </c>
      <c r="M223" s="24">
        <v>0</v>
      </c>
      <c r="N223" s="24">
        <v>2</v>
      </c>
      <c r="O223" s="24">
        <v>2</v>
      </c>
      <c r="P223" s="26">
        <v>57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0</v>
      </c>
      <c r="D231" s="12">
        <v>7</v>
      </c>
      <c r="E231" s="28">
        <v>-1</v>
      </c>
      <c r="F231" s="12">
        <v>0</v>
      </c>
      <c r="G231" s="12">
        <v>0</v>
      </c>
      <c r="H231" s="12">
        <v>6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11</v>
      </c>
      <c r="D232" s="12">
        <v>4</v>
      </c>
      <c r="E232" s="28">
        <v>1.75</v>
      </c>
      <c r="F232" s="12">
        <v>0</v>
      </c>
      <c r="G232" s="12">
        <v>0</v>
      </c>
      <c r="H232" s="12">
        <v>1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3</v>
      </c>
    </row>
    <row r="233" spans="1:16" x14ac:dyDescent="0.25">
      <c r="A233" s="27" t="s">
        <v>751</v>
      </c>
      <c r="B233" s="27" t="s">
        <v>752</v>
      </c>
      <c r="C233" s="12">
        <v>2</v>
      </c>
      <c r="D233" s="12">
        <v>3</v>
      </c>
      <c r="E233" s="28">
        <v>-0.33333333333333298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2">
        <v>0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2</v>
      </c>
      <c r="D235" s="12">
        <v>2</v>
      </c>
      <c r="E235" s="28">
        <v>0</v>
      </c>
      <c r="F235" s="12">
        <v>0</v>
      </c>
      <c r="G235" s="12">
        <v>0</v>
      </c>
      <c r="H235" s="12">
        <v>1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182</v>
      </c>
      <c r="D238" s="12">
        <v>348</v>
      </c>
      <c r="E238" s="28">
        <v>-0.47701149425287298</v>
      </c>
      <c r="F238" s="12">
        <v>47</v>
      </c>
      <c r="G238" s="12">
        <v>27</v>
      </c>
      <c r="H238" s="12">
        <v>82</v>
      </c>
      <c r="I238" s="12">
        <v>59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2</v>
      </c>
      <c r="P238" s="22">
        <v>54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7" t="s">
        <v>773</v>
      </c>
      <c r="B244" s="198"/>
      <c r="C244" s="24">
        <v>0</v>
      </c>
      <c r="D244" s="24">
        <v>3</v>
      </c>
      <c r="E244" s="25">
        <v>-1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0</v>
      </c>
      <c r="D249" s="12">
        <v>3</v>
      </c>
      <c r="E249" s="28">
        <v>-1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7" t="s">
        <v>826</v>
      </c>
      <c r="B271" s="198"/>
      <c r="C271" s="24">
        <v>47</v>
      </c>
      <c r="D271" s="24">
        <v>57</v>
      </c>
      <c r="E271" s="25">
        <v>-0.175438596491228</v>
      </c>
      <c r="F271" s="24">
        <v>5</v>
      </c>
      <c r="G271" s="24">
        <v>6</v>
      </c>
      <c r="H271" s="24">
        <v>40</v>
      </c>
      <c r="I271" s="24">
        <v>33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39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15</v>
      </c>
      <c r="D273" s="12">
        <v>30</v>
      </c>
      <c r="E273" s="28">
        <v>-0.5</v>
      </c>
      <c r="F273" s="12">
        <v>1</v>
      </c>
      <c r="G273" s="12">
        <v>6</v>
      </c>
      <c r="H273" s="12">
        <v>19</v>
      </c>
      <c r="I273" s="12">
        <v>29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26</v>
      </c>
    </row>
    <row r="274" spans="1:16" ht="33.75" x14ac:dyDescent="0.25">
      <c r="A274" s="27" t="s">
        <v>831</v>
      </c>
      <c r="B274" s="27" t="s">
        <v>832</v>
      </c>
      <c r="C274" s="12">
        <v>25</v>
      </c>
      <c r="D274" s="12">
        <v>23</v>
      </c>
      <c r="E274" s="28">
        <v>8.6956521739130405E-2</v>
      </c>
      <c r="F274" s="12">
        <v>4</v>
      </c>
      <c r="G274" s="12">
        <v>0</v>
      </c>
      <c r="H274" s="12">
        <v>21</v>
      </c>
      <c r="I274" s="12">
        <v>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12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2</v>
      </c>
      <c r="E276" s="28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4</v>
      </c>
      <c r="D277" s="12">
        <v>0</v>
      </c>
      <c r="E277" s="28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1</v>
      </c>
    </row>
    <row r="278" spans="1:16" ht="22.5" x14ac:dyDescent="0.25">
      <c r="A278" s="27" t="s">
        <v>839</v>
      </c>
      <c r="B278" s="27" t="s">
        <v>840</v>
      </c>
      <c r="C278" s="12">
        <v>2</v>
      </c>
      <c r="D278" s="12">
        <v>1</v>
      </c>
      <c r="E278" s="28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1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7" t="s">
        <v>885</v>
      </c>
      <c r="B301" s="198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7" t="s">
        <v>892</v>
      </c>
      <c r="B305" s="198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7" t="s">
        <v>905</v>
      </c>
      <c r="B312" s="198"/>
      <c r="C312" s="24">
        <v>2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1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2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7" t="s">
        <v>916</v>
      </c>
      <c r="B318" s="198"/>
      <c r="C318" s="24">
        <v>2</v>
      </c>
      <c r="D318" s="24">
        <v>1</v>
      </c>
      <c r="E318" s="25">
        <v>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2</v>
      </c>
      <c r="D319" s="12">
        <v>1</v>
      </c>
      <c r="E319" s="28">
        <v>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7" t="s">
        <v>919</v>
      </c>
      <c r="B320" s="198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7" t="s">
        <v>924</v>
      </c>
      <c r="B323" s="198"/>
      <c r="C323" s="24">
        <v>913</v>
      </c>
      <c r="D323" s="24">
        <v>818</v>
      </c>
      <c r="E323" s="25">
        <v>0.116136919315403</v>
      </c>
      <c r="F323" s="24">
        <v>9</v>
      </c>
      <c r="G323" s="24">
        <v>0</v>
      </c>
      <c r="H323" s="24">
        <v>35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27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913</v>
      </c>
      <c r="D324" s="12">
        <v>818</v>
      </c>
      <c r="E324" s="28">
        <v>0.116136919315403</v>
      </c>
      <c r="F324" s="12">
        <v>9</v>
      </c>
      <c r="G324" s="12">
        <v>0</v>
      </c>
      <c r="H324" s="12">
        <v>35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27</v>
      </c>
      <c r="O324" s="12">
        <v>0</v>
      </c>
      <c r="P324" s="22">
        <v>0</v>
      </c>
    </row>
    <row r="325" spans="1:16" x14ac:dyDescent="0.25">
      <c r="A325" s="197" t="s">
        <v>927</v>
      </c>
      <c r="B325" s="198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7" t="s">
        <v>950</v>
      </c>
      <c r="B337" s="198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99" t="s">
        <v>956</v>
      </c>
      <c r="B341" s="200"/>
      <c r="C341" s="29">
        <v>5350</v>
      </c>
      <c r="D341" s="29">
        <v>5269</v>
      </c>
      <c r="E341" s="30">
        <v>1.53729360409945E-2</v>
      </c>
      <c r="F341" s="29">
        <v>690</v>
      </c>
      <c r="G341" s="29">
        <v>571</v>
      </c>
      <c r="H341" s="29">
        <v>1076</v>
      </c>
      <c r="I341" s="29">
        <v>611</v>
      </c>
      <c r="J341" s="29">
        <v>9</v>
      </c>
      <c r="K341" s="29">
        <v>12</v>
      </c>
      <c r="L341" s="29">
        <v>3</v>
      </c>
      <c r="M341" s="29">
        <v>3</v>
      </c>
      <c r="N341" s="29">
        <v>38</v>
      </c>
      <c r="O341" s="29">
        <v>29</v>
      </c>
      <c r="P341" s="29">
        <v>658</v>
      </c>
    </row>
    <row r="342" spans="1:16" x14ac:dyDescent="0.25">
      <c r="A342" s="17"/>
    </row>
  </sheetData>
  <sheetProtection algorithmName="SHA-512" hashValue="NT75Zjjj09YXUwhHKQf7TWXWVF/hBngzRKLRb5NRJhdWf3IL2NvLr/bXiv0TSvbJV4NIBFX3N7KH8EhNimVk3g==" saltValue="AqNDmh6G53clVHt+2LSxU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2">
        <v>0</v>
      </c>
    </row>
    <row r="8" spans="1:3" x14ac:dyDescent="0.25">
      <c r="A8" s="191"/>
      <c r="B8" s="11" t="s">
        <v>334</v>
      </c>
      <c r="C8" s="22">
        <v>58</v>
      </c>
    </row>
    <row r="9" spans="1:3" x14ac:dyDescent="0.25">
      <c r="A9" s="191"/>
      <c r="B9" s="11" t="s">
        <v>962</v>
      </c>
      <c r="C9" s="22">
        <v>8</v>
      </c>
    </row>
    <row r="10" spans="1:3" x14ac:dyDescent="0.25">
      <c r="A10" s="191"/>
      <c r="B10" s="11" t="s">
        <v>963</v>
      </c>
      <c r="C10" s="22">
        <v>0</v>
      </c>
    </row>
    <row r="11" spans="1:3" x14ac:dyDescent="0.25">
      <c r="A11" s="191"/>
      <c r="B11" s="11" t="s">
        <v>964</v>
      </c>
      <c r="C11" s="22">
        <v>3</v>
      </c>
    </row>
    <row r="12" spans="1:3" x14ac:dyDescent="0.25">
      <c r="A12" s="191"/>
      <c r="B12" s="11" t="s">
        <v>965</v>
      </c>
      <c r="C12" s="22">
        <v>3</v>
      </c>
    </row>
    <row r="13" spans="1:3" x14ac:dyDescent="0.25">
      <c r="A13" s="191"/>
      <c r="B13" s="11" t="s">
        <v>966</v>
      </c>
      <c r="C13" s="22">
        <v>23</v>
      </c>
    </row>
    <row r="14" spans="1:3" x14ac:dyDescent="0.25">
      <c r="A14" s="191"/>
      <c r="B14" s="11" t="s">
        <v>518</v>
      </c>
      <c r="C14" s="22">
        <v>25</v>
      </c>
    </row>
    <row r="15" spans="1:3" x14ac:dyDescent="0.25">
      <c r="A15" s="191"/>
      <c r="B15" s="11" t="s">
        <v>967</v>
      </c>
      <c r="C15" s="22">
        <v>1</v>
      </c>
    </row>
    <row r="16" spans="1:3" x14ac:dyDescent="0.25">
      <c r="A16" s="191"/>
      <c r="B16" s="11" t="s">
        <v>968</v>
      </c>
      <c r="C16" s="22">
        <v>0</v>
      </c>
    </row>
    <row r="17" spans="1:3" x14ac:dyDescent="0.25">
      <c r="A17" s="191"/>
      <c r="B17" s="11" t="s">
        <v>651</v>
      </c>
      <c r="C17" s="22">
        <v>6</v>
      </c>
    </row>
    <row r="18" spans="1:3" x14ac:dyDescent="0.25">
      <c r="A18" s="191"/>
      <c r="B18" s="11" t="s">
        <v>969</v>
      </c>
      <c r="C18" s="22">
        <v>6</v>
      </c>
    </row>
    <row r="19" spans="1:3" x14ac:dyDescent="0.25">
      <c r="A19" s="191"/>
      <c r="B19" s="11" t="s">
        <v>970</v>
      </c>
      <c r="C19" s="22">
        <v>4</v>
      </c>
    </row>
    <row r="20" spans="1:3" x14ac:dyDescent="0.25">
      <c r="A20" s="191"/>
      <c r="B20" s="11" t="s">
        <v>971</v>
      </c>
      <c r="C20" s="22">
        <v>4</v>
      </c>
    </row>
    <row r="21" spans="1:3" x14ac:dyDescent="0.25">
      <c r="A21" s="191"/>
      <c r="B21" s="11" t="s">
        <v>972</v>
      </c>
      <c r="C21" s="22">
        <v>0</v>
      </c>
    </row>
    <row r="22" spans="1:3" x14ac:dyDescent="0.25">
      <c r="A22" s="191"/>
      <c r="B22" s="11" t="s">
        <v>973</v>
      </c>
      <c r="C22" s="22">
        <v>0</v>
      </c>
    </row>
    <row r="23" spans="1:3" x14ac:dyDescent="0.25">
      <c r="A23" s="191"/>
      <c r="B23" s="11" t="s">
        <v>974</v>
      </c>
      <c r="C23" s="22">
        <v>0</v>
      </c>
    </row>
    <row r="24" spans="1:3" x14ac:dyDescent="0.25">
      <c r="A24" s="191"/>
      <c r="B24" s="11" t="s">
        <v>111</v>
      </c>
      <c r="C24" s="22">
        <v>60</v>
      </c>
    </row>
    <row r="25" spans="1:3" x14ac:dyDescent="0.25">
      <c r="A25" s="191"/>
      <c r="B25" s="11" t="s">
        <v>975</v>
      </c>
      <c r="C25" s="22">
        <v>0</v>
      </c>
    </row>
    <row r="26" spans="1:3" x14ac:dyDescent="0.25">
      <c r="A26" s="192"/>
      <c r="B26" s="11" t="s">
        <v>976</v>
      </c>
      <c r="C26" s="22">
        <v>0</v>
      </c>
    </row>
    <row r="27" spans="1:3" x14ac:dyDescent="0.25">
      <c r="A27" s="190" t="s">
        <v>977</v>
      </c>
      <c r="B27" s="11" t="s">
        <v>978</v>
      </c>
      <c r="C27" s="22">
        <v>0</v>
      </c>
    </row>
    <row r="28" spans="1:3" x14ac:dyDescent="0.25">
      <c r="A28" s="191"/>
      <c r="B28" s="11" t="s">
        <v>979</v>
      </c>
      <c r="C28" s="22">
        <v>0</v>
      </c>
    </row>
    <row r="29" spans="1:3" x14ac:dyDescent="0.25">
      <c r="A29" s="192"/>
      <c r="B29" s="11" t="s">
        <v>980</v>
      </c>
      <c r="C29" s="22">
        <v>0</v>
      </c>
    </row>
    <row r="30" spans="1:3" x14ac:dyDescent="0.25">
      <c r="A30" s="15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6"/>
      <c r="C33" s="21"/>
    </row>
    <row r="34" spans="1:3" x14ac:dyDescent="0.25">
      <c r="A34" s="190" t="s">
        <v>983</v>
      </c>
      <c r="B34" s="11" t="s">
        <v>984</v>
      </c>
      <c r="C34" s="22">
        <v>1</v>
      </c>
    </row>
    <row r="35" spans="1:3" x14ac:dyDescent="0.25">
      <c r="A35" s="191"/>
      <c r="B35" s="11" t="s">
        <v>985</v>
      </c>
      <c r="C35" s="22">
        <v>3</v>
      </c>
    </row>
    <row r="36" spans="1:3" x14ac:dyDescent="0.25">
      <c r="A36" s="191"/>
      <c r="B36" s="11" t="s">
        <v>986</v>
      </c>
      <c r="C36" s="22">
        <v>1</v>
      </c>
    </row>
    <row r="37" spans="1:3" x14ac:dyDescent="0.25">
      <c r="A37" s="192"/>
      <c r="B37" s="11" t="s">
        <v>987</v>
      </c>
      <c r="C37" s="22">
        <v>1</v>
      </c>
    </row>
    <row r="38" spans="1:3" x14ac:dyDescent="0.25">
      <c r="A38" s="10" t="s">
        <v>988</v>
      </c>
      <c r="B38" s="16"/>
      <c r="C38" s="22">
        <v>2</v>
      </c>
    </row>
    <row r="39" spans="1:3" x14ac:dyDescent="0.25">
      <c r="A39" s="10" t="s">
        <v>989</v>
      </c>
      <c r="B39" s="16"/>
      <c r="C39" s="22">
        <v>18</v>
      </c>
    </row>
    <row r="40" spans="1:3" x14ac:dyDescent="0.25">
      <c r="A40" s="10" t="s">
        <v>990</v>
      </c>
      <c r="B40" s="16"/>
      <c r="C40" s="22">
        <v>19</v>
      </c>
    </row>
    <row r="41" spans="1:3" x14ac:dyDescent="0.25">
      <c r="A41" s="10" t="s">
        <v>991</v>
      </c>
      <c r="B41" s="16"/>
      <c r="C41" s="22">
        <v>9</v>
      </c>
    </row>
    <row r="42" spans="1:3" x14ac:dyDescent="0.25">
      <c r="A42" s="10" t="s">
        <v>992</v>
      </c>
      <c r="B42" s="16"/>
      <c r="C42" s="22">
        <v>1</v>
      </c>
    </row>
    <row r="43" spans="1:3" x14ac:dyDescent="0.25">
      <c r="A43" s="10" t="s">
        <v>993</v>
      </c>
      <c r="B43" s="16"/>
      <c r="C43" s="22">
        <v>3</v>
      </c>
    </row>
    <row r="44" spans="1:3" x14ac:dyDescent="0.25">
      <c r="A44" s="10" t="s">
        <v>994</v>
      </c>
      <c r="B44" s="16"/>
      <c r="C44" s="22">
        <v>9</v>
      </c>
    </row>
    <row r="45" spans="1:3" x14ac:dyDescent="0.25">
      <c r="A45" s="10" t="s">
        <v>995</v>
      </c>
      <c r="B45" s="16"/>
      <c r="C45" s="22">
        <v>0</v>
      </c>
    </row>
    <row r="46" spans="1:3" x14ac:dyDescent="0.25">
      <c r="A46" s="10" t="s">
        <v>980</v>
      </c>
      <c r="B46" s="16"/>
      <c r="C46" s="22">
        <v>27</v>
      </c>
    </row>
    <row r="47" spans="1:3" x14ac:dyDescent="0.25">
      <c r="A47" s="190" t="s">
        <v>996</v>
      </c>
      <c r="B47" s="11" t="s">
        <v>997</v>
      </c>
      <c r="C47" s="22">
        <v>18</v>
      </c>
    </row>
    <row r="48" spans="1:3" x14ac:dyDescent="0.25">
      <c r="A48" s="191"/>
      <c r="B48" s="11" t="s">
        <v>998</v>
      </c>
      <c r="C48" s="22">
        <v>4</v>
      </c>
    </row>
    <row r="49" spans="1:3" x14ac:dyDescent="0.25">
      <c r="A49" s="191"/>
      <c r="B49" s="11" t="s">
        <v>999</v>
      </c>
      <c r="C49" s="22">
        <v>0</v>
      </c>
    </row>
    <row r="50" spans="1:3" x14ac:dyDescent="0.25">
      <c r="A50" s="191"/>
      <c r="B50" s="11" t="s">
        <v>1000</v>
      </c>
      <c r="C50" s="22">
        <v>0</v>
      </c>
    </row>
    <row r="51" spans="1:3" x14ac:dyDescent="0.25">
      <c r="A51" s="192"/>
      <c r="B51" s="11" t="s">
        <v>1001</v>
      </c>
      <c r="C51" s="22">
        <v>0</v>
      </c>
    </row>
    <row r="52" spans="1:3" x14ac:dyDescent="0.25">
      <c r="A52" s="15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6"/>
      <c r="C55" s="22">
        <v>4</v>
      </c>
    </row>
    <row r="56" spans="1:3" x14ac:dyDescent="0.25">
      <c r="A56" s="190" t="s">
        <v>79</v>
      </c>
      <c r="B56" s="11" t="s">
        <v>1003</v>
      </c>
      <c r="C56" s="22">
        <v>22</v>
      </c>
    </row>
    <row r="57" spans="1:3" x14ac:dyDescent="0.25">
      <c r="A57" s="192"/>
      <c r="B57" s="11" t="s">
        <v>1004</v>
      </c>
      <c r="C57" s="22">
        <v>53</v>
      </c>
    </row>
    <row r="58" spans="1:3" x14ac:dyDescent="0.25">
      <c r="A58" s="190" t="s">
        <v>1005</v>
      </c>
      <c r="B58" s="11" t="s">
        <v>1006</v>
      </c>
      <c r="C58" s="22">
        <v>7</v>
      </c>
    </row>
    <row r="59" spans="1:3" x14ac:dyDescent="0.25">
      <c r="A59" s="192"/>
      <c r="B59" s="11" t="s">
        <v>1007</v>
      </c>
      <c r="C59" s="22">
        <v>0</v>
      </c>
    </row>
    <row r="60" spans="1:3" x14ac:dyDescent="0.25">
      <c r="A60" s="190" t="s">
        <v>1008</v>
      </c>
      <c r="B60" s="11" t="s">
        <v>1006</v>
      </c>
      <c r="C60" s="22">
        <v>0</v>
      </c>
    </row>
    <row r="61" spans="1:3" x14ac:dyDescent="0.25">
      <c r="A61" s="192"/>
      <c r="B61" s="11" t="s">
        <v>1007</v>
      </c>
      <c r="C61" s="22">
        <v>0</v>
      </c>
    </row>
    <row r="62" spans="1:3" x14ac:dyDescent="0.25">
      <c r="A62" s="15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2">
        <v>289</v>
      </c>
    </row>
    <row r="66" spans="1:3" x14ac:dyDescent="0.25">
      <c r="A66" s="191"/>
      <c r="B66" s="11" t="s">
        <v>1010</v>
      </c>
      <c r="C66" s="22">
        <v>0</v>
      </c>
    </row>
    <row r="67" spans="1:3" x14ac:dyDescent="0.25">
      <c r="A67" s="191"/>
      <c r="B67" s="11" t="s">
        <v>1011</v>
      </c>
      <c r="C67" s="22">
        <v>151</v>
      </c>
    </row>
    <row r="68" spans="1:3" x14ac:dyDescent="0.25">
      <c r="A68" s="192"/>
      <c r="B68" s="11" t="s">
        <v>1012</v>
      </c>
      <c r="C68" s="22">
        <v>2</v>
      </c>
    </row>
    <row r="69" spans="1:3" x14ac:dyDescent="0.25">
      <c r="A69" s="190" t="s">
        <v>1013</v>
      </c>
      <c r="B69" s="11" t="s">
        <v>1014</v>
      </c>
      <c r="C69" s="22">
        <v>37</v>
      </c>
    </row>
    <row r="70" spans="1:3" x14ac:dyDescent="0.25">
      <c r="A70" s="191"/>
      <c r="B70" s="11" t="s">
        <v>1015</v>
      </c>
      <c r="C70" s="22">
        <v>0</v>
      </c>
    </row>
    <row r="71" spans="1:3" x14ac:dyDescent="0.25">
      <c r="A71" s="192"/>
      <c r="B71" s="11" t="s">
        <v>1016</v>
      </c>
      <c r="C71" s="22">
        <v>0</v>
      </c>
    </row>
    <row r="72" spans="1:3" x14ac:dyDescent="0.25">
      <c r="A72" s="190" t="s">
        <v>1017</v>
      </c>
      <c r="B72" s="11" t="s">
        <v>1018</v>
      </c>
      <c r="C72" s="22">
        <v>99</v>
      </c>
    </row>
    <row r="73" spans="1:3" x14ac:dyDescent="0.25">
      <c r="A73" s="191"/>
      <c r="B73" s="11" t="s">
        <v>1019</v>
      </c>
      <c r="C73" s="22">
        <v>44</v>
      </c>
    </row>
    <row r="74" spans="1:3" x14ac:dyDescent="0.25">
      <c r="A74" s="191"/>
      <c r="B74" s="11" t="s">
        <v>1020</v>
      </c>
      <c r="C74" s="22">
        <v>0</v>
      </c>
    </row>
    <row r="75" spans="1:3" x14ac:dyDescent="0.25">
      <c r="A75" s="191"/>
      <c r="B75" s="11" t="s">
        <v>1021</v>
      </c>
      <c r="C75" s="22">
        <v>81</v>
      </c>
    </row>
    <row r="76" spans="1:3" x14ac:dyDescent="0.25">
      <c r="A76" s="192"/>
      <c r="B76" s="11" t="s">
        <v>1012</v>
      </c>
      <c r="C76" s="22">
        <v>51</v>
      </c>
    </row>
    <row r="77" spans="1:3" x14ac:dyDescent="0.25">
      <c r="A77" s="15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6"/>
      <c r="C80" s="22">
        <v>1</v>
      </c>
    </row>
    <row r="81" spans="1:3" x14ac:dyDescent="0.25">
      <c r="A81" s="10" t="s">
        <v>1024</v>
      </c>
      <c r="B81" s="16"/>
      <c r="C81" s="22">
        <v>2</v>
      </c>
    </row>
    <row r="82" spans="1:3" x14ac:dyDescent="0.25">
      <c r="A82" s="15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2">
        <v>144</v>
      </c>
    </row>
    <row r="87" spans="1:3" x14ac:dyDescent="0.25">
      <c r="A87" s="192"/>
      <c r="B87" s="11" t="s">
        <v>1012</v>
      </c>
      <c r="C87" s="22">
        <v>0</v>
      </c>
    </row>
    <row r="88" spans="1:3" x14ac:dyDescent="0.25">
      <c r="A88" s="190" t="s">
        <v>1028</v>
      </c>
      <c r="B88" s="11" t="s">
        <v>1018</v>
      </c>
      <c r="C88" s="22">
        <v>14</v>
      </c>
    </row>
    <row r="89" spans="1:3" x14ac:dyDescent="0.25">
      <c r="A89" s="192"/>
      <c r="B89" s="11" t="s">
        <v>1012</v>
      </c>
      <c r="C89" s="22">
        <v>0</v>
      </c>
    </row>
    <row r="90" spans="1:3" x14ac:dyDescent="0.25">
      <c r="A90" s="190" t="s">
        <v>1029</v>
      </c>
      <c r="B90" s="11" t="s">
        <v>1018</v>
      </c>
      <c r="C90" s="22">
        <v>126</v>
      </c>
    </row>
    <row r="91" spans="1:3" x14ac:dyDescent="0.25">
      <c r="A91" s="192"/>
      <c r="B91" s="11" t="s">
        <v>1012</v>
      </c>
      <c r="C91" s="22">
        <v>0</v>
      </c>
    </row>
    <row r="92" spans="1:3" x14ac:dyDescent="0.25">
      <c r="A92" s="190" t="s">
        <v>1030</v>
      </c>
      <c r="B92" s="11" t="s">
        <v>1018</v>
      </c>
      <c r="C92" s="22">
        <v>0</v>
      </c>
    </row>
    <row r="93" spans="1:3" x14ac:dyDescent="0.25">
      <c r="A93" s="192"/>
      <c r="B93" s="11" t="s">
        <v>1012</v>
      </c>
      <c r="C93" s="22">
        <v>0</v>
      </c>
    </row>
    <row r="94" spans="1:3" x14ac:dyDescent="0.25">
      <c r="A94" s="190" t="s">
        <v>1031</v>
      </c>
      <c r="B94" s="11" t="s">
        <v>1018</v>
      </c>
      <c r="C94" s="22">
        <v>4</v>
      </c>
    </row>
    <row r="95" spans="1:3" x14ac:dyDescent="0.25">
      <c r="A95" s="192"/>
      <c r="B95" s="11" t="s">
        <v>1012</v>
      </c>
      <c r="C95" s="22">
        <v>0</v>
      </c>
    </row>
    <row r="96" spans="1:3" x14ac:dyDescent="0.25">
      <c r="A96" s="190" t="s">
        <v>1032</v>
      </c>
      <c r="B96" s="11" t="s">
        <v>1018</v>
      </c>
      <c r="C96" s="22">
        <v>0</v>
      </c>
    </row>
    <row r="97" spans="1:3" x14ac:dyDescent="0.25">
      <c r="A97" s="192"/>
      <c r="B97" s="11" t="s">
        <v>1012</v>
      </c>
      <c r="C97" s="22">
        <v>0</v>
      </c>
    </row>
    <row r="98" spans="1:3" x14ac:dyDescent="0.25">
      <c r="A98" s="190" t="s">
        <v>1033</v>
      </c>
      <c r="B98" s="11" t="s">
        <v>1018</v>
      </c>
      <c r="C98" s="22">
        <v>0</v>
      </c>
    </row>
    <row r="99" spans="1:3" x14ac:dyDescent="0.25">
      <c r="A99" s="192"/>
      <c r="B99" s="11" t="s">
        <v>1012</v>
      </c>
      <c r="C99" s="22">
        <v>0</v>
      </c>
    </row>
    <row r="100" spans="1:3" x14ac:dyDescent="0.25">
      <c r="A100" s="10" t="s">
        <v>1034</v>
      </c>
      <c r="B100" s="16"/>
      <c r="C100" s="22">
        <v>2</v>
      </c>
    </row>
    <row r="101" spans="1:3" x14ac:dyDescent="0.25">
      <c r="A101" s="10" t="s">
        <v>1035</v>
      </c>
      <c r="B101" s="16"/>
      <c r="C101" s="22">
        <v>0</v>
      </c>
    </row>
    <row r="102" spans="1:3" x14ac:dyDescent="0.25">
      <c r="A102" s="15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2">
        <v>0</v>
      </c>
    </row>
    <row r="106" spans="1:3" x14ac:dyDescent="0.25">
      <c r="A106" s="192"/>
      <c r="B106" s="11" t="s">
        <v>1039</v>
      </c>
      <c r="C106" s="22">
        <v>0</v>
      </c>
    </row>
    <row r="107" spans="1:3" x14ac:dyDescent="0.25">
      <c r="A107" s="10" t="s">
        <v>1040</v>
      </c>
      <c r="B107" s="16"/>
      <c r="C107" s="22">
        <v>0</v>
      </c>
    </row>
    <row r="108" spans="1:3" x14ac:dyDescent="0.25">
      <c r="A108" s="10" t="s">
        <v>1041</v>
      </c>
      <c r="B108" s="16"/>
      <c r="C108" s="22">
        <v>0</v>
      </c>
    </row>
    <row r="109" spans="1:3" x14ac:dyDescent="0.25">
      <c r="A109" s="10" t="s">
        <v>1042</v>
      </c>
      <c r="B109" s="16"/>
      <c r="C109" s="22">
        <v>0</v>
      </c>
    </row>
    <row r="110" spans="1:3" x14ac:dyDescent="0.25">
      <c r="A110" s="10" t="s">
        <v>1043</v>
      </c>
      <c r="B110" s="16"/>
      <c r="C110" s="22">
        <v>0</v>
      </c>
    </row>
    <row r="111" spans="1:3" x14ac:dyDescent="0.25">
      <c r="A111" s="10" t="s">
        <v>1044</v>
      </c>
      <c r="B111" s="16"/>
      <c r="C111" s="22">
        <v>0</v>
      </c>
    </row>
    <row r="112" spans="1:3" ht="22.5" x14ac:dyDescent="0.25">
      <c r="A112" s="10" t="s">
        <v>1045</v>
      </c>
      <c r="B112" s="16"/>
      <c r="C112" s="22">
        <v>0</v>
      </c>
    </row>
    <row r="113" spans="1:1" x14ac:dyDescent="0.25">
      <c r="A113" s="17"/>
    </row>
  </sheetData>
  <sheetProtection algorithmName="SHA-512" hashValue="idKdApZRUrFSqA1nq1sFtUQCyy4QOmJupdd7BUays96LsW3X2GPsPBFt70I5GZHKAhGNO85rP7hKxOahb/CnOA==" saltValue="lx0FEFJI2jiegpID/lMrz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2">
        <v>11</v>
      </c>
    </row>
    <row r="6" spans="1:3" x14ac:dyDescent="0.25">
      <c r="A6" s="191"/>
      <c r="B6" s="32" t="s">
        <v>304</v>
      </c>
      <c r="C6" s="22">
        <v>28</v>
      </c>
    </row>
    <row r="7" spans="1:3" x14ac:dyDescent="0.25">
      <c r="A7" s="191"/>
      <c r="B7" s="32" t="s">
        <v>1050</v>
      </c>
      <c r="C7" s="22">
        <v>22</v>
      </c>
    </row>
    <row r="8" spans="1:3" x14ac:dyDescent="0.25">
      <c r="A8" s="191"/>
      <c r="B8" s="32" t="s">
        <v>1051</v>
      </c>
      <c r="C8" s="22">
        <v>0</v>
      </c>
    </row>
    <row r="9" spans="1:3" x14ac:dyDescent="0.25">
      <c r="A9" s="191"/>
      <c r="B9" s="32" t="s">
        <v>1052</v>
      </c>
      <c r="C9" s="22">
        <v>0</v>
      </c>
    </row>
    <row r="10" spans="1:3" x14ac:dyDescent="0.25">
      <c r="A10" s="191"/>
      <c r="B10" s="32" t="s">
        <v>1053</v>
      </c>
      <c r="C10" s="22">
        <v>0</v>
      </c>
    </row>
    <row r="11" spans="1:3" x14ac:dyDescent="0.25">
      <c r="A11" s="192"/>
      <c r="B11" s="32" t="s">
        <v>1054</v>
      </c>
      <c r="C11" s="22">
        <v>0</v>
      </c>
    </row>
    <row r="12" spans="1:3" x14ac:dyDescent="0.25">
      <c r="A12" s="190" t="s">
        <v>1055</v>
      </c>
      <c r="B12" s="32" t="s">
        <v>65</v>
      </c>
      <c r="C12" s="22">
        <v>22</v>
      </c>
    </row>
    <row r="13" spans="1:3" x14ac:dyDescent="0.25">
      <c r="A13" s="191"/>
      <c r="B13" s="32" t="s">
        <v>1056</v>
      </c>
      <c r="C13" s="22">
        <v>2</v>
      </c>
    </row>
    <row r="14" spans="1:3" x14ac:dyDescent="0.25">
      <c r="A14" s="191"/>
      <c r="B14" s="32" t="s">
        <v>1057</v>
      </c>
      <c r="C14" s="22">
        <v>1</v>
      </c>
    </row>
    <row r="15" spans="1:3" x14ac:dyDescent="0.25">
      <c r="A15" s="192"/>
      <c r="B15" s="32" t="s">
        <v>1058</v>
      </c>
      <c r="C15" s="22">
        <v>4</v>
      </c>
    </row>
    <row r="16" spans="1:3" x14ac:dyDescent="0.25">
      <c r="A16" s="15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2</v>
      </c>
    </row>
    <row r="20" spans="1:3" x14ac:dyDescent="0.25">
      <c r="A20" s="10" t="s">
        <v>1061</v>
      </c>
      <c r="B20" s="33"/>
      <c r="C20" s="22">
        <v>1</v>
      </c>
    </row>
    <row r="21" spans="1:3" x14ac:dyDescent="0.25">
      <c r="A21" s="10" t="s">
        <v>1062</v>
      </c>
      <c r="B21" s="33"/>
      <c r="C21" s="22">
        <v>3</v>
      </c>
    </row>
    <row r="22" spans="1:3" x14ac:dyDescent="0.25">
      <c r="A22" s="10" t="s">
        <v>1063</v>
      </c>
      <c r="B22" s="33"/>
      <c r="C22" s="22">
        <v>1</v>
      </c>
    </row>
    <row r="23" spans="1:3" x14ac:dyDescent="0.25">
      <c r="A23" s="10" t="s">
        <v>1064</v>
      </c>
      <c r="B23" s="33"/>
      <c r="C23" s="22">
        <v>7</v>
      </c>
    </row>
    <row r="24" spans="1:3" x14ac:dyDescent="0.25">
      <c r="A24" s="10" t="s">
        <v>1065</v>
      </c>
      <c r="B24" s="33"/>
      <c r="C24" s="22">
        <v>6</v>
      </c>
    </row>
    <row r="25" spans="1:3" x14ac:dyDescent="0.25">
      <c r="A25" s="10" t="s">
        <v>1066</v>
      </c>
      <c r="B25" s="33"/>
      <c r="C25" s="22">
        <v>0</v>
      </c>
    </row>
    <row r="26" spans="1:3" x14ac:dyDescent="0.25">
      <c r="A26" s="10" t="s">
        <v>1067</v>
      </c>
      <c r="B26" s="33"/>
      <c r="C26" s="22">
        <v>0</v>
      </c>
    </row>
    <row r="27" spans="1:3" x14ac:dyDescent="0.25">
      <c r="A27" s="10" t="s">
        <v>1068</v>
      </c>
      <c r="B27" s="33"/>
      <c r="C27" s="22">
        <v>1</v>
      </c>
    </row>
    <row r="28" spans="1:3" x14ac:dyDescent="0.25">
      <c r="A28" s="10" t="s">
        <v>1069</v>
      </c>
      <c r="B28" s="33"/>
      <c r="C28" s="22">
        <v>1</v>
      </c>
    </row>
    <row r="29" spans="1:3" x14ac:dyDescent="0.25">
      <c r="A29" s="15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0</v>
      </c>
    </row>
    <row r="33" spans="1:6" x14ac:dyDescent="0.25">
      <c r="A33" s="10" t="s">
        <v>1072</v>
      </c>
      <c r="B33" s="33"/>
      <c r="C33" s="22">
        <v>0</v>
      </c>
    </row>
    <row r="34" spans="1:6" x14ac:dyDescent="0.25">
      <c r="A34" s="10" t="s">
        <v>1073</v>
      </c>
      <c r="B34" s="33"/>
      <c r="C34" s="22">
        <v>10</v>
      </c>
    </row>
    <row r="35" spans="1:6" x14ac:dyDescent="0.25">
      <c r="A35" s="10" t="s">
        <v>1074</v>
      </c>
      <c r="B35" s="33"/>
      <c r="C35" s="22">
        <v>12</v>
      </c>
    </row>
    <row r="36" spans="1:6" x14ac:dyDescent="0.25">
      <c r="A36" s="10" t="s">
        <v>1075</v>
      </c>
      <c r="B36" s="33"/>
      <c r="C36" s="22">
        <v>3</v>
      </c>
    </row>
    <row r="37" spans="1:6" x14ac:dyDescent="0.25">
      <c r="A37" s="10" t="s">
        <v>1076</v>
      </c>
      <c r="B37" s="33"/>
      <c r="C37" s="22">
        <v>7</v>
      </c>
    </row>
    <row r="38" spans="1:6" x14ac:dyDescent="0.25">
      <c r="A38" s="10" t="s">
        <v>1077</v>
      </c>
      <c r="B38" s="33"/>
      <c r="C38" s="22">
        <v>1</v>
      </c>
    </row>
    <row r="39" spans="1:6" x14ac:dyDescent="0.25">
      <c r="A39" s="10" t="s">
        <v>1078</v>
      </c>
      <c r="B39" s="33"/>
      <c r="C39" s="22">
        <v>1</v>
      </c>
    </row>
    <row r="40" spans="1:6" x14ac:dyDescent="0.25">
      <c r="A40" s="15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0</v>
      </c>
    </row>
    <row r="44" spans="1:6" x14ac:dyDescent="0.25">
      <c r="A44" s="10" t="s">
        <v>114</v>
      </c>
      <c r="B44" s="33"/>
      <c r="C44" s="22">
        <v>0</v>
      </c>
    </row>
    <row r="45" spans="1:6" x14ac:dyDescent="0.25">
      <c r="A45" s="10" t="s">
        <v>1080</v>
      </c>
      <c r="B45" s="33"/>
      <c r="C45" s="22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2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2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2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2">
        <v>0</v>
      </c>
    </row>
    <row r="52" spans="1:6" x14ac:dyDescent="0.25">
      <c r="A52" s="188"/>
      <c r="B52" s="11" t="s">
        <v>334</v>
      </c>
      <c r="C52" s="12">
        <v>0</v>
      </c>
      <c r="D52" s="12">
        <v>3</v>
      </c>
      <c r="E52" s="12">
        <v>1</v>
      </c>
      <c r="F52" s="22">
        <v>1</v>
      </c>
    </row>
    <row r="53" spans="1:6" x14ac:dyDescent="0.25">
      <c r="A53" s="188"/>
      <c r="B53" s="11" t="s">
        <v>1087</v>
      </c>
      <c r="C53" s="12">
        <v>12</v>
      </c>
      <c r="D53" s="12">
        <v>11</v>
      </c>
      <c r="E53" s="12">
        <v>0</v>
      </c>
      <c r="F53" s="22">
        <v>1</v>
      </c>
    </row>
    <row r="54" spans="1:6" x14ac:dyDescent="0.25">
      <c r="A54" s="188"/>
      <c r="B54" s="11" t="s">
        <v>1088</v>
      </c>
      <c r="C54" s="12">
        <v>15</v>
      </c>
      <c r="D54" s="12">
        <v>5</v>
      </c>
      <c r="E54" s="12">
        <v>0</v>
      </c>
      <c r="F54" s="22">
        <v>1</v>
      </c>
    </row>
    <row r="55" spans="1:6" x14ac:dyDescent="0.25">
      <c r="A55" s="188"/>
      <c r="B55" s="11" t="s">
        <v>1089</v>
      </c>
      <c r="C55" s="12">
        <v>0</v>
      </c>
      <c r="D55" s="12">
        <v>1</v>
      </c>
      <c r="E55" s="12">
        <v>0</v>
      </c>
      <c r="F55" s="22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2">
        <v>0</v>
      </c>
    </row>
    <row r="57" spans="1:6" x14ac:dyDescent="0.25">
      <c r="A57" s="188"/>
      <c r="B57" s="11" t="s">
        <v>1091</v>
      </c>
      <c r="C57" s="12">
        <v>7</v>
      </c>
      <c r="D57" s="12">
        <v>2</v>
      </c>
      <c r="E57" s="12">
        <v>0</v>
      </c>
      <c r="F57" s="22">
        <v>0</v>
      </c>
    </row>
    <row r="58" spans="1:6" x14ac:dyDescent="0.25">
      <c r="A58" s="188"/>
      <c r="B58" s="11" t="s">
        <v>1092</v>
      </c>
      <c r="C58" s="12">
        <v>0</v>
      </c>
      <c r="D58" s="12">
        <v>0</v>
      </c>
      <c r="E58" s="12">
        <v>0</v>
      </c>
      <c r="F58" s="22">
        <v>0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22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2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2">
        <v>0</v>
      </c>
    </row>
    <row r="62" spans="1:6" x14ac:dyDescent="0.25">
      <c r="A62" s="188"/>
      <c r="B62" s="11" t="s">
        <v>1095</v>
      </c>
      <c r="C62" s="12">
        <v>1</v>
      </c>
      <c r="D62" s="12">
        <v>0</v>
      </c>
      <c r="E62" s="12">
        <v>0</v>
      </c>
      <c r="F62" s="22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2">
        <v>0</v>
      </c>
    </row>
    <row r="64" spans="1:6" x14ac:dyDescent="0.25">
      <c r="A64" s="188"/>
      <c r="B64" s="11" t="s">
        <v>1097</v>
      </c>
      <c r="C64" s="12">
        <v>2</v>
      </c>
      <c r="D64" s="12">
        <v>2</v>
      </c>
      <c r="E64" s="12">
        <v>0</v>
      </c>
      <c r="F64" s="22">
        <v>0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1</v>
      </c>
      <c r="F65" s="22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2">
        <v>0</v>
      </c>
    </row>
    <row r="67" spans="1:6" x14ac:dyDescent="0.25">
      <c r="A67" s="201" t="s">
        <v>1100</v>
      </c>
      <c r="B67" s="202"/>
      <c r="C67" s="29">
        <v>37</v>
      </c>
      <c r="D67" s="29">
        <v>24</v>
      </c>
      <c r="E67" s="29">
        <v>2</v>
      </c>
      <c r="F67" s="29">
        <v>3</v>
      </c>
    </row>
    <row r="68" spans="1:6" x14ac:dyDescent="0.25">
      <c r="A68" s="187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2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2">
        <v>0</v>
      </c>
    </row>
    <row r="70" spans="1:6" x14ac:dyDescent="0.25">
      <c r="A70" s="189"/>
      <c r="B70" s="11" t="s">
        <v>111</v>
      </c>
      <c r="C70" s="12">
        <v>0</v>
      </c>
      <c r="D70" s="12">
        <v>0</v>
      </c>
      <c r="E70" s="12">
        <v>0</v>
      </c>
      <c r="F70" s="22">
        <v>0</v>
      </c>
    </row>
    <row r="71" spans="1:6" x14ac:dyDescent="0.25">
      <c r="A71" s="201" t="s">
        <v>1103</v>
      </c>
      <c r="B71" s="202"/>
      <c r="C71" s="29">
        <v>0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zA3b+I8B6tgtiIvx8hdoCEJoyIv2rrPGLWPUmLH9I8BHF3RjzNFeLyD30IknfZ+kO6EYK910oK+8duMN1LX4jg==" saltValue="vc31lrIRObGslTFMdLEri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2">
        <v>206</v>
      </c>
    </row>
    <row r="6" spans="1:3" x14ac:dyDescent="0.25">
      <c r="A6" s="188"/>
      <c r="B6" s="11" t="s">
        <v>1049</v>
      </c>
      <c r="C6" s="22">
        <v>115</v>
      </c>
    </row>
    <row r="7" spans="1:3" x14ac:dyDescent="0.25">
      <c r="A7" s="188"/>
      <c r="B7" s="11" t="s">
        <v>1108</v>
      </c>
      <c r="C7" s="22">
        <v>279</v>
      </c>
    </row>
    <row r="8" spans="1:3" x14ac:dyDescent="0.25">
      <c r="A8" s="188"/>
      <c r="B8" s="11" t="s">
        <v>1109</v>
      </c>
      <c r="C8" s="22">
        <v>137</v>
      </c>
    </row>
    <row r="9" spans="1:3" x14ac:dyDescent="0.25">
      <c r="A9" s="188"/>
      <c r="B9" s="11" t="s">
        <v>1051</v>
      </c>
      <c r="C9" s="22">
        <v>2</v>
      </c>
    </row>
    <row r="10" spans="1:3" x14ac:dyDescent="0.25">
      <c r="A10" s="188"/>
      <c r="B10" s="11" t="s">
        <v>1052</v>
      </c>
      <c r="C10" s="22">
        <v>2</v>
      </c>
    </row>
    <row r="11" spans="1:3" x14ac:dyDescent="0.25">
      <c r="A11" s="188"/>
      <c r="B11" s="11" t="s">
        <v>1110</v>
      </c>
      <c r="C11" s="22">
        <v>1</v>
      </c>
    </row>
    <row r="12" spans="1:3" x14ac:dyDescent="0.25">
      <c r="A12" s="189"/>
      <c r="B12" s="11" t="s">
        <v>1111</v>
      </c>
      <c r="C12" s="22">
        <v>3</v>
      </c>
    </row>
    <row r="13" spans="1:3" x14ac:dyDescent="0.25">
      <c r="A13" s="15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6"/>
      <c r="C16" s="22">
        <v>296</v>
      </c>
    </row>
    <row r="17" spans="1:3" x14ac:dyDescent="0.25">
      <c r="A17" s="20" t="s">
        <v>1114</v>
      </c>
      <c r="B17" s="16"/>
      <c r="C17" s="22">
        <v>33</v>
      </c>
    </row>
    <row r="18" spans="1:3" x14ac:dyDescent="0.25">
      <c r="A18" s="20" t="s">
        <v>1115</v>
      </c>
      <c r="B18" s="16"/>
      <c r="C18" s="22">
        <v>51</v>
      </c>
    </row>
    <row r="19" spans="1:3" x14ac:dyDescent="0.25">
      <c r="A19" s="20" t="s">
        <v>1116</v>
      </c>
      <c r="B19" s="16"/>
      <c r="C19" s="22">
        <v>29</v>
      </c>
    </row>
    <row r="20" spans="1:3" x14ac:dyDescent="0.25">
      <c r="A20" s="15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6"/>
      <c r="C23" s="22">
        <v>0</v>
      </c>
    </row>
    <row r="24" spans="1:3" x14ac:dyDescent="0.25">
      <c r="A24" s="20" t="s">
        <v>1119</v>
      </c>
      <c r="B24" s="16"/>
      <c r="C24" s="22">
        <v>7</v>
      </c>
    </row>
    <row r="25" spans="1:3" x14ac:dyDescent="0.25">
      <c r="A25" s="20" t="s">
        <v>1120</v>
      </c>
      <c r="B25" s="16"/>
      <c r="C25" s="22">
        <v>0</v>
      </c>
    </row>
    <row r="26" spans="1:3" x14ac:dyDescent="0.25">
      <c r="A26" s="20" t="s">
        <v>1121</v>
      </c>
      <c r="B26" s="16"/>
      <c r="C26" s="22">
        <v>0</v>
      </c>
    </row>
    <row r="27" spans="1:3" x14ac:dyDescent="0.25">
      <c r="A27" s="20" t="s">
        <v>1122</v>
      </c>
      <c r="B27" s="16"/>
      <c r="C27" s="22">
        <v>0</v>
      </c>
    </row>
    <row r="28" spans="1:3" x14ac:dyDescent="0.25">
      <c r="A28" s="20" t="s">
        <v>1123</v>
      </c>
      <c r="B28" s="16"/>
      <c r="C28" s="22">
        <v>72</v>
      </c>
    </row>
    <row r="29" spans="1:3" x14ac:dyDescent="0.25">
      <c r="A29" s="15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6"/>
      <c r="C32" s="22">
        <v>0</v>
      </c>
    </row>
    <row r="33" spans="1:3" x14ac:dyDescent="0.25">
      <c r="A33" s="20" t="s">
        <v>1126</v>
      </c>
      <c r="B33" s="16"/>
      <c r="C33" s="22">
        <v>0</v>
      </c>
    </row>
    <row r="34" spans="1:3" x14ac:dyDescent="0.25">
      <c r="A34" s="15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6"/>
      <c r="C37" s="22">
        <v>5</v>
      </c>
    </row>
    <row r="38" spans="1:3" x14ac:dyDescent="0.25">
      <c r="A38" s="20" t="s">
        <v>1128</v>
      </c>
      <c r="B38" s="16"/>
      <c r="C38" s="22">
        <v>2</v>
      </c>
    </row>
    <row r="39" spans="1:3" x14ac:dyDescent="0.25">
      <c r="A39" s="20" t="s">
        <v>1129</v>
      </c>
      <c r="B39" s="16"/>
      <c r="C39" s="22">
        <v>85</v>
      </c>
    </row>
    <row r="40" spans="1:3" x14ac:dyDescent="0.25">
      <c r="A40" s="20" t="s">
        <v>1130</v>
      </c>
      <c r="B40" s="16"/>
      <c r="C40" s="22">
        <v>27</v>
      </c>
    </row>
    <row r="41" spans="1:3" x14ac:dyDescent="0.25">
      <c r="A41" s="20" t="s">
        <v>1131</v>
      </c>
      <c r="B41" s="16"/>
      <c r="C41" s="22">
        <v>44</v>
      </c>
    </row>
    <row r="42" spans="1:3" x14ac:dyDescent="0.25">
      <c r="A42" s="20" t="s">
        <v>1132</v>
      </c>
      <c r="B42" s="16"/>
      <c r="C42" s="22">
        <v>17</v>
      </c>
    </row>
    <row r="43" spans="1:3" x14ac:dyDescent="0.25">
      <c r="A43" s="15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6"/>
      <c r="C46" s="22">
        <v>0</v>
      </c>
    </row>
    <row r="47" spans="1:3" x14ac:dyDescent="0.25">
      <c r="A47" s="20" t="s">
        <v>1135</v>
      </c>
      <c r="B47" s="16"/>
      <c r="C47" s="22">
        <v>5</v>
      </c>
    </row>
    <row r="48" spans="1:3" x14ac:dyDescent="0.25">
      <c r="A48" s="15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2">
        <v>61</v>
      </c>
    </row>
    <row r="52" spans="1:6" x14ac:dyDescent="0.25">
      <c r="A52" s="188"/>
      <c r="B52" s="11" t="s">
        <v>1139</v>
      </c>
      <c r="C52" s="22">
        <v>18</v>
      </c>
    </row>
    <row r="53" spans="1:6" x14ac:dyDescent="0.25">
      <c r="A53" s="188"/>
      <c r="B53" s="11" t="s">
        <v>1140</v>
      </c>
      <c r="C53" s="22">
        <v>41</v>
      </c>
    </row>
    <row r="54" spans="1:6" x14ac:dyDescent="0.25">
      <c r="A54" s="189"/>
      <c r="B54" s="11" t="s">
        <v>1141</v>
      </c>
      <c r="C54" s="22">
        <v>0</v>
      </c>
    </row>
    <row r="55" spans="1:6" x14ac:dyDescent="0.25">
      <c r="A55" s="15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6"/>
      <c r="C58" s="22">
        <v>0</v>
      </c>
    </row>
    <row r="59" spans="1:6" x14ac:dyDescent="0.25">
      <c r="A59" s="20" t="s">
        <v>114</v>
      </c>
      <c r="B59" s="16"/>
      <c r="C59" s="22">
        <v>0</v>
      </c>
    </row>
    <row r="60" spans="1:6" x14ac:dyDescent="0.25">
      <c r="A60" s="20" t="s">
        <v>1080</v>
      </c>
      <c r="B60" s="16"/>
      <c r="C60" s="22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2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2">
        <v>0</v>
      </c>
    </row>
    <row r="65" spans="1:6" x14ac:dyDescent="0.25">
      <c r="A65" s="188"/>
      <c r="B65" s="11" t="s">
        <v>1085</v>
      </c>
      <c r="C65" s="12">
        <v>1</v>
      </c>
      <c r="D65" s="12">
        <v>0</v>
      </c>
      <c r="E65" s="12">
        <v>0</v>
      </c>
      <c r="F65" s="22">
        <v>0</v>
      </c>
    </row>
    <row r="66" spans="1:6" x14ac:dyDescent="0.25">
      <c r="A66" s="188"/>
      <c r="B66" s="11" t="s">
        <v>1086</v>
      </c>
      <c r="C66" s="12">
        <v>1</v>
      </c>
      <c r="D66" s="12">
        <v>0</v>
      </c>
      <c r="E66" s="12">
        <v>0</v>
      </c>
      <c r="F66" s="22">
        <v>0</v>
      </c>
    </row>
    <row r="67" spans="1:6" x14ac:dyDescent="0.25">
      <c r="A67" s="188"/>
      <c r="B67" s="11" t="s">
        <v>334</v>
      </c>
      <c r="C67" s="12">
        <v>5</v>
      </c>
      <c r="D67" s="12">
        <v>4</v>
      </c>
      <c r="E67" s="12">
        <v>7</v>
      </c>
      <c r="F67" s="22">
        <v>4</v>
      </c>
    </row>
    <row r="68" spans="1:6" x14ac:dyDescent="0.25">
      <c r="A68" s="188"/>
      <c r="B68" s="11" t="s">
        <v>1142</v>
      </c>
      <c r="C68" s="12">
        <v>107</v>
      </c>
      <c r="D68" s="12">
        <v>53</v>
      </c>
      <c r="E68" s="12">
        <v>7</v>
      </c>
      <c r="F68" s="22">
        <v>10</v>
      </c>
    </row>
    <row r="69" spans="1:6" x14ac:dyDescent="0.25">
      <c r="A69" s="188"/>
      <c r="B69" s="11" t="s">
        <v>1143</v>
      </c>
      <c r="C69" s="12">
        <v>200</v>
      </c>
      <c r="D69" s="12">
        <v>14</v>
      </c>
      <c r="E69" s="12">
        <v>4</v>
      </c>
      <c r="F69" s="22">
        <v>2</v>
      </c>
    </row>
    <row r="70" spans="1:6" x14ac:dyDescent="0.25">
      <c r="A70" s="188"/>
      <c r="B70" s="11" t="s">
        <v>1089</v>
      </c>
      <c r="C70" s="12">
        <v>18</v>
      </c>
      <c r="D70" s="12">
        <v>1</v>
      </c>
      <c r="E70" s="12">
        <v>1</v>
      </c>
      <c r="F70" s="22">
        <v>2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0</v>
      </c>
      <c r="F71" s="22">
        <v>0</v>
      </c>
    </row>
    <row r="72" spans="1:6" x14ac:dyDescent="0.25">
      <c r="A72" s="188"/>
      <c r="B72" s="11" t="s">
        <v>1145</v>
      </c>
      <c r="C72" s="12">
        <v>74</v>
      </c>
      <c r="D72" s="12">
        <v>28</v>
      </c>
      <c r="E72" s="12">
        <v>7</v>
      </c>
      <c r="F72" s="22">
        <v>12</v>
      </c>
    </row>
    <row r="73" spans="1:6" x14ac:dyDescent="0.25">
      <c r="A73" s="188"/>
      <c r="B73" s="11" t="s">
        <v>1146</v>
      </c>
      <c r="C73" s="12">
        <v>13</v>
      </c>
      <c r="D73" s="12">
        <v>3</v>
      </c>
      <c r="E73" s="12">
        <v>5</v>
      </c>
      <c r="F73" s="22">
        <v>1</v>
      </c>
    </row>
    <row r="74" spans="1:6" x14ac:dyDescent="0.25">
      <c r="A74" s="188"/>
      <c r="B74" s="11" t="s">
        <v>1093</v>
      </c>
      <c r="C74" s="12">
        <v>0</v>
      </c>
      <c r="D74" s="12">
        <v>0</v>
      </c>
      <c r="E74" s="12">
        <v>0</v>
      </c>
      <c r="F74" s="22">
        <v>0</v>
      </c>
    </row>
    <row r="75" spans="1:6" x14ac:dyDescent="0.25">
      <c r="A75" s="188"/>
      <c r="B75" s="11" t="s">
        <v>405</v>
      </c>
      <c r="C75" s="12">
        <v>6</v>
      </c>
      <c r="D75" s="12">
        <v>1</v>
      </c>
      <c r="E75" s="12">
        <v>0</v>
      </c>
      <c r="F75" s="22">
        <v>0</v>
      </c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2">
        <v>0</v>
      </c>
    </row>
    <row r="77" spans="1:6" x14ac:dyDescent="0.25">
      <c r="A77" s="188"/>
      <c r="B77" s="11" t="s">
        <v>1095</v>
      </c>
      <c r="C77" s="12">
        <v>2</v>
      </c>
      <c r="D77" s="12">
        <v>0</v>
      </c>
      <c r="E77" s="12">
        <v>0</v>
      </c>
      <c r="F77" s="22">
        <v>0</v>
      </c>
    </row>
    <row r="78" spans="1:6" x14ac:dyDescent="0.25">
      <c r="A78" s="188"/>
      <c r="B78" s="11" t="s">
        <v>1096</v>
      </c>
      <c r="C78" s="12">
        <v>1</v>
      </c>
      <c r="D78" s="12">
        <v>2</v>
      </c>
      <c r="E78" s="12">
        <v>0</v>
      </c>
      <c r="F78" s="22">
        <v>0</v>
      </c>
    </row>
    <row r="79" spans="1:6" x14ac:dyDescent="0.25">
      <c r="A79" s="188"/>
      <c r="B79" s="11" t="s">
        <v>1097</v>
      </c>
      <c r="C79" s="12">
        <v>162</v>
      </c>
      <c r="D79" s="12">
        <v>70</v>
      </c>
      <c r="E79" s="12">
        <v>14</v>
      </c>
      <c r="F79" s="22">
        <v>18</v>
      </c>
    </row>
    <row r="80" spans="1:6" x14ac:dyDescent="0.25">
      <c r="A80" s="188"/>
      <c r="B80" s="11" t="s">
        <v>1098</v>
      </c>
      <c r="C80" s="12">
        <v>0</v>
      </c>
      <c r="D80" s="12">
        <v>3</v>
      </c>
      <c r="E80" s="12">
        <v>0</v>
      </c>
      <c r="F80" s="22">
        <v>0</v>
      </c>
    </row>
    <row r="81" spans="1:6" x14ac:dyDescent="0.25">
      <c r="A81" s="189"/>
      <c r="B81" s="11" t="s">
        <v>1099</v>
      </c>
      <c r="C81" s="12">
        <v>2</v>
      </c>
      <c r="D81" s="12">
        <v>1</v>
      </c>
      <c r="E81" s="12">
        <v>0</v>
      </c>
      <c r="F81" s="22">
        <v>0</v>
      </c>
    </row>
    <row r="82" spans="1:6" x14ac:dyDescent="0.25">
      <c r="A82" s="203" t="s">
        <v>1100</v>
      </c>
      <c r="B82" s="204"/>
      <c r="C82" s="29">
        <v>592</v>
      </c>
      <c r="D82" s="29">
        <v>180</v>
      </c>
      <c r="E82" s="29">
        <v>45</v>
      </c>
      <c r="F82" s="29">
        <v>49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2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2">
        <v>0</v>
      </c>
    </row>
    <row r="85" spans="1:6" x14ac:dyDescent="0.25">
      <c r="A85" s="189"/>
      <c r="B85" s="11" t="s">
        <v>111</v>
      </c>
      <c r="C85" s="12">
        <v>3</v>
      </c>
      <c r="D85" s="12">
        <v>0</v>
      </c>
      <c r="E85" s="12">
        <v>0</v>
      </c>
      <c r="F85" s="22">
        <v>0</v>
      </c>
    </row>
    <row r="86" spans="1:6" x14ac:dyDescent="0.25">
      <c r="A86" s="203" t="s">
        <v>1148</v>
      </c>
      <c r="B86" s="204"/>
      <c r="C86" s="29">
        <v>3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jiTHyMBpwt+XB7XiQi0jFIzuxS7gzoJZ/1AUCRKCk0wwFJLCItuFY1V57Zm91A7YCoMYVWXTXqetBJhcUfnbrw==" saltValue="Ec3Ft0qAg14C3uEFslVpp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6"/>
      <c r="C5" s="22">
        <v>0</v>
      </c>
    </row>
    <row r="6" spans="1:3" ht="22.5" x14ac:dyDescent="0.25">
      <c r="A6" s="10" t="s">
        <v>1152</v>
      </c>
      <c r="B6" s="16"/>
      <c r="C6" s="22">
        <v>64</v>
      </c>
    </row>
    <row r="7" spans="1:3" x14ac:dyDescent="0.25">
      <c r="A7" s="10" t="s">
        <v>1153</v>
      </c>
      <c r="B7" s="16"/>
      <c r="C7" s="22">
        <v>1</v>
      </c>
    </row>
    <row r="8" spans="1:3" x14ac:dyDescent="0.25">
      <c r="A8" s="10" t="s">
        <v>1154</v>
      </c>
      <c r="B8" s="16"/>
      <c r="C8" s="22">
        <v>0</v>
      </c>
    </row>
    <row r="9" spans="1:3" x14ac:dyDescent="0.25">
      <c r="A9" s="10" t="s">
        <v>1155</v>
      </c>
      <c r="B9" s="16"/>
      <c r="C9" s="22">
        <v>0</v>
      </c>
    </row>
    <row r="10" spans="1:3" x14ac:dyDescent="0.25">
      <c r="A10" s="15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6"/>
      <c r="C13" s="21"/>
    </row>
    <row r="14" spans="1:3" ht="22.5" x14ac:dyDescent="0.25">
      <c r="A14" s="10" t="s">
        <v>1152</v>
      </c>
      <c r="B14" s="16"/>
      <c r="C14" s="22">
        <v>0</v>
      </c>
    </row>
    <row r="15" spans="1:3" x14ac:dyDescent="0.25">
      <c r="A15" s="10" t="s">
        <v>1157</v>
      </c>
      <c r="B15" s="16"/>
      <c r="C15" s="22">
        <v>1</v>
      </c>
    </row>
    <row r="16" spans="1:3" x14ac:dyDescent="0.25">
      <c r="A16" s="10" t="s">
        <v>1154</v>
      </c>
      <c r="B16" s="16"/>
      <c r="C16" s="21"/>
    </row>
    <row r="17" spans="1:3" x14ac:dyDescent="0.25">
      <c r="A17" s="10" t="s">
        <v>1155</v>
      </c>
      <c r="B17" s="16"/>
      <c r="C17" s="21"/>
    </row>
    <row r="18" spans="1:3" x14ac:dyDescent="0.25">
      <c r="A18" s="15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6"/>
      <c r="C21" s="22">
        <v>1</v>
      </c>
    </row>
    <row r="22" spans="1:3" x14ac:dyDescent="0.25">
      <c r="A22" s="10" t="s">
        <v>1159</v>
      </c>
      <c r="B22" s="16"/>
      <c r="C22" s="22">
        <v>0</v>
      </c>
    </row>
    <row r="23" spans="1:3" ht="22.5" x14ac:dyDescent="0.25">
      <c r="A23" s="10" t="s">
        <v>1160</v>
      </c>
      <c r="B23" s="16"/>
      <c r="C23" s="22">
        <v>1</v>
      </c>
    </row>
    <row r="24" spans="1:3" x14ac:dyDescent="0.25">
      <c r="A24" s="10" t="s">
        <v>1161</v>
      </c>
      <c r="B24" s="16"/>
      <c r="C24" s="22">
        <v>0</v>
      </c>
    </row>
    <row r="25" spans="1:3" x14ac:dyDescent="0.25">
      <c r="A25" s="15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6"/>
      <c r="C28" s="22">
        <v>1</v>
      </c>
    </row>
    <row r="29" spans="1:3" x14ac:dyDescent="0.25">
      <c r="A29" s="10" t="s">
        <v>1164</v>
      </c>
      <c r="B29" s="16"/>
      <c r="C29" s="22">
        <v>0</v>
      </c>
    </row>
    <row r="30" spans="1:3" x14ac:dyDescent="0.25">
      <c r="A30" s="10" t="s">
        <v>1165</v>
      </c>
      <c r="B30" s="16"/>
      <c r="C30" s="22">
        <v>0</v>
      </c>
    </row>
    <row r="31" spans="1:3" x14ac:dyDescent="0.25">
      <c r="A31" s="15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6"/>
      <c r="C34" s="22">
        <v>0</v>
      </c>
    </row>
    <row r="35" spans="1:3" x14ac:dyDescent="0.25">
      <c r="A35" s="10" t="s">
        <v>1168</v>
      </c>
      <c r="B35" s="16"/>
      <c r="C35" s="22">
        <v>2</v>
      </c>
    </row>
    <row r="36" spans="1:3" ht="22.5" x14ac:dyDescent="0.25">
      <c r="A36" s="10" t="s">
        <v>1169</v>
      </c>
      <c r="B36" s="16"/>
      <c r="C36" s="22">
        <v>0</v>
      </c>
    </row>
    <row r="37" spans="1:3" x14ac:dyDescent="0.25">
      <c r="A37" s="17"/>
    </row>
  </sheetData>
  <sheetProtection algorithmName="SHA-512" hashValue="W4JiPfjpvWJJddJFAis9sSIGYaaHqd6unLWGXEiBHvx1BixwvHBCgowG6EBehg0WY7bxuNKUQGijQAK0R0sVzw==" saltValue="wN7iPPzPo1XY0zHh5pisU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6"/>
      <c r="C5" s="22">
        <v>7</v>
      </c>
    </row>
    <row r="6" spans="1:3" x14ac:dyDescent="0.25">
      <c r="A6" s="10" t="s">
        <v>1173</v>
      </c>
      <c r="B6" s="16"/>
      <c r="C6" s="22">
        <v>0</v>
      </c>
    </row>
    <row r="7" spans="1:3" x14ac:dyDescent="0.25">
      <c r="A7" s="10" t="s">
        <v>1174</v>
      </c>
      <c r="B7" s="16"/>
      <c r="C7" s="22">
        <v>0</v>
      </c>
    </row>
    <row r="8" spans="1:3" x14ac:dyDescent="0.25">
      <c r="A8" s="10" t="s">
        <v>1175</v>
      </c>
      <c r="B8" s="16"/>
      <c r="C8" s="22">
        <v>8</v>
      </c>
    </row>
    <row r="9" spans="1:3" x14ac:dyDescent="0.25">
      <c r="A9" s="10" t="s">
        <v>1176</v>
      </c>
      <c r="B9" s="16"/>
      <c r="C9" s="22">
        <v>0</v>
      </c>
    </row>
    <row r="10" spans="1:3" x14ac:dyDescent="0.25">
      <c r="A10" s="10" t="s">
        <v>1177</v>
      </c>
      <c r="B10" s="16"/>
      <c r="C10" s="22">
        <v>0</v>
      </c>
    </row>
    <row r="11" spans="1:3" x14ac:dyDescent="0.25">
      <c r="A11" s="15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6"/>
      <c r="C14" s="22">
        <v>4</v>
      </c>
    </row>
    <row r="15" spans="1:3" x14ac:dyDescent="0.25">
      <c r="A15" s="10" t="s">
        <v>1180</v>
      </c>
      <c r="B15" s="16"/>
      <c r="C15" s="22">
        <v>3</v>
      </c>
    </row>
    <row r="16" spans="1:3" x14ac:dyDescent="0.25">
      <c r="A16" s="10" t="s">
        <v>1181</v>
      </c>
      <c r="B16" s="16"/>
      <c r="C16" s="22">
        <v>0</v>
      </c>
    </row>
    <row r="17" spans="1:3" x14ac:dyDescent="0.25">
      <c r="A17" s="15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6"/>
      <c r="C20" s="22">
        <v>4</v>
      </c>
    </row>
    <row r="21" spans="1:3" x14ac:dyDescent="0.25">
      <c r="A21" s="10" t="s">
        <v>1184</v>
      </c>
      <c r="B21" s="16"/>
      <c r="C21" s="22">
        <v>0</v>
      </c>
    </row>
    <row r="22" spans="1:3" x14ac:dyDescent="0.25">
      <c r="A22" s="10" t="s">
        <v>1185</v>
      </c>
      <c r="B22" s="16"/>
      <c r="C22" s="22">
        <v>0</v>
      </c>
    </row>
    <row r="23" spans="1:3" x14ac:dyDescent="0.25">
      <c r="A23" s="15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6"/>
      <c r="C26" s="22">
        <v>0</v>
      </c>
    </row>
    <row r="27" spans="1:3" x14ac:dyDescent="0.25">
      <c r="A27" s="10" t="s">
        <v>1188</v>
      </c>
      <c r="B27" s="16"/>
      <c r="C27" s="22">
        <v>0</v>
      </c>
    </row>
    <row r="28" spans="1:3" x14ac:dyDescent="0.25">
      <c r="A28" s="10" t="s">
        <v>1189</v>
      </c>
      <c r="B28" s="16"/>
      <c r="C28" s="22">
        <v>0</v>
      </c>
    </row>
    <row r="29" spans="1:3" x14ac:dyDescent="0.25">
      <c r="A29" s="10" t="s">
        <v>1190</v>
      </c>
      <c r="B29" s="16"/>
      <c r="C29" s="22">
        <v>0</v>
      </c>
    </row>
    <row r="30" spans="1:3" x14ac:dyDescent="0.25">
      <c r="A30" s="10" t="s">
        <v>1191</v>
      </c>
      <c r="B30" s="16"/>
      <c r="C30" s="22">
        <v>0</v>
      </c>
    </row>
    <row r="31" spans="1:3" x14ac:dyDescent="0.25">
      <c r="A31" s="15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6"/>
      <c r="C34" s="22">
        <v>0</v>
      </c>
    </row>
    <row r="35" spans="1:3" x14ac:dyDescent="0.25">
      <c r="A35" s="10" t="s">
        <v>1194</v>
      </c>
      <c r="B35" s="16"/>
      <c r="C35" s="22">
        <v>0</v>
      </c>
    </row>
    <row r="36" spans="1:3" x14ac:dyDescent="0.25">
      <c r="A36" s="10" t="s">
        <v>1195</v>
      </c>
      <c r="B36" s="16"/>
      <c r="C36" s="22">
        <v>0</v>
      </c>
    </row>
    <row r="37" spans="1:3" x14ac:dyDescent="0.25">
      <c r="A37" s="10" t="s">
        <v>1113</v>
      </c>
      <c r="B37" s="16"/>
      <c r="C37" s="22">
        <v>0</v>
      </c>
    </row>
    <row r="38" spans="1:3" x14ac:dyDescent="0.25">
      <c r="A38" s="10" t="s">
        <v>1196</v>
      </c>
      <c r="B38" s="16"/>
      <c r="C38" s="22">
        <v>0</v>
      </c>
    </row>
    <row r="39" spans="1:3" x14ac:dyDescent="0.25">
      <c r="A39" s="10" t="s">
        <v>1197</v>
      </c>
      <c r="B39" s="16"/>
      <c r="C39" s="22">
        <v>0</v>
      </c>
    </row>
    <row r="40" spans="1:3" x14ac:dyDescent="0.25">
      <c r="A40" s="15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6"/>
      <c r="C43" s="22">
        <v>0</v>
      </c>
    </row>
    <row r="44" spans="1:3" x14ac:dyDescent="0.25">
      <c r="A44" s="10" t="s">
        <v>1194</v>
      </c>
      <c r="B44" s="16"/>
      <c r="C44" s="22">
        <v>0</v>
      </c>
    </row>
    <row r="45" spans="1:3" x14ac:dyDescent="0.25">
      <c r="A45" s="10" t="s">
        <v>1195</v>
      </c>
      <c r="B45" s="16"/>
      <c r="C45" s="22">
        <v>3</v>
      </c>
    </row>
    <row r="46" spans="1:3" x14ac:dyDescent="0.25">
      <c r="A46" s="10" t="s">
        <v>1113</v>
      </c>
      <c r="B46" s="16"/>
      <c r="C46" s="22">
        <v>0</v>
      </c>
    </row>
    <row r="47" spans="1:3" x14ac:dyDescent="0.25">
      <c r="A47" s="10" t="s">
        <v>1196</v>
      </c>
      <c r="B47" s="16"/>
      <c r="C47" s="22">
        <v>0</v>
      </c>
    </row>
    <row r="48" spans="1:3" x14ac:dyDescent="0.25">
      <c r="A48" s="15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6"/>
      <c r="C51" s="22">
        <v>0</v>
      </c>
    </row>
    <row r="52" spans="1:3" x14ac:dyDescent="0.25">
      <c r="A52" s="10" t="s">
        <v>1194</v>
      </c>
      <c r="B52" s="16"/>
      <c r="C52" s="22">
        <v>0</v>
      </c>
    </row>
    <row r="53" spans="1:3" x14ac:dyDescent="0.25">
      <c r="A53" s="10" t="s">
        <v>1195</v>
      </c>
      <c r="B53" s="16"/>
      <c r="C53" s="22">
        <v>0</v>
      </c>
    </row>
    <row r="54" spans="1:3" x14ac:dyDescent="0.25">
      <c r="A54" s="10" t="s">
        <v>1113</v>
      </c>
      <c r="B54" s="16"/>
      <c r="C54" s="22">
        <v>0</v>
      </c>
    </row>
    <row r="55" spans="1:3" x14ac:dyDescent="0.25">
      <c r="A55" s="10" t="s">
        <v>1196</v>
      </c>
      <c r="B55" s="16"/>
      <c r="C55" s="22">
        <v>0</v>
      </c>
    </row>
    <row r="56" spans="1:3" x14ac:dyDescent="0.25">
      <c r="A56" s="15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6"/>
      <c r="C59" s="22">
        <v>0</v>
      </c>
    </row>
    <row r="60" spans="1:3" x14ac:dyDescent="0.25">
      <c r="A60" s="10" t="s">
        <v>1194</v>
      </c>
      <c r="B60" s="16"/>
      <c r="C60" s="22">
        <v>0</v>
      </c>
    </row>
    <row r="61" spans="1:3" x14ac:dyDescent="0.25">
      <c r="A61" s="10" t="s">
        <v>1195</v>
      </c>
      <c r="B61" s="16"/>
      <c r="C61" s="22">
        <v>0</v>
      </c>
    </row>
    <row r="62" spans="1:3" x14ac:dyDescent="0.25">
      <c r="A62" s="10" t="s">
        <v>1113</v>
      </c>
      <c r="B62" s="16"/>
      <c r="C62" s="22">
        <v>0</v>
      </c>
    </row>
    <row r="63" spans="1:3" x14ac:dyDescent="0.25">
      <c r="A63" s="10" t="s">
        <v>1196</v>
      </c>
      <c r="B63" s="16"/>
      <c r="C63" s="22">
        <v>0</v>
      </c>
    </row>
    <row r="64" spans="1:3" x14ac:dyDescent="0.25">
      <c r="A64" s="17"/>
    </row>
  </sheetData>
  <sheetProtection algorithmName="SHA-512" hashValue="ocgV1EuL085cljfWRnqDcKGaeJGDvpPXHr7bBdK3x5hI76NFLQfLQ4ZekmIlRZrsC5WdBywXMpnP+LrPNJzUCQ==" saltValue="W5M9phCHItmqqm3C/ehoG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143</v>
      </c>
      <c r="D4" s="29">
        <v>135</v>
      </c>
      <c r="E4" s="30">
        <v>0</v>
      </c>
      <c r="F4" s="29">
        <v>306</v>
      </c>
      <c r="G4" s="29">
        <v>197</v>
      </c>
      <c r="H4" s="29">
        <v>57</v>
      </c>
      <c r="I4" s="29">
        <v>34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235</v>
      </c>
    </row>
    <row r="5" spans="1:16" ht="45" x14ac:dyDescent="0.25">
      <c r="A5" s="35" t="s">
        <v>646</v>
      </c>
      <c r="B5" s="35" t="s">
        <v>647</v>
      </c>
      <c r="C5" s="12">
        <v>5</v>
      </c>
      <c r="D5" s="12">
        <v>1</v>
      </c>
      <c r="E5" s="28">
        <v>4</v>
      </c>
      <c r="F5" s="12">
        <v>2</v>
      </c>
      <c r="G5" s="12">
        <v>1</v>
      </c>
      <c r="H5" s="12">
        <v>2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0</v>
      </c>
    </row>
    <row r="6" spans="1:16" ht="33.75" x14ac:dyDescent="0.25">
      <c r="A6" s="35" t="s">
        <v>648</v>
      </c>
      <c r="B6" s="35" t="s">
        <v>649</v>
      </c>
      <c r="C6" s="12">
        <v>59</v>
      </c>
      <c r="D6" s="12">
        <v>52</v>
      </c>
      <c r="E6" s="28">
        <v>0</v>
      </c>
      <c r="F6" s="12">
        <v>157</v>
      </c>
      <c r="G6" s="12">
        <v>87</v>
      </c>
      <c r="H6" s="12">
        <v>20</v>
      </c>
      <c r="I6" s="12">
        <v>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104</v>
      </c>
    </row>
    <row r="7" spans="1:16" ht="22.5" x14ac:dyDescent="0.25">
      <c r="A7" s="35" t="s">
        <v>650</v>
      </c>
      <c r="B7" s="35" t="s">
        <v>651</v>
      </c>
      <c r="C7" s="12">
        <v>15</v>
      </c>
      <c r="D7" s="12">
        <v>28</v>
      </c>
      <c r="E7" s="28">
        <v>-1</v>
      </c>
      <c r="F7" s="12">
        <v>4</v>
      </c>
      <c r="G7" s="12">
        <v>2</v>
      </c>
      <c r="H7" s="12">
        <v>8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2</v>
      </c>
    </row>
    <row r="8" spans="1:16" ht="33.75" x14ac:dyDescent="0.25">
      <c r="A8" s="35" t="s">
        <v>652</v>
      </c>
      <c r="B8" s="35" t="s">
        <v>653</v>
      </c>
      <c r="C8" s="12">
        <v>3</v>
      </c>
      <c r="D8" s="12">
        <v>0</v>
      </c>
      <c r="E8" s="28">
        <v>0</v>
      </c>
      <c r="F8" s="12">
        <v>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1</v>
      </c>
    </row>
    <row r="9" spans="1:16" ht="45" x14ac:dyDescent="0.25">
      <c r="A9" s="35" t="s">
        <v>654</v>
      </c>
      <c r="B9" s="35" t="s">
        <v>655</v>
      </c>
      <c r="C9" s="12">
        <v>6</v>
      </c>
      <c r="D9" s="12">
        <v>3</v>
      </c>
      <c r="E9" s="28">
        <v>1</v>
      </c>
      <c r="F9" s="12">
        <v>11</v>
      </c>
      <c r="G9" s="12">
        <v>5</v>
      </c>
      <c r="H9" s="12">
        <v>2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7</v>
      </c>
    </row>
    <row r="10" spans="1:16" ht="22.5" x14ac:dyDescent="0.25">
      <c r="A10" s="35" t="s">
        <v>656</v>
      </c>
      <c r="B10" s="35" t="s">
        <v>657</v>
      </c>
      <c r="C10" s="12">
        <v>50</v>
      </c>
      <c r="D10" s="12">
        <v>48</v>
      </c>
      <c r="E10" s="28">
        <v>0</v>
      </c>
      <c r="F10" s="12">
        <v>131</v>
      </c>
      <c r="G10" s="12">
        <v>102</v>
      </c>
      <c r="H10" s="12">
        <v>23</v>
      </c>
      <c r="I10" s="12">
        <v>21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121</v>
      </c>
    </row>
    <row r="11" spans="1:16" ht="45" x14ac:dyDescent="0.25">
      <c r="A11" s="35" t="s">
        <v>658</v>
      </c>
      <c r="B11" s="35" t="s">
        <v>659</v>
      </c>
      <c r="C11" s="12">
        <v>5</v>
      </c>
      <c r="D11" s="12">
        <v>3</v>
      </c>
      <c r="E11" s="28">
        <v>0</v>
      </c>
      <c r="F11" s="12">
        <v>0</v>
      </c>
      <c r="G11" s="12">
        <v>0</v>
      </c>
      <c r="H11" s="12">
        <v>2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sLw1YUcLuSFLFOLD08dl+kjV2K+JVljxaOvdFz9KjcRqI0M846ru2bJ5ilywsrvxvrxaJQcVUE8BhVKHcUwBBQ==" saltValue="hCKjy8gRmLXg09osYf48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2025-06-19T09:42:44Z</dcterms:created>
  <dcterms:modified xsi:type="dcterms:W3CDTF">2025-06-25T09:09:21Z</dcterms:modified>
</cp:coreProperties>
</file>