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3D23EDD6-DD1C-4C48-AE74-38B2031C4817}" xr6:coauthVersionLast="47" xr6:coauthVersionMax="47" xr10:uidLastSave="{00000000-0000-0000-0000-000000000000}"/>
  <bookViews>
    <workbookView xWindow="-120" yWindow="-120" windowWidth="24240" windowHeight="13140" tabRatio="671" xr2:uid="{00000000-000D-0000-FFFF-FFFF00000000}"/>
  </bookViews>
  <sheets>
    <sheet name="Actividad Penal" sheetId="1" r:id="rId1"/>
    <sheet name="Evolución terrorismo" sheetId="2" r:id="rId2"/>
    <sheet name="Terrorismo en 2021" sheetId="3" r:id="rId3"/>
    <sheet name="Diligencias investigación" sheetId="4" r:id="rId4"/>
    <sheet name="Contencioso" sheetId="11" r:id="rId5"/>
    <sheet name="Social" sheetId="12" r:id="rId6"/>
    <sheet name="Cooperación internacional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0" l="1"/>
  <c r="E68" i="10"/>
  <c r="E67" i="10"/>
  <c r="E66" i="10"/>
  <c r="E64" i="10"/>
  <c r="D38" i="10"/>
  <c r="E38" i="10"/>
  <c r="F38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4" i="10"/>
  <c r="C38" i="10"/>
  <c r="E3" i="11"/>
  <c r="AF6" i="3"/>
  <c r="D70" i="10"/>
  <c r="C70" i="10"/>
  <c r="D6" i="12"/>
  <c r="J4" i="11"/>
  <c r="J12" i="12" l="1"/>
  <c r="J11" i="12"/>
  <c r="J10" i="12"/>
  <c r="J9" i="12"/>
  <c r="J8" i="12"/>
  <c r="J7" i="12"/>
  <c r="J11" i="11"/>
  <c r="J10" i="11"/>
  <c r="J9" i="11"/>
  <c r="J8" i="11"/>
  <c r="J7" i="11"/>
  <c r="J6" i="11"/>
  <c r="J5" i="11"/>
  <c r="AF7" i="3"/>
  <c r="AD8" i="3"/>
  <c r="AE8" i="3"/>
  <c r="AF8" i="3" l="1"/>
  <c r="G38" i="10"/>
</calcChain>
</file>

<file path=xl/sharedStrings.xml><?xml version="1.0" encoding="utf-8"?>
<sst xmlns="http://schemas.openxmlformats.org/spreadsheetml/2006/main" count="222" uniqueCount="116">
  <si>
    <t>FISCALÍA DE LA AUDIENCIA NACIONAL</t>
  </si>
  <si>
    <t>La actividad en el orden jurisdiccional penal</t>
  </si>
  <si>
    <t>Diligencias previas</t>
  </si>
  <si>
    <t>Procedimientos abreviados</t>
  </si>
  <si>
    <t>Sumarios</t>
  </si>
  <si>
    <t>Totales</t>
  </si>
  <si>
    <t>Terrorismo</t>
  </si>
  <si>
    <t>Delitos socioeconómicos</t>
  </si>
  <si>
    <t>Evolución interanual del terrorismo en los procedimientos judiciales</t>
  </si>
  <si>
    <t>Año 2011</t>
  </si>
  <si>
    <t>Año 2012</t>
  </si>
  <si>
    <t>Otros</t>
  </si>
  <si>
    <t>ETA</t>
  </si>
  <si>
    <t>Archivadas</t>
  </si>
  <si>
    <t>La actividad en materia de cooperación jurídica internacional</t>
  </si>
  <si>
    <t>Francia</t>
  </si>
  <si>
    <t>Reino Unido</t>
  </si>
  <si>
    <t>Rumanía</t>
  </si>
  <si>
    <t>Alemania</t>
  </si>
  <si>
    <t>Año 2013</t>
  </si>
  <si>
    <t>Año 2014</t>
  </si>
  <si>
    <t>Otros delitos</t>
  </si>
  <si>
    <t>Contra la corona e Instituciones del Estado</t>
  </si>
  <si>
    <t>Delitos cometidos en el extranjero</t>
  </si>
  <si>
    <t>Año 2015</t>
  </si>
  <si>
    <t>Yihadistas</t>
  </si>
  <si>
    <t>Falsificación de moneda</t>
  </si>
  <si>
    <t>Bélgica</t>
  </si>
  <si>
    <t>Italia</t>
  </si>
  <si>
    <t>Países Bajos</t>
  </si>
  <si>
    <t>Polonia</t>
  </si>
  <si>
    <t>Portugal</t>
  </si>
  <si>
    <t>Otros Grupos</t>
  </si>
  <si>
    <t>Procedimiento incoados en los que la Fiscalía ejerce sus competencias</t>
  </si>
  <si>
    <t>Año 2016</t>
  </si>
  <si>
    <t>Sentencias dictadas por delitos de terrorismo</t>
  </si>
  <si>
    <t>Diligencias de investigación relativas al terrorismo</t>
  </si>
  <si>
    <t>Distribución por grupos terroristas objeto de estas sentencias</t>
  </si>
  <si>
    <t>Distribución general de delitos en las sentencias dictadas</t>
  </si>
  <si>
    <r>
      <t>Objeto de las diligencias de investigación incoadas</t>
    </r>
    <r>
      <rPr>
        <b/>
        <sz val="10"/>
        <color indexed="10"/>
        <rFont val="Times New Roman"/>
        <family val="1"/>
      </rPr>
      <t xml:space="preserve"> </t>
    </r>
  </si>
  <si>
    <t>Año 2017</t>
  </si>
  <si>
    <t>Año 2018</t>
  </si>
  <si>
    <t>Naturaleza delictiva de las conductas en las diligencias previas asumidas</t>
  </si>
  <si>
    <t>Falsificaciones</t>
  </si>
  <si>
    <t>Injurias Corona</t>
  </si>
  <si>
    <t xml:space="preserve">Incidencia del delito de terrorismo en los sumarios asumidos </t>
  </si>
  <si>
    <t>Falsificación de tarjeta</t>
  </si>
  <si>
    <t>Incidencia de los distintos grupos terroristas</t>
  </si>
  <si>
    <t>Diligencias Previas</t>
  </si>
  <si>
    <t>Procedimientos Abreviados</t>
  </si>
  <si>
    <t>Absolutorias</t>
  </si>
  <si>
    <t>Condenatorias</t>
  </si>
  <si>
    <t>Total</t>
  </si>
  <si>
    <t>Delitos socioeconómicos - Crimen Organizado</t>
  </si>
  <si>
    <t>Suiza</t>
  </si>
  <si>
    <t>Rusia</t>
  </si>
  <si>
    <t>Año 2019</t>
  </si>
  <si>
    <t>Estado de las diligencias de investigación incoadas</t>
  </si>
  <si>
    <t>Competencias</t>
  </si>
  <si>
    <t>Orden Europea de Investigación</t>
  </si>
  <si>
    <t>Orden Europea de Investigación Activas</t>
  </si>
  <si>
    <t>Comisión Rogatoria Pasiva</t>
  </si>
  <si>
    <t>Dictamen de Servicio</t>
  </si>
  <si>
    <t>Seguimiento Pasivo</t>
  </si>
  <si>
    <t>Seguimiento Activo</t>
  </si>
  <si>
    <t>Total general</t>
  </si>
  <si>
    <t>Andorra</t>
  </si>
  <si>
    <t>Hungría</t>
  </si>
  <si>
    <t>Dinamarca</t>
  </si>
  <si>
    <t>Estados Unidos</t>
  </si>
  <si>
    <t>Resumen de la actividad en materia de cooperación jurídica internacional</t>
  </si>
  <si>
    <t>Año 2020</t>
  </si>
  <si>
    <t>Australia</t>
  </si>
  <si>
    <t>Ecuador</t>
  </si>
  <si>
    <t>Eslovenia</t>
  </si>
  <si>
    <t>Grecia</t>
  </si>
  <si>
    <t>México</t>
  </si>
  <si>
    <t>CONTENCIOSO-ADMINISTRATIVO</t>
  </si>
  <si>
    <t>Datos Generales</t>
  </si>
  <si>
    <t>Dictámenes de Competencia</t>
  </si>
  <si>
    <t>Juzgados Centrales de lo Contencioso-Administrativo</t>
  </si>
  <si>
    <t>Secciones Contencioso-Administrativo Audiencia Nacional</t>
  </si>
  <si>
    <t>Derechos Fundamentales</t>
  </si>
  <si>
    <t>Alegaciones</t>
  </si>
  <si>
    <t>Vistas</t>
  </si>
  <si>
    <t>Sociedad de la Información</t>
  </si>
  <si>
    <t>Dictámenes</t>
  </si>
  <si>
    <t>Extinción Partidos Políticos</t>
  </si>
  <si>
    <t>Asilo</t>
  </si>
  <si>
    <t>Menores</t>
  </si>
  <si>
    <t>Trata seres humanos</t>
  </si>
  <si>
    <t>Expropiación Forzosa</t>
  </si>
  <si>
    <t>Justicia Gratuita</t>
  </si>
  <si>
    <t>JURISDICCIÓN SOCIAL</t>
  </si>
  <si>
    <t>Conflictos Colectivos</t>
  </si>
  <si>
    <t>Impugnación Convenios Colectivos</t>
  </si>
  <si>
    <t>Despidos Colectivos</t>
  </si>
  <si>
    <t>Año 2021</t>
  </si>
  <si>
    <t>Presencia del terrorismo en el ejercicio 2021</t>
  </si>
  <si>
    <t>La actividad de la Fiscalía en el ámbito de las diligencias de investigación: 79 incoaciones</t>
  </si>
  <si>
    <t>No archivadas</t>
  </si>
  <si>
    <t>Autorizaciones de Medidas Sanitarias</t>
  </si>
  <si>
    <t>Azerbaiyán</t>
  </si>
  <si>
    <t>Egipto</t>
  </si>
  <si>
    <t>Irlanda</t>
  </si>
  <si>
    <t>Israel</t>
  </si>
  <si>
    <t>Polinesia Francesa</t>
  </si>
  <si>
    <t>República checa</t>
  </si>
  <si>
    <t>Ruanda</t>
  </si>
  <si>
    <t>Turquía</t>
  </si>
  <si>
    <t>Suecia</t>
  </si>
  <si>
    <t>Colombia</t>
  </si>
  <si>
    <t>Liechtenstein</t>
  </si>
  <si>
    <t>Perú</t>
  </si>
  <si>
    <t>Estonia</t>
  </si>
  <si>
    <t>Letonia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</si>
</sst>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7" fillId="0" borderId="1" xfId="0" applyFont="1" applyBorder="1"/>
    <xf numFmtId="0" fontId="8" fillId="0" borderId="1" xfId="0" applyFont="1" applyBorder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8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1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5" fillId="0" borderId="0" xfId="0" applyFont="1"/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8" fillId="0" borderId="1" xfId="0" applyFont="1" applyBorder="1" applyAlignment="1"/>
    <xf numFmtId="0" fontId="7" fillId="0" borderId="1" xfId="0" applyFont="1" applyFill="1" applyBorder="1"/>
    <xf numFmtId="0" fontId="0" fillId="0" borderId="0" xfId="0" applyAlignment="1"/>
    <xf numFmtId="0" fontId="7" fillId="0" borderId="3" xfId="0" applyFont="1" applyBorder="1"/>
    <xf numFmtId="0" fontId="8" fillId="0" borderId="3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19" xfId="0" applyFont="1" applyBorder="1"/>
    <xf numFmtId="0" fontId="8" fillId="0" borderId="4" xfId="0" applyFont="1" applyBorder="1"/>
    <xf numFmtId="0" fontId="8" fillId="0" borderId="12" xfId="0" applyFont="1" applyBorder="1"/>
    <xf numFmtId="0" fontId="11" fillId="0" borderId="7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/>
    <xf numFmtId="0" fontId="8" fillId="0" borderId="22" xfId="0" applyFont="1" applyBorder="1"/>
    <xf numFmtId="0" fontId="8" fillId="0" borderId="23" xfId="0" applyFont="1" applyBorder="1"/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/>
    <xf numFmtId="0" fontId="8" fillId="0" borderId="25" xfId="0" applyFont="1" applyBorder="1"/>
    <xf numFmtId="0" fontId="8" fillId="0" borderId="30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/>
    <xf numFmtId="0" fontId="8" fillId="0" borderId="31" xfId="0" applyFont="1" applyBorder="1"/>
    <xf numFmtId="0" fontId="7" fillId="0" borderId="32" xfId="0" applyFont="1" applyBorder="1" applyAlignment="1">
      <alignment horizontal="center" vertical="center" wrapText="1"/>
    </xf>
    <xf numFmtId="0" fontId="8" fillId="0" borderId="32" xfId="0" applyFont="1" applyBorder="1"/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9" xfId="0" applyFont="1" applyBorder="1" applyAlignment="1"/>
    <xf numFmtId="0" fontId="0" fillId="0" borderId="13" xfId="0" applyBorder="1" applyAlignment="1"/>
    <xf numFmtId="0" fontId="7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terrorismo'!$B$5:$L$5</c:f>
              <c:strCache>
                <c:ptCount val="11"/>
                <c:pt idx="0">
                  <c:v>Año 2011</c:v>
                </c:pt>
                <c:pt idx="1">
                  <c:v>Año 2012</c:v>
                </c:pt>
                <c:pt idx="2">
                  <c:v>Año 2013</c:v>
                </c:pt>
                <c:pt idx="3">
                  <c:v>Año 2014</c:v>
                </c:pt>
                <c:pt idx="4">
                  <c:v>Año 2015</c:v>
                </c:pt>
                <c:pt idx="5">
                  <c:v>Año 2016</c:v>
                </c:pt>
                <c:pt idx="6">
                  <c:v>Año 2017</c:v>
                </c:pt>
                <c:pt idx="7">
                  <c:v>Año 2018</c:v>
                </c:pt>
                <c:pt idx="8">
                  <c:v>Año 2019</c:v>
                </c:pt>
                <c:pt idx="9">
                  <c:v>Año 2020</c:v>
                </c:pt>
                <c:pt idx="10">
                  <c:v>Año 2021</c:v>
                </c:pt>
              </c:strCache>
            </c:strRef>
          </c:cat>
          <c:val>
            <c:numRef>
              <c:f>'Evolución terrorismo'!$B$6:$L$6</c:f>
              <c:numCache>
                <c:formatCode>General</c:formatCode>
                <c:ptCount val="11"/>
                <c:pt idx="0">
                  <c:v>314</c:v>
                </c:pt>
                <c:pt idx="1">
                  <c:v>276</c:v>
                </c:pt>
                <c:pt idx="2">
                  <c:v>242</c:v>
                </c:pt>
                <c:pt idx="3">
                  <c:v>312</c:v>
                </c:pt>
                <c:pt idx="4">
                  <c:v>331</c:v>
                </c:pt>
                <c:pt idx="5">
                  <c:v>324</c:v>
                </c:pt>
                <c:pt idx="6">
                  <c:v>574</c:v>
                </c:pt>
                <c:pt idx="7">
                  <c:v>210</c:v>
                </c:pt>
                <c:pt idx="8">
                  <c:v>197</c:v>
                </c:pt>
                <c:pt idx="9">
                  <c:v>150</c:v>
                </c:pt>
                <c:pt idx="10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4-4450-8E9B-EC7D75BE3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37696"/>
        <c:axId val="1"/>
      </c:barChart>
      <c:catAx>
        <c:axId val="1508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3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71992723247798E-2"/>
          <c:y val="5.0400916380297825E-2"/>
          <c:w val="0.90266072690809263"/>
          <c:h val="0.683512550621893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'Terrorismo en 2021'!$AC$6</c:f>
              <c:strCache>
                <c:ptCount val="1"/>
                <c:pt idx="0">
                  <c:v>Absolutorias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90-46F1-B8A1-DDA32A22772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'Terrorismo en 2021'!$AD$5:$AE$5</c:f>
              <c:strCache>
                <c:ptCount val="2"/>
                <c:pt idx="0">
                  <c:v>ETA</c:v>
                </c:pt>
                <c:pt idx="1">
                  <c:v>Yihadistas</c:v>
                </c:pt>
              </c:strCache>
            </c:strRef>
          </c:cat>
          <c:val>
            <c:numRef>
              <c:f>'Terrorismo en 2021'!$AD$6:$AE$6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0-46F1-B8A1-DDA32A22772B}"/>
            </c:ext>
          </c:extLst>
        </c:ser>
        <c:ser>
          <c:idx val="1"/>
          <c:order val="1"/>
          <c:tx>
            <c:strRef>
              <c:f>'Terrorismo en 2021'!$AC$7</c:f>
              <c:strCache>
                <c:ptCount val="1"/>
                <c:pt idx="0">
                  <c:v>Condenatorias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7777777777777779E-3"/>
                  <c:y val="-6.01851851851852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90-46F1-B8A1-DDA32A22772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'Terrorismo en 2021'!$AD$5:$AE$5</c:f>
              <c:strCache>
                <c:ptCount val="2"/>
                <c:pt idx="0">
                  <c:v>ETA</c:v>
                </c:pt>
                <c:pt idx="1">
                  <c:v>Yihadistas</c:v>
                </c:pt>
              </c:strCache>
            </c:strRef>
          </c:cat>
          <c:val>
            <c:numRef>
              <c:f>'Terrorismo en 2021'!$AD$7:$AE$7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90-46F1-B8A1-DDA32A227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857248"/>
        <c:axId val="1"/>
      </c:barChart>
      <c:catAx>
        <c:axId val="1508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85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119521449352779"/>
          <c:y val="0.76978544474212618"/>
          <c:w val="0.79543142343944007"/>
          <c:h val="0.1580809395452580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0692152424436"/>
          <c:y val="0.11847928099896604"/>
          <c:w val="0.49854576158030123"/>
          <c:h val="0.7630414137164152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03-4750-817F-218CF1BA49E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03-4750-817F-218CF1BA49E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03-4750-817F-218CF1BA49E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A03-4750-817F-218CF1BA49E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A03-4750-817F-218CF1BA49E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'Diligencias investigación'!$B$5:$F$5</c:f>
              <c:strCache>
                <c:ptCount val="5"/>
                <c:pt idx="0">
                  <c:v>Terrorismo</c:v>
                </c:pt>
                <c:pt idx="1">
                  <c:v>Delitos socioeconómicos - Crimen Organizado</c:v>
                </c:pt>
                <c:pt idx="2">
                  <c:v>Contra la corona e Instituciones del Estado</c:v>
                </c:pt>
                <c:pt idx="3">
                  <c:v>Delitos cometidos en el extranjero</c:v>
                </c:pt>
                <c:pt idx="4">
                  <c:v>Otros delitos</c:v>
                </c:pt>
              </c:strCache>
            </c:strRef>
          </c:cat>
          <c:val>
            <c:numRef>
              <c:f>'Diligencias investigación'!$B$6:$F$6</c:f>
              <c:numCache>
                <c:formatCode>General</c:formatCode>
                <c:ptCount val="5"/>
                <c:pt idx="0">
                  <c:v>37</c:v>
                </c:pt>
                <c:pt idx="1">
                  <c:v>9</c:v>
                </c:pt>
                <c:pt idx="2">
                  <c:v>13</c:v>
                </c:pt>
                <c:pt idx="3">
                  <c:v>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03-4750-817F-218CF1BA4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31423191265714"/>
          <c:y val="8.9647260001590706E-2"/>
          <c:w val="0.334163459089937"/>
          <c:h val="0.8523031382206615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61894476407413"/>
          <c:y val="0.1184792931417924"/>
          <c:w val="0.49854576158030139"/>
          <c:h val="0.7630414137164156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AB-4315-BB12-74E90E41771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AB-4315-BB12-74E90E417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61894476407419"/>
          <c:y val="0.1184792931417924"/>
          <c:w val="0.49854576158030151"/>
          <c:h val="0.7630414137164159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A4-410D-90F8-8E75051E44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A4-410D-90F8-8E75051E44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8A4-410D-90F8-8E75051E44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8A4-410D-90F8-8E75051E445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'Diligencias investigación'!$J$5:$K$5</c:f>
              <c:strCache>
                <c:ptCount val="2"/>
                <c:pt idx="0">
                  <c:v>Archivadas</c:v>
                </c:pt>
                <c:pt idx="1">
                  <c:v>No archivadas</c:v>
                </c:pt>
              </c:strCache>
            </c:strRef>
          </c:cat>
          <c:val>
            <c:numRef>
              <c:f>'Diligencias investigación'!$J$6:$K$6</c:f>
              <c:numCache>
                <c:formatCode>General</c:formatCode>
                <c:ptCount val="2"/>
                <c:pt idx="0">
                  <c:v>70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A4-410D-90F8-8E75051E4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891203703703692"/>
          <c:y val="0.30808717092181664"/>
          <c:w val="0.23785489264300957"/>
          <c:h val="0.367437352921796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674-4FCD-B24B-A6F4E725B4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674-4FCD-B24B-A6F4E725B4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674-4FCD-B24B-A6F4E725B4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674-4FCD-B24B-A6F4E725B4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674-4FCD-B24B-A6F4E725B4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674-4FCD-B24B-A6F4E725B4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674-4FCD-B24B-A6F4E725B41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674-4FCD-B24B-A6F4E725B41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Contencioso!$I$4:$I$11</c:f>
              <c:strCache>
                <c:ptCount val="8"/>
                <c:pt idx="0">
                  <c:v>Dictámenes de Competencia</c:v>
                </c:pt>
                <c:pt idx="1">
                  <c:v>Derechos Fundamentales</c:v>
                </c:pt>
                <c:pt idx="2">
                  <c:v>Sociedad de la Información</c:v>
                </c:pt>
                <c:pt idx="3">
                  <c:v>Extinción Partidos Políticos</c:v>
                </c:pt>
                <c:pt idx="4">
                  <c:v>Asilo</c:v>
                </c:pt>
                <c:pt idx="5">
                  <c:v>Expropiación Forzosa</c:v>
                </c:pt>
                <c:pt idx="6">
                  <c:v>Justicia Gratuita</c:v>
                </c:pt>
                <c:pt idx="7">
                  <c:v>Otros</c:v>
                </c:pt>
              </c:strCache>
            </c:strRef>
          </c:cat>
          <c:val>
            <c:numRef>
              <c:f>Contencioso!$J$4:$J$11</c:f>
              <c:numCache>
                <c:formatCode>General</c:formatCode>
                <c:ptCount val="8"/>
                <c:pt idx="0">
                  <c:v>662</c:v>
                </c:pt>
                <c:pt idx="1">
                  <c:v>109</c:v>
                </c:pt>
                <c:pt idx="2">
                  <c:v>61</c:v>
                </c:pt>
                <c:pt idx="3">
                  <c:v>440</c:v>
                </c:pt>
                <c:pt idx="4">
                  <c:v>59</c:v>
                </c:pt>
                <c:pt idx="5">
                  <c:v>13</c:v>
                </c:pt>
                <c:pt idx="6">
                  <c:v>149</c:v>
                </c:pt>
                <c:pt idx="7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A-4201-AC57-A9C7FE095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3930555555555557"/>
          <c:w val="1"/>
          <c:h val="0.692105561658989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9C6-451E-BEF1-F65C0D07F4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9C6-451E-BEF1-F65C0D07F4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9C6-451E-BEF1-F65C0D07F4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9C6-451E-BEF1-F65C0D07F4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9C6-451E-BEF1-F65C0D07F4F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9C6-451E-BEF1-F65C0D07F4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Social!$I$7:$I$12</c:f>
              <c:strCache>
                <c:ptCount val="6"/>
                <c:pt idx="0">
                  <c:v>Competencias</c:v>
                </c:pt>
                <c:pt idx="1">
                  <c:v>Derechos Fundamentales</c:v>
                </c:pt>
                <c:pt idx="2">
                  <c:v>Conflictos Colectivos</c:v>
                </c:pt>
                <c:pt idx="3">
                  <c:v>Impugnación Convenios Colectivos</c:v>
                </c:pt>
                <c:pt idx="4">
                  <c:v>Despidos Colectivos</c:v>
                </c:pt>
                <c:pt idx="5">
                  <c:v>Otros</c:v>
                </c:pt>
              </c:strCache>
            </c:strRef>
          </c:cat>
          <c:val>
            <c:numRef>
              <c:f>Social!$J$7:$J$12</c:f>
              <c:numCache>
                <c:formatCode>General</c:formatCode>
                <c:ptCount val="6"/>
                <c:pt idx="0">
                  <c:v>20</c:v>
                </c:pt>
                <c:pt idx="1">
                  <c:v>126</c:v>
                </c:pt>
                <c:pt idx="2">
                  <c:v>103</c:v>
                </c:pt>
                <c:pt idx="3">
                  <c:v>55</c:v>
                </c:pt>
                <c:pt idx="4">
                  <c:v>17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6-4879-BB32-03D60174A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internacional'!$C$3</c:f>
              <c:strCache>
                <c:ptCount val="1"/>
                <c:pt idx="0">
                  <c:v>Comisión Rogatoria Pasiva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D9F-4991-BC82-977299527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9F-4991-BC82-977299527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D9F-4991-BC82-977299527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9F-4991-BC82-977299527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D9F-4991-BC82-9772995272F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9F-4991-BC82-9772995272F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D9F-4991-BC82-9772995272F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D9F-4991-BC82-9772995272F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D9F-4991-BC82-9772995272F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D9F-4991-BC82-9772995272F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D9F-4991-BC82-9772995272F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D9F-4991-BC82-9772995272F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D9F-4991-BC82-9772995272F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D9F-4991-BC82-9772995272F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D9F-4991-BC82-9772995272F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D9F-4991-BC82-9772995272F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3D9F-4991-BC82-9772995272F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D9F-4991-BC82-9772995272F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3D9F-4991-BC82-9772995272F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D9F-4991-BC82-9772995272F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3D9F-4991-BC82-9772995272F3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D9F-4991-BC82-9772995272F3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3D9F-4991-BC82-9772995272F3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D9F-4991-BC82-9772995272F3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3D9F-4991-BC82-9772995272F3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D9F-4991-BC82-9772995272F3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3D9F-4991-BC82-9772995272F3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D9F-4991-BC82-9772995272F3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3D9F-4991-BC82-9772995272F3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D9F-4991-BC82-9772995272F3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3D9F-4991-BC82-9772995272F3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D9F-4991-BC82-9772995272F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3D9F-4991-BC82-9772995272F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internacional'!$B$4:$B$37</c:f>
              <c:strCache>
                <c:ptCount val="34"/>
                <c:pt idx="0">
                  <c:v>Alemania</c:v>
                </c:pt>
                <c:pt idx="1">
                  <c:v>Andorra</c:v>
                </c:pt>
                <c:pt idx="2">
                  <c:v>Australia</c:v>
                </c:pt>
                <c:pt idx="3">
                  <c:v>Azerbaiyán</c:v>
                </c:pt>
                <c:pt idx="4">
                  <c:v>Bélgica</c:v>
                </c:pt>
                <c:pt idx="5">
                  <c:v>Colombia</c:v>
                </c:pt>
                <c:pt idx="6">
                  <c:v>Dinamarca</c:v>
                </c:pt>
                <c:pt idx="7">
                  <c:v>Ecuador</c:v>
                </c:pt>
                <c:pt idx="8">
                  <c:v>Egipto</c:v>
                </c:pt>
                <c:pt idx="9">
                  <c:v>Eslovenia</c:v>
                </c:pt>
                <c:pt idx="10">
                  <c:v>Estados Unidos</c:v>
                </c:pt>
                <c:pt idx="11">
                  <c:v>Estonia</c:v>
                </c:pt>
                <c:pt idx="12">
                  <c:v>Francia</c:v>
                </c:pt>
                <c:pt idx="13">
                  <c:v>Grecia</c:v>
                </c:pt>
                <c:pt idx="14">
                  <c:v>Hungría</c:v>
                </c:pt>
                <c:pt idx="15">
                  <c:v>Irlanda</c:v>
                </c:pt>
                <c:pt idx="16">
                  <c:v>Israel</c:v>
                </c:pt>
                <c:pt idx="17">
                  <c:v>Italia</c:v>
                </c:pt>
                <c:pt idx="18">
                  <c:v>Letonia</c:v>
                </c:pt>
                <c:pt idx="19">
                  <c:v>Liechtenstein</c:v>
                </c:pt>
                <c:pt idx="20">
                  <c:v>México</c:v>
                </c:pt>
                <c:pt idx="21">
                  <c:v>Países Bajos</c:v>
                </c:pt>
                <c:pt idx="22">
                  <c:v>Perú</c:v>
                </c:pt>
                <c:pt idx="23">
                  <c:v>Polinesia Francesa</c:v>
                </c:pt>
                <c:pt idx="24">
                  <c:v>Polonia</c:v>
                </c:pt>
                <c:pt idx="25">
                  <c:v>Portugal</c:v>
                </c:pt>
                <c:pt idx="26">
                  <c:v>Reino Unido</c:v>
                </c:pt>
                <c:pt idx="27">
                  <c:v>República checa</c:v>
                </c:pt>
                <c:pt idx="28">
                  <c:v>Ruanda</c:v>
                </c:pt>
                <c:pt idx="29">
                  <c:v>Rumanía</c:v>
                </c:pt>
                <c:pt idx="30">
                  <c:v>Rusia</c:v>
                </c:pt>
                <c:pt idx="31">
                  <c:v>Suecia</c:v>
                </c:pt>
                <c:pt idx="32">
                  <c:v>Suiza</c:v>
                </c:pt>
                <c:pt idx="33">
                  <c:v>Turquía</c:v>
                </c:pt>
              </c:strCache>
            </c:strRef>
          </c:cat>
          <c:val>
            <c:numRef>
              <c:f>'Cooperación internacional'!$C$4:$C$37</c:f>
              <c:numCache>
                <c:formatCode>General</c:formatCode>
                <c:ptCount val="34"/>
                <c:pt idx="0">
                  <c:v>2</c:v>
                </c:pt>
                <c:pt idx="3">
                  <c:v>1</c:v>
                </c:pt>
                <c:pt idx="4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12">
                  <c:v>1</c:v>
                </c:pt>
                <c:pt idx="15">
                  <c:v>5</c:v>
                </c:pt>
                <c:pt idx="16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3D9F-4991-BC82-977299527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internacional'!$D$3</c:f>
              <c:strCache>
                <c:ptCount val="1"/>
                <c:pt idx="0">
                  <c:v>Dictamen de Servicio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EA7-483E-AAD0-9F7C43C0D1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7-483E-AAD0-9F7C43C0D1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EA7-483E-AAD0-9F7C43C0D1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7-483E-AAD0-9F7C43C0D1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EA7-483E-AAD0-9F7C43C0D18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A7-483E-AAD0-9F7C43C0D18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EA7-483E-AAD0-9F7C43C0D18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A7-483E-AAD0-9F7C43C0D18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EA7-483E-AAD0-9F7C43C0D18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A7-483E-AAD0-9F7C43C0D18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EA7-483E-AAD0-9F7C43C0D18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EA7-483E-AAD0-9F7C43C0D18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EA7-483E-AAD0-9F7C43C0D18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A7-483E-AAD0-9F7C43C0D18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EA7-483E-AAD0-9F7C43C0D18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A7-483E-AAD0-9F7C43C0D18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EA7-483E-AAD0-9F7C43C0D18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A7-483E-AAD0-9F7C43C0D18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DEA7-483E-AAD0-9F7C43C0D18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EA7-483E-AAD0-9F7C43C0D18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DEA7-483E-AAD0-9F7C43C0D18E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EA7-483E-AAD0-9F7C43C0D18E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DEA7-483E-AAD0-9F7C43C0D18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EA7-483E-AAD0-9F7C43C0D18E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DEA7-483E-AAD0-9F7C43C0D18E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EA7-483E-AAD0-9F7C43C0D18E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DEA7-483E-AAD0-9F7C43C0D18E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EA7-483E-AAD0-9F7C43C0D18E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DEA7-483E-AAD0-9F7C43C0D18E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EA7-483E-AAD0-9F7C43C0D18E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DEA7-483E-AAD0-9F7C43C0D18E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EA7-483E-AAD0-9F7C43C0D18E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DEA7-483E-AAD0-9F7C43C0D18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internacional'!$B$4:$B$37</c:f>
              <c:strCache>
                <c:ptCount val="34"/>
                <c:pt idx="0">
                  <c:v>Alemania</c:v>
                </c:pt>
                <c:pt idx="1">
                  <c:v>Andorra</c:v>
                </c:pt>
                <c:pt idx="2">
                  <c:v>Australia</c:v>
                </c:pt>
                <c:pt idx="3">
                  <c:v>Azerbaiyán</c:v>
                </c:pt>
                <c:pt idx="4">
                  <c:v>Bélgica</c:v>
                </c:pt>
                <c:pt idx="5">
                  <c:v>Colombia</c:v>
                </c:pt>
                <c:pt idx="6">
                  <c:v>Dinamarca</c:v>
                </c:pt>
                <c:pt idx="7">
                  <c:v>Ecuador</c:v>
                </c:pt>
                <c:pt idx="8">
                  <c:v>Egipto</c:v>
                </c:pt>
                <c:pt idx="9">
                  <c:v>Eslovenia</c:v>
                </c:pt>
                <c:pt idx="10">
                  <c:v>Estados Unidos</c:v>
                </c:pt>
                <c:pt idx="11">
                  <c:v>Estonia</c:v>
                </c:pt>
                <c:pt idx="12">
                  <c:v>Francia</c:v>
                </c:pt>
                <c:pt idx="13">
                  <c:v>Grecia</c:v>
                </c:pt>
                <c:pt idx="14">
                  <c:v>Hungría</c:v>
                </c:pt>
                <c:pt idx="15">
                  <c:v>Irlanda</c:v>
                </c:pt>
                <c:pt idx="16">
                  <c:v>Israel</c:v>
                </c:pt>
                <c:pt idx="17">
                  <c:v>Italia</c:v>
                </c:pt>
                <c:pt idx="18">
                  <c:v>Letonia</c:v>
                </c:pt>
                <c:pt idx="19">
                  <c:v>Liechtenstein</c:v>
                </c:pt>
                <c:pt idx="20">
                  <c:v>México</c:v>
                </c:pt>
                <c:pt idx="21">
                  <c:v>Países Bajos</c:v>
                </c:pt>
                <c:pt idx="22">
                  <c:v>Perú</c:v>
                </c:pt>
                <c:pt idx="23">
                  <c:v>Polinesia Francesa</c:v>
                </c:pt>
                <c:pt idx="24">
                  <c:v>Polonia</c:v>
                </c:pt>
                <c:pt idx="25">
                  <c:v>Portugal</c:v>
                </c:pt>
                <c:pt idx="26">
                  <c:v>Reino Unido</c:v>
                </c:pt>
                <c:pt idx="27">
                  <c:v>República checa</c:v>
                </c:pt>
                <c:pt idx="28">
                  <c:v>Ruanda</c:v>
                </c:pt>
                <c:pt idx="29">
                  <c:v>Rumanía</c:v>
                </c:pt>
                <c:pt idx="30">
                  <c:v>Rusia</c:v>
                </c:pt>
                <c:pt idx="31">
                  <c:v>Suecia</c:v>
                </c:pt>
                <c:pt idx="32">
                  <c:v>Suiza</c:v>
                </c:pt>
                <c:pt idx="33">
                  <c:v>Turquía</c:v>
                </c:pt>
              </c:strCache>
            </c:strRef>
          </c:cat>
          <c:val>
            <c:numRef>
              <c:f>'Cooperación internacional'!$D$4:$D$37</c:f>
              <c:numCache>
                <c:formatCode>General</c:formatCode>
                <c:ptCount val="34"/>
                <c:pt idx="1">
                  <c:v>2</c:v>
                </c:pt>
                <c:pt idx="2">
                  <c:v>1</c:v>
                </c:pt>
                <c:pt idx="5">
                  <c:v>2</c:v>
                </c:pt>
                <c:pt idx="6">
                  <c:v>1</c:v>
                </c:pt>
                <c:pt idx="10">
                  <c:v>3</c:v>
                </c:pt>
                <c:pt idx="15">
                  <c:v>1</c:v>
                </c:pt>
                <c:pt idx="19">
                  <c:v>1</c:v>
                </c:pt>
                <c:pt idx="22">
                  <c:v>1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EA7-483E-AAD0-9F7C43C0D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internacional'!$E$3</c:f>
              <c:strCache>
                <c:ptCount val="1"/>
                <c:pt idx="0">
                  <c:v>Orden Europea de Investigación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D7B-4253-8456-1FC76BE6D0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7B-4253-8456-1FC76BE6D0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D7B-4253-8456-1FC76BE6D0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7B-4253-8456-1FC76BE6D06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D7B-4253-8456-1FC76BE6D06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7B-4253-8456-1FC76BE6D06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D7B-4253-8456-1FC76BE6D06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7B-4253-8456-1FC76BE6D06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D7B-4253-8456-1FC76BE6D06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7B-4253-8456-1FC76BE6D06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D7B-4253-8456-1FC76BE6D06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7B-4253-8456-1FC76BE6D06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D7B-4253-8456-1FC76BE6D06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7B-4253-8456-1FC76BE6D06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2D7B-4253-8456-1FC76BE6D06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7B-4253-8456-1FC76BE6D06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2D7B-4253-8456-1FC76BE6D06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D7B-4253-8456-1FC76BE6D06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2D7B-4253-8456-1FC76BE6D06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D7B-4253-8456-1FC76BE6D060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2D7B-4253-8456-1FC76BE6D060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D7B-4253-8456-1FC76BE6D060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2D7B-4253-8456-1FC76BE6D060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D7B-4253-8456-1FC76BE6D060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2D7B-4253-8456-1FC76BE6D060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D7B-4253-8456-1FC76BE6D060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2D7B-4253-8456-1FC76BE6D060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D7B-4253-8456-1FC76BE6D060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2D7B-4253-8456-1FC76BE6D060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D7B-4253-8456-1FC76BE6D060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2D7B-4253-8456-1FC76BE6D060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D7B-4253-8456-1FC76BE6D06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2D7B-4253-8456-1FC76BE6D06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internacional'!$B$4:$B$37</c:f>
              <c:strCache>
                <c:ptCount val="34"/>
                <c:pt idx="0">
                  <c:v>Alemania</c:v>
                </c:pt>
                <c:pt idx="1">
                  <c:v>Andorra</c:v>
                </c:pt>
                <c:pt idx="2">
                  <c:v>Australia</c:v>
                </c:pt>
                <c:pt idx="3">
                  <c:v>Azerbaiyán</c:v>
                </c:pt>
                <c:pt idx="4">
                  <c:v>Bélgica</c:v>
                </c:pt>
                <c:pt idx="5">
                  <c:v>Colombia</c:v>
                </c:pt>
                <c:pt idx="6">
                  <c:v>Dinamarca</c:v>
                </c:pt>
                <c:pt idx="7">
                  <c:v>Ecuador</c:v>
                </c:pt>
                <c:pt idx="8">
                  <c:v>Egipto</c:v>
                </c:pt>
                <c:pt idx="9">
                  <c:v>Eslovenia</c:v>
                </c:pt>
                <c:pt idx="10">
                  <c:v>Estados Unidos</c:v>
                </c:pt>
                <c:pt idx="11">
                  <c:v>Estonia</c:v>
                </c:pt>
                <c:pt idx="12">
                  <c:v>Francia</c:v>
                </c:pt>
                <c:pt idx="13">
                  <c:v>Grecia</c:v>
                </c:pt>
                <c:pt idx="14">
                  <c:v>Hungría</c:v>
                </c:pt>
                <c:pt idx="15">
                  <c:v>Irlanda</c:v>
                </c:pt>
                <c:pt idx="16">
                  <c:v>Israel</c:v>
                </c:pt>
                <c:pt idx="17">
                  <c:v>Italia</c:v>
                </c:pt>
                <c:pt idx="18">
                  <c:v>Letonia</c:v>
                </c:pt>
                <c:pt idx="19">
                  <c:v>Liechtenstein</c:v>
                </c:pt>
                <c:pt idx="20">
                  <c:v>México</c:v>
                </c:pt>
                <c:pt idx="21">
                  <c:v>Países Bajos</c:v>
                </c:pt>
                <c:pt idx="22">
                  <c:v>Perú</c:v>
                </c:pt>
                <c:pt idx="23">
                  <c:v>Polinesia Francesa</c:v>
                </c:pt>
                <c:pt idx="24">
                  <c:v>Polonia</c:v>
                </c:pt>
                <c:pt idx="25">
                  <c:v>Portugal</c:v>
                </c:pt>
                <c:pt idx="26">
                  <c:v>Reino Unido</c:v>
                </c:pt>
                <c:pt idx="27">
                  <c:v>República checa</c:v>
                </c:pt>
                <c:pt idx="28">
                  <c:v>Ruanda</c:v>
                </c:pt>
                <c:pt idx="29">
                  <c:v>Rumanía</c:v>
                </c:pt>
                <c:pt idx="30">
                  <c:v>Rusia</c:v>
                </c:pt>
                <c:pt idx="31">
                  <c:v>Suecia</c:v>
                </c:pt>
                <c:pt idx="32">
                  <c:v>Suiza</c:v>
                </c:pt>
                <c:pt idx="33">
                  <c:v>Turquía</c:v>
                </c:pt>
              </c:strCache>
            </c:strRef>
          </c:cat>
          <c:val>
            <c:numRef>
              <c:f>'Cooperación internacional'!$E$4:$E$37</c:f>
              <c:numCache>
                <c:formatCode>General</c:formatCode>
                <c:ptCount val="34"/>
                <c:pt idx="0">
                  <c:v>9</c:v>
                </c:pt>
                <c:pt idx="2">
                  <c:v>3</c:v>
                </c:pt>
                <c:pt idx="4">
                  <c:v>11</c:v>
                </c:pt>
                <c:pt idx="9">
                  <c:v>1</c:v>
                </c:pt>
                <c:pt idx="11">
                  <c:v>3</c:v>
                </c:pt>
                <c:pt idx="12">
                  <c:v>29</c:v>
                </c:pt>
                <c:pt idx="13">
                  <c:v>4</c:v>
                </c:pt>
                <c:pt idx="14">
                  <c:v>1</c:v>
                </c:pt>
                <c:pt idx="17">
                  <c:v>15</c:v>
                </c:pt>
                <c:pt idx="18">
                  <c:v>3</c:v>
                </c:pt>
                <c:pt idx="21">
                  <c:v>14</c:v>
                </c:pt>
                <c:pt idx="24">
                  <c:v>6</c:v>
                </c:pt>
                <c:pt idx="25">
                  <c:v>9</c:v>
                </c:pt>
                <c:pt idx="29">
                  <c:v>13</c:v>
                </c:pt>
                <c:pt idx="3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2D7B-4253-8456-1FC76BE6D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internacional'!$F$3</c:f>
              <c:strCache>
                <c:ptCount val="1"/>
                <c:pt idx="0">
                  <c:v>Seguimiento Pasivo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440-4CDE-BB39-51EABC60C1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40-4CDE-BB39-51EABC60C1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440-4CDE-BB39-51EABC60C1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40-4CDE-BB39-51EABC60C1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440-4CDE-BB39-51EABC60C1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40-4CDE-BB39-51EABC60C1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440-4CDE-BB39-51EABC60C1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40-4CDE-BB39-51EABC60C1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440-4CDE-BB39-51EABC60C1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40-4CDE-BB39-51EABC60C1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440-4CDE-BB39-51EABC60C1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40-4CDE-BB39-51EABC60C1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440-4CDE-BB39-51EABC60C1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440-4CDE-BB39-51EABC60C1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440-4CDE-BB39-51EABC60C1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40-4CDE-BB39-51EABC60C1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440-4CDE-BB39-51EABC60C15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440-4CDE-BB39-51EABC60C15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440-4CDE-BB39-51EABC60C15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440-4CDE-BB39-51EABC60C15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440-4CDE-BB39-51EABC60C15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440-4CDE-BB39-51EABC60C157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440-4CDE-BB39-51EABC60C15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440-4CDE-BB39-51EABC60C157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E440-4CDE-BB39-51EABC60C157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440-4CDE-BB39-51EABC60C157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E440-4CDE-BB39-51EABC60C157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440-4CDE-BB39-51EABC60C157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E440-4CDE-BB39-51EABC60C157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440-4CDE-BB39-51EABC60C157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E440-4CDE-BB39-51EABC60C157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440-4CDE-BB39-51EABC60C15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E440-4CDE-BB39-51EABC60C15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internacional'!$B$4:$B$37</c:f>
              <c:strCache>
                <c:ptCount val="34"/>
                <c:pt idx="0">
                  <c:v>Alemania</c:v>
                </c:pt>
                <c:pt idx="1">
                  <c:v>Andorra</c:v>
                </c:pt>
                <c:pt idx="2">
                  <c:v>Australia</c:v>
                </c:pt>
                <c:pt idx="3">
                  <c:v>Azerbaiyán</c:v>
                </c:pt>
                <c:pt idx="4">
                  <c:v>Bélgica</c:v>
                </c:pt>
                <c:pt idx="5">
                  <c:v>Colombia</c:v>
                </c:pt>
                <c:pt idx="6">
                  <c:v>Dinamarca</c:v>
                </c:pt>
                <c:pt idx="7">
                  <c:v>Ecuador</c:v>
                </c:pt>
                <c:pt idx="8">
                  <c:v>Egipto</c:v>
                </c:pt>
                <c:pt idx="9">
                  <c:v>Eslovenia</c:v>
                </c:pt>
                <c:pt idx="10">
                  <c:v>Estados Unidos</c:v>
                </c:pt>
                <c:pt idx="11">
                  <c:v>Estonia</c:v>
                </c:pt>
                <c:pt idx="12">
                  <c:v>Francia</c:v>
                </c:pt>
                <c:pt idx="13">
                  <c:v>Grecia</c:v>
                </c:pt>
                <c:pt idx="14">
                  <c:v>Hungría</c:v>
                </c:pt>
                <c:pt idx="15">
                  <c:v>Irlanda</c:v>
                </c:pt>
                <c:pt idx="16">
                  <c:v>Israel</c:v>
                </c:pt>
                <c:pt idx="17">
                  <c:v>Italia</c:v>
                </c:pt>
                <c:pt idx="18">
                  <c:v>Letonia</c:v>
                </c:pt>
                <c:pt idx="19">
                  <c:v>Liechtenstein</c:v>
                </c:pt>
                <c:pt idx="20">
                  <c:v>México</c:v>
                </c:pt>
                <c:pt idx="21">
                  <c:v>Países Bajos</c:v>
                </c:pt>
                <c:pt idx="22">
                  <c:v>Perú</c:v>
                </c:pt>
                <c:pt idx="23">
                  <c:v>Polinesia Francesa</c:v>
                </c:pt>
                <c:pt idx="24">
                  <c:v>Polonia</c:v>
                </c:pt>
                <c:pt idx="25">
                  <c:v>Portugal</c:v>
                </c:pt>
                <c:pt idx="26">
                  <c:v>Reino Unido</c:v>
                </c:pt>
                <c:pt idx="27">
                  <c:v>República checa</c:v>
                </c:pt>
                <c:pt idx="28">
                  <c:v>Ruanda</c:v>
                </c:pt>
                <c:pt idx="29">
                  <c:v>Rumanía</c:v>
                </c:pt>
                <c:pt idx="30">
                  <c:v>Rusia</c:v>
                </c:pt>
                <c:pt idx="31">
                  <c:v>Suecia</c:v>
                </c:pt>
                <c:pt idx="32">
                  <c:v>Suiza</c:v>
                </c:pt>
                <c:pt idx="33">
                  <c:v>Turquía</c:v>
                </c:pt>
              </c:strCache>
            </c:strRef>
          </c:cat>
          <c:val>
            <c:numRef>
              <c:f>'Cooperación internacional'!$F$4:$F$37</c:f>
              <c:numCache>
                <c:formatCode>General</c:formatCode>
                <c:ptCount val="34"/>
                <c:pt idx="0">
                  <c:v>2</c:v>
                </c:pt>
                <c:pt idx="4">
                  <c:v>1</c:v>
                </c:pt>
                <c:pt idx="12">
                  <c:v>1</c:v>
                </c:pt>
                <c:pt idx="17">
                  <c:v>2</c:v>
                </c:pt>
                <c:pt idx="21">
                  <c:v>3</c:v>
                </c:pt>
                <c:pt idx="24">
                  <c:v>2</c:v>
                </c:pt>
                <c:pt idx="25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440-4CDE-BB39-51EABC60C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53970847983621E-2"/>
          <c:y val="6.6773555479478108E-2"/>
          <c:w val="0.90092370700039304"/>
          <c:h val="0.814021742652538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terrorismo'!$N$5:$X$5</c:f>
              <c:strCache>
                <c:ptCount val="11"/>
                <c:pt idx="0">
                  <c:v>Año 2011</c:v>
                </c:pt>
                <c:pt idx="1">
                  <c:v>Año 2012</c:v>
                </c:pt>
                <c:pt idx="2">
                  <c:v>Año 2013</c:v>
                </c:pt>
                <c:pt idx="3">
                  <c:v>Año 2014</c:v>
                </c:pt>
                <c:pt idx="4">
                  <c:v>Año 2015</c:v>
                </c:pt>
                <c:pt idx="5">
                  <c:v>Año 2016</c:v>
                </c:pt>
                <c:pt idx="6">
                  <c:v>Año 2017</c:v>
                </c:pt>
                <c:pt idx="7">
                  <c:v>Año 2018</c:v>
                </c:pt>
                <c:pt idx="8">
                  <c:v>Año 2019</c:v>
                </c:pt>
                <c:pt idx="9">
                  <c:v>Año 2020</c:v>
                </c:pt>
                <c:pt idx="10">
                  <c:v>Año 2021</c:v>
                </c:pt>
              </c:strCache>
            </c:strRef>
          </c:cat>
          <c:val>
            <c:numRef>
              <c:f>'Evolución terrorismo'!$N$6:$X$6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10</c:v>
                </c:pt>
                <c:pt idx="4">
                  <c:v>38</c:v>
                </c:pt>
                <c:pt idx="5">
                  <c:v>31</c:v>
                </c:pt>
                <c:pt idx="6">
                  <c:v>41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4-4294-A51F-8A642E9B7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47680"/>
        <c:axId val="1"/>
      </c:barChart>
      <c:catAx>
        <c:axId val="1508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47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Resumen de la actividad en materia de cooperación jurídica internacional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'Cooperación internacional'!$C$63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'Cooperación internacional'!$B$64:$B$69</c:f>
              <c:strCache>
                <c:ptCount val="6"/>
                <c:pt idx="0">
                  <c:v>Orden Europea de Investigación</c:v>
                </c:pt>
                <c:pt idx="1">
                  <c:v>Orden Europea de Investigación Activas</c:v>
                </c:pt>
                <c:pt idx="2">
                  <c:v>Comisión Rogatoria Pasiva</c:v>
                </c:pt>
                <c:pt idx="3">
                  <c:v>Dictamen de Servicio</c:v>
                </c:pt>
                <c:pt idx="4">
                  <c:v>Seguimiento Pasivo</c:v>
                </c:pt>
                <c:pt idx="5">
                  <c:v>Seguimiento Activo</c:v>
                </c:pt>
              </c:strCache>
            </c:strRef>
          </c:cat>
          <c:val>
            <c:numRef>
              <c:f>'Cooperación internacional'!$C$64:$C$69</c:f>
              <c:numCache>
                <c:formatCode>General</c:formatCode>
                <c:ptCount val="6"/>
                <c:pt idx="0">
                  <c:v>95</c:v>
                </c:pt>
                <c:pt idx="1">
                  <c:v>3</c:v>
                </c:pt>
                <c:pt idx="2">
                  <c:v>7</c:v>
                </c:pt>
                <c:pt idx="3">
                  <c:v>20</c:v>
                </c:pt>
                <c:pt idx="4">
                  <c:v>80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E-478B-8FEB-F3F55A630907}"/>
            </c:ext>
          </c:extLst>
        </c:ser>
        <c:ser>
          <c:idx val="2"/>
          <c:order val="1"/>
          <c:tx>
            <c:strRef>
              <c:f>'Cooperación internacional'!$D$63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'Cooperación internacional'!$B$64:$B$69</c:f>
              <c:strCache>
                <c:ptCount val="6"/>
                <c:pt idx="0">
                  <c:v>Orden Europea de Investigación</c:v>
                </c:pt>
                <c:pt idx="1">
                  <c:v>Orden Europea de Investigación Activas</c:v>
                </c:pt>
                <c:pt idx="2">
                  <c:v>Comisión Rogatoria Pasiva</c:v>
                </c:pt>
                <c:pt idx="3">
                  <c:v>Dictamen de Servicio</c:v>
                </c:pt>
                <c:pt idx="4">
                  <c:v>Seguimiento Pasivo</c:v>
                </c:pt>
                <c:pt idx="5">
                  <c:v>Seguimiento Activo</c:v>
                </c:pt>
              </c:strCache>
            </c:strRef>
          </c:cat>
          <c:val>
            <c:numRef>
              <c:f>'Cooperación internacional'!$D$64:$D$69</c:f>
              <c:numCache>
                <c:formatCode>General</c:formatCode>
                <c:ptCount val="6"/>
                <c:pt idx="0">
                  <c:v>88</c:v>
                </c:pt>
                <c:pt idx="1">
                  <c:v>0</c:v>
                </c:pt>
                <c:pt idx="2">
                  <c:v>9</c:v>
                </c:pt>
                <c:pt idx="3">
                  <c:v>17</c:v>
                </c:pt>
                <c:pt idx="4">
                  <c:v>62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E-478B-8FEB-F3F55A630907}"/>
            </c:ext>
          </c:extLst>
        </c:ser>
        <c:ser>
          <c:idx val="3"/>
          <c:order val="2"/>
          <c:tx>
            <c:strRef>
              <c:f>'Cooperación internacional'!$E$63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'Cooperación internacional'!$B$64:$B$69</c:f>
              <c:strCache>
                <c:ptCount val="6"/>
                <c:pt idx="0">
                  <c:v>Orden Europea de Investigación</c:v>
                </c:pt>
                <c:pt idx="1">
                  <c:v>Orden Europea de Investigación Activas</c:v>
                </c:pt>
                <c:pt idx="2">
                  <c:v>Comisión Rogatoria Pasiva</c:v>
                </c:pt>
                <c:pt idx="3">
                  <c:v>Dictamen de Servicio</c:v>
                </c:pt>
                <c:pt idx="4">
                  <c:v>Seguimiento Pasivo</c:v>
                </c:pt>
                <c:pt idx="5">
                  <c:v>Seguimiento Activo</c:v>
                </c:pt>
              </c:strCache>
            </c:strRef>
          </c:cat>
          <c:val>
            <c:numRef>
              <c:f>'Cooperación internacional'!$E$64:$E$69</c:f>
              <c:numCache>
                <c:formatCode>General</c:formatCode>
                <c:ptCount val="6"/>
                <c:pt idx="0">
                  <c:v>129</c:v>
                </c:pt>
                <c:pt idx="1">
                  <c:v>0</c:v>
                </c:pt>
                <c:pt idx="2">
                  <c:v>26</c:v>
                </c:pt>
                <c:pt idx="3">
                  <c:v>14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A-4AEA-BF24-7F29475F9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846432"/>
        <c:axId val="1"/>
        <c:axId val="2"/>
      </c:bar3DChart>
      <c:catAx>
        <c:axId val="15084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846432"/>
        <c:crosses val="autoZero"/>
        <c:crossBetween val="between"/>
      </c:valAx>
      <c:serAx>
        <c:axId val="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86773972256582"/>
          <c:y val="0.11132209750376948"/>
          <c:w val="0.10589269421305868"/>
          <c:h val="0.190805562070698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21932243566423E-2"/>
          <c:y val="5.4827409522016916E-2"/>
          <c:w val="0.94272394788207348"/>
          <c:h val="0.78477331963578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terrorismo'!$Z$5:$AJ$5</c:f>
              <c:strCache>
                <c:ptCount val="11"/>
                <c:pt idx="0">
                  <c:v>Año 2011</c:v>
                </c:pt>
                <c:pt idx="1">
                  <c:v>Año 2012</c:v>
                </c:pt>
                <c:pt idx="2">
                  <c:v>Año 2013</c:v>
                </c:pt>
                <c:pt idx="3">
                  <c:v>Año 2014</c:v>
                </c:pt>
                <c:pt idx="4">
                  <c:v>Año 2015</c:v>
                </c:pt>
                <c:pt idx="5">
                  <c:v>Año 2016</c:v>
                </c:pt>
                <c:pt idx="6">
                  <c:v>Año 2017</c:v>
                </c:pt>
                <c:pt idx="7">
                  <c:v>Año 2018</c:v>
                </c:pt>
                <c:pt idx="8">
                  <c:v>Año 2019</c:v>
                </c:pt>
                <c:pt idx="9">
                  <c:v>Año 2020</c:v>
                </c:pt>
                <c:pt idx="10">
                  <c:v>Año 2021</c:v>
                </c:pt>
              </c:strCache>
            </c:strRef>
          </c:cat>
          <c:val>
            <c:numRef>
              <c:f>'Evolución terrorismo'!$Z$6:$AJ$6</c:f>
              <c:numCache>
                <c:formatCode>General</c:formatCode>
                <c:ptCount val="11"/>
                <c:pt idx="0">
                  <c:v>28</c:v>
                </c:pt>
                <c:pt idx="1">
                  <c:v>15</c:v>
                </c:pt>
                <c:pt idx="2">
                  <c:v>12</c:v>
                </c:pt>
                <c:pt idx="3">
                  <c:v>10</c:v>
                </c:pt>
                <c:pt idx="4">
                  <c:v>14</c:v>
                </c:pt>
                <c:pt idx="5">
                  <c:v>20</c:v>
                </c:pt>
                <c:pt idx="6">
                  <c:v>31</c:v>
                </c:pt>
                <c:pt idx="7">
                  <c:v>39</c:v>
                </c:pt>
                <c:pt idx="8">
                  <c:v>11</c:v>
                </c:pt>
                <c:pt idx="9">
                  <c:v>12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E-41AB-80E4-5D6CD82B2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39360"/>
        <c:axId val="1"/>
      </c:barChart>
      <c:catAx>
        <c:axId val="1508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39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609058483074236E-2"/>
          <c:y val="5.4827279022952861E-2"/>
          <c:w val="0.89924026590693262"/>
          <c:h val="0.784773319635781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terrorismo'!$AL$5:$AU$5</c:f>
              <c:strCache>
                <c:ptCount val="10"/>
                <c:pt idx="0">
                  <c:v>Año 2012</c:v>
                </c:pt>
                <c:pt idx="1">
                  <c:v>Año 2013</c:v>
                </c:pt>
                <c:pt idx="2">
                  <c:v>Año 2014</c:v>
                </c:pt>
                <c:pt idx="3">
                  <c:v>Año 2015</c:v>
                </c:pt>
                <c:pt idx="4">
                  <c:v>Año 2016</c:v>
                </c:pt>
                <c:pt idx="5">
                  <c:v>Año 2017</c:v>
                </c:pt>
                <c:pt idx="6">
                  <c:v>Año 2018</c:v>
                </c:pt>
                <c:pt idx="7">
                  <c:v>Año 2019</c:v>
                </c:pt>
                <c:pt idx="8">
                  <c:v>Año 2020</c:v>
                </c:pt>
                <c:pt idx="9">
                  <c:v>Año 2021</c:v>
                </c:pt>
              </c:strCache>
            </c:strRef>
          </c:cat>
          <c:val>
            <c:numRef>
              <c:f>'Evolución terrorismo'!$AL$6:$AU$6</c:f>
              <c:numCache>
                <c:formatCode>General</c:formatCode>
                <c:ptCount val="10"/>
                <c:pt idx="0">
                  <c:v>59</c:v>
                </c:pt>
                <c:pt idx="1">
                  <c:v>55</c:v>
                </c:pt>
                <c:pt idx="2">
                  <c:v>39</c:v>
                </c:pt>
                <c:pt idx="3">
                  <c:v>57</c:v>
                </c:pt>
                <c:pt idx="4">
                  <c:v>63</c:v>
                </c:pt>
                <c:pt idx="6">
                  <c:v>73</c:v>
                </c:pt>
                <c:pt idx="7">
                  <c:v>43</c:v>
                </c:pt>
                <c:pt idx="8">
                  <c:v>27</c:v>
                </c:pt>
                <c:pt idx="9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9-4507-8206-3501E1A3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49760"/>
        <c:axId val="1"/>
      </c:barChart>
      <c:catAx>
        <c:axId val="1508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49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4565082631003"/>
          <c:y val="6.9642099598366716E-2"/>
          <c:w val="0.86125351165275199"/>
          <c:h val="0.784773319635782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terrorismo'!$AX$5:$BH$5</c:f>
              <c:strCache>
                <c:ptCount val="11"/>
                <c:pt idx="0">
                  <c:v>Año 2011</c:v>
                </c:pt>
                <c:pt idx="1">
                  <c:v>Año 2012</c:v>
                </c:pt>
                <c:pt idx="2">
                  <c:v>Año 2013</c:v>
                </c:pt>
                <c:pt idx="3">
                  <c:v>Año 2014</c:v>
                </c:pt>
                <c:pt idx="4">
                  <c:v>Año 2015</c:v>
                </c:pt>
                <c:pt idx="5">
                  <c:v>Año 2016</c:v>
                </c:pt>
                <c:pt idx="6">
                  <c:v>Año 2017</c:v>
                </c:pt>
                <c:pt idx="7">
                  <c:v>Año 2018</c:v>
                </c:pt>
                <c:pt idx="8">
                  <c:v>Año 2019</c:v>
                </c:pt>
                <c:pt idx="9">
                  <c:v>Año 2020</c:v>
                </c:pt>
                <c:pt idx="10">
                  <c:v>Año 2021</c:v>
                </c:pt>
              </c:strCache>
            </c:strRef>
          </c:cat>
          <c:val>
            <c:numRef>
              <c:f>'Evolución terrorismo'!$AX$6:$BH$6</c:f>
              <c:numCache>
                <c:formatCode>General</c:formatCode>
                <c:ptCount val="11"/>
                <c:pt idx="0">
                  <c:v>173</c:v>
                </c:pt>
                <c:pt idx="1">
                  <c:v>109</c:v>
                </c:pt>
                <c:pt idx="2">
                  <c:v>74</c:v>
                </c:pt>
                <c:pt idx="3">
                  <c:v>59</c:v>
                </c:pt>
                <c:pt idx="4">
                  <c:v>102</c:v>
                </c:pt>
                <c:pt idx="5">
                  <c:v>101</c:v>
                </c:pt>
                <c:pt idx="7">
                  <c:v>74</c:v>
                </c:pt>
                <c:pt idx="8">
                  <c:v>101</c:v>
                </c:pt>
                <c:pt idx="9">
                  <c:v>19</c:v>
                </c:pt>
                <c:pt idx="1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6-48E5-9B6F-62F8ADC1B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51840"/>
        <c:axId val="1"/>
      </c:barChart>
      <c:catAx>
        <c:axId val="1508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51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BE-4B3E-B7D1-A62F1E624C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BE-4B3E-B7D1-A62F1E624C4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BE-4B3E-B7D1-A62F1E624C4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BE-4B3E-B7D1-A62F1E624C4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BBE-4B3E-B7D1-A62F1E624C42}"/>
              </c:ext>
            </c:extLst>
          </c:dPt>
          <c:dLbls>
            <c:dLbl>
              <c:idx val="0"/>
              <c:layout>
                <c:manualLayout>
                  <c:x val="4.0060781875949719E-4"/>
                  <c:y val="-1.75760145366444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BE-4B3E-B7D1-A62F1E624C42}"/>
                </c:ext>
              </c:extLst>
            </c:dLbl>
            <c:dLbl>
              <c:idx val="1"/>
              <c:layout>
                <c:manualLayout>
                  <c:x val="1.8741358703159818E-2"/>
                  <c:y val="3.35836866545527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BE-4B3E-B7D1-A62F1E624C42}"/>
                </c:ext>
              </c:extLst>
            </c:dLbl>
            <c:dLbl>
              <c:idx val="3"/>
              <c:layout>
                <c:manualLayout>
                  <c:x val="-9.4646750391898949E-3"/>
                  <c:y val="-6.370280637997173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BE-4B3E-B7D1-A62F1E624C42}"/>
                </c:ext>
              </c:extLst>
            </c:dLbl>
            <c:dLbl>
              <c:idx val="4"/>
              <c:layout>
                <c:manualLayout>
                  <c:x val="1.341573722049046E-2"/>
                  <c:y val="-2.69000605693519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BE-4B3E-B7D1-A62F1E624C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'Terrorismo en 2021'!$B$5:$F$5</c:f>
              <c:strCache>
                <c:ptCount val="5"/>
                <c:pt idx="0">
                  <c:v>Terrorismo</c:v>
                </c:pt>
                <c:pt idx="1">
                  <c:v>Falsificaciones</c:v>
                </c:pt>
                <c:pt idx="2">
                  <c:v>Delitos socioeconómicos</c:v>
                </c:pt>
                <c:pt idx="3">
                  <c:v>Injurias Corona</c:v>
                </c:pt>
                <c:pt idx="4">
                  <c:v>Otros</c:v>
                </c:pt>
              </c:strCache>
            </c:strRef>
          </c:cat>
          <c:val>
            <c:numRef>
              <c:f>'Terrorismo en 2021'!$B$6:$F$6</c:f>
              <c:numCache>
                <c:formatCode>General</c:formatCode>
                <c:ptCount val="5"/>
                <c:pt idx="0">
                  <c:v>151</c:v>
                </c:pt>
                <c:pt idx="1">
                  <c:v>11</c:v>
                </c:pt>
                <c:pt idx="2">
                  <c:v>528</c:v>
                </c:pt>
                <c:pt idx="3">
                  <c:v>4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BE-4B3E-B7D1-A62F1E624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122554760743"/>
          <c:y val="9.1026448616999794E-2"/>
          <c:w val="0.26545473930378116"/>
          <c:h val="0.7731018471711796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80571026182717E-2"/>
          <c:y val="0.14478213211854266"/>
          <c:w val="0.48401510786761409"/>
          <c:h val="0.608264196860449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EF-4720-90E1-B06BD94976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EF-4720-90E1-B06BD94976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EF-4720-90E1-B06BD94976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EF-4720-90E1-B06BD949767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'Terrorismo en 2021'!$V$5:$Z$5</c:f>
              <c:strCache>
                <c:ptCount val="5"/>
                <c:pt idx="0">
                  <c:v>Terrorismo</c:v>
                </c:pt>
                <c:pt idx="1">
                  <c:v>Falsificación de moneda</c:v>
                </c:pt>
                <c:pt idx="2">
                  <c:v>Falsificación de tarjeta</c:v>
                </c:pt>
                <c:pt idx="3">
                  <c:v>Menores</c:v>
                </c:pt>
                <c:pt idx="4">
                  <c:v>Otros</c:v>
                </c:pt>
              </c:strCache>
            </c:strRef>
          </c:cat>
          <c:val>
            <c:numRef>
              <c:f>'Terrorismo en 2021'!$V$6:$Z$6</c:f>
              <c:numCache>
                <c:formatCode>General</c:formatCode>
                <c:ptCount val="5"/>
                <c:pt idx="0">
                  <c:v>41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F-4720-90E1-B06BD9497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111900646565511"/>
          <c:y val="0.17624722197081685"/>
          <c:w val="0.32013305132955494"/>
          <c:h val="0.6168804052256390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D7-4C6F-A25F-E3009DC329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D7-4C6F-A25F-E3009DC329F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FD7-4C6F-A25F-E3009DC329F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FD7-4C6F-A25F-E3009DC329F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FD7-4C6F-A25F-E3009DC329F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7-4C6F-A25F-E3009DC329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D7-4C6F-A25F-E3009DC329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7-4C6F-A25F-E3009DC329F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'Terrorismo en 2021'!$I$5:$M$5</c:f>
              <c:strCache>
                <c:ptCount val="5"/>
                <c:pt idx="0">
                  <c:v>Terrorismo</c:v>
                </c:pt>
                <c:pt idx="1">
                  <c:v>Falsificaciones</c:v>
                </c:pt>
                <c:pt idx="2">
                  <c:v>Delitos socioeconómicos</c:v>
                </c:pt>
                <c:pt idx="3">
                  <c:v>Injurias Corona</c:v>
                </c:pt>
                <c:pt idx="4">
                  <c:v>Otros</c:v>
                </c:pt>
              </c:strCache>
            </c:strRef>
          </c:cat>
          <c:val>
            <c:numRef>
              <c:f>'Terrorismo en 2021'!$I$6:$M$6</c:f>
              <c:numCache>
                <c:formatCode>General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D7-4C6F-A25F-E3009DC32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63476457707986E-2"/>
          <c:y val="6.5461999815280877E-2"/>
          <c:w val="0.91457777664339768"/>
          <c:h val="0.668815449163745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'Terrorismo en 2021'!$P$6</c:f>
              <c:strCache>
                <c:ptCount val="1"/>
                <c:pt idx="0">
                  <c:v>Diligencias Previas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'Terrorismo en 2021'!$Q$5:$S$5</c:f>
              <c:strCache>
                <c:ptCount val="3"/>
                <c:pt idx="0">
                  <c:v>ETA</c:v>
                </c:pt>
                <c:pt idx="1">
                  <c:v>Yihadistas</c:v>
                </c:pt>
                <c:pt idx="2">
                  <c:v>Otros Grupos</c:v>
                </c:pt>
              </c:strCache>
            </c:strRef>
          </c:cat>
          <c:val>
            <c:numRef>
              <c:f>'Terrorismo en 2021'!$Q$6:$S$6</c:f>
              <c:numCache>
                <c:formatCode>General</c:formatCode>
                <c:ptCount val="3"/>
                <c:pt idx="0">
                  <c:v>41</c:v>
                </c:pt>
                <c:pt idx="1">
                  <c:v>97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3-4235-B455-230C24831E0E}"/>
            </c:ext>
          </c:extLst>
        </c:ser>
        <c:ser>
          <c:idx val="1"/>
          <c:order val="1"/>
          <c:tx>
            <c:strRef>
              <c:f>'Terrorismo en 2021'!$P$7</c:f>
              <c:strCache>
                <c:ptCount val="1"/>
                <c:pt idx="0">
                  <c:v>Procedimientos Abreviados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'Terrorismo en 2021'!$Q$5:$S$5</c:f>
              <c:strCache>
                <c:ptCount val="3"/>
                <c:pt idx="0">
                  <c:v>ETA</c:v>
                </c:pt>
                <c:pt idx="1">
                  <c:v>Yihadistas</c:v>
                </c:pt>
                <c:pt idx="2">
                  <c:v>Otros Grupos</c:v>
                </c:pt>
              </c:strCache>
            </c:strRef>
          </c:cat>
          <c:val>
            <c:numRef>
              <c:f>'Terrorismo en 2021'!$Q$7:$S$7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3-4235-B455-230C24831E0E}"/>
            </c:ext>
          </c:extLst>
        </c:ser>
        <c:ser>
          <c:idx val="2"/>
          <c:order val="2"/>
          <c:tx>
            <c:strRef>
              <c:f>'Terrorismo en 2021'!$P$8</c:f>
              <c:strCache>
                <c:ptCount val="1"/>
                <c:pt idx="0">
                  <c:v>Sumarios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'Terrorismo en 2021'!$Q$5:$S$5</c:f>
              <c:strCache>
                <c:ptCount val="3"/>
                <c:pt idx="0">
                  <c:v>ETA</c:v>
                </c:pt>
                <c:pt idx="1">
                  <c:v>Yihadistas</c:v>
                </c:pt>
                <c:pt idx="2">
                  <c:v>Otros Grupos</c:v>
                </c:pt>
              </c:strCache>
            </c:strRef>
          </c:cat>
          <c:val>
            <c:numRef>
              <c:f>'Terrorismo en 2021'!$Q$8:$S$8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3-4235-B455-230C24831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840192"/>
        <c:axId val="1"/>
      </c:barChart>
      <c:catAx>
        <c:axId val="15084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840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1799716486119545E-2"/>
          <c:y val="0.79727778205434496"/>
          <c:w val="0.91856851322550415"/>
          <c:h val="0.1580809395452580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114300</xdr:rowOff>
    </xdr:from>
    <xdr:to>
      <xdr:col>9</xdr:col>
      <xdr:colOff>723900</xdr:colOff>
      <xdr:row>20</xdr:row>
      <xdr:rowOff>114300</xdr:rowOff>
    </xdr:to>
    <xdr:graphicFrame macro="">
      <xdr:nvGraphicFramePr>
        <xdr:cNvPr id="5512372" name="1 Gráfico">
          <a:extLst>
            <a:ext uri="{FF2B5EF4-FFF2-40B4-BE49-F238E27FC236}">
              <a16:creationId xmlns:a16="http://schemas.microsoft.com/office/drawing/2014/main" id="{EC2D597C-ABAB-429F-B251-5D4A272EC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95250</xdr:colOff>
      <xdr:row>6</xdr:row>
      <xdr:rowOff>142875</xdr:rowOff>
    </xdr:from>
    <xdr:to>
      <xdr:col>23</xdr:col>
      <xdr:colOff>57150</xdr:colOff>
      <xdr:row>20</xdr:row>
      <xdr:rowOff>104775</xdr:rowOff>
    </xdr:to>
    <xdr:graphicFrame macro="">
      <xdr:nvGraphicFramePr>
        <xdr:cNvPr id="5512373" name="2 Gráfico">
          <a:extLst>
            <a:ext uri="{FF2B5EF4-FFF2-40B4-BE49-F238E27FC236}">
              <a16:creationId xmlns:a16="http://schemas.microsoft.com/office/drawing/2014/main" id="{9DA492FE-5258-4837-A0A8-0FE2B8478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7</xdr:row>
      <xdr:rowOff>38100</xdr:rowOff>
    </xdr:from>
    <xdr:to>
      <xdr:col>34</xdr:col>
      <xdr:colOff>0</xdr:colOff>
      <xdr:row>21</xdr:row>
      <xdr:rowOff>0</xdr:rowOff>
    </xdr:to>
    <xdr:graphicFrame macro="">
      <xdr:nvGraphicFramePr>
        <xdr:cNvPr id="5512374" name="3 Gráfico">
          <a:extLst>
            <a:ext uri="{FF2B5EF4-FFF2-40B4-BE49-F238E27FC236}">
              <a16:creationId xmlns:a16="http://schemas.microsoft.com/office/drawing/2014/main" id="{B3537DDF-FFB9-4837-9725-70667FE3C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19050</xdr:colOff>
      <xdr:row>7</xdr:row>
      <xdr:rowOff>57150</xdr:rowOff>
    </xdr:from>
    <xdr:to>
      <xdr:col>47</xdr:col>
      <xdr:colOff>57150</xdr:colOff>
      <xdr:row>21</xdr:row>
      <xdr:rowOff>0</xdr:rowOff>
    </xdr:to>
    <xdr:graphicFrame macro="">
      <xdr:nvGraphicFramePr>
        <xdr:cNvPr id="5512375" name="6 Gráfico">
          <a:extLst>
            <a:ext uri="{FF2B5EF4-FFF2-40B4-BE49-F238E27FC236}">
              <a16:creationId xmlns:a16="http://schemas.microsoft.com/office/drawing/2014/main" id="{163979AC-81B6-4DBE-8C0B-779F99300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114300</xdr:colOff>
      <xdr:row>7</xdr:row>
      <xdr:rowOff>0</xdr:rowOff>
    </xdr:from>
    <xdr:to>
      <xdr:col>60</xdr:col>
      <xdr:colOff>0</xdr:colOff>
      <xdr:row>21</xdr:row>
      <xdr:rowOff>0</xdr:rowOff>
    </xdr:to>
    <xdr:graphicFrame macro="">
      <xdr:nvGraphicFramePr>
        <xdr:cNvPr id="5512376" name="10 Gráfico">
          <a:extLst>
            <a:ext uri="{FF2B5EF4-FFF2-40B4-BE49-F238E27FC236}">
              <a16:creationId xmlns:a16="http://schemas.microsoft.com/office/drawing/2014/main" id="{B2B4F0F7-D047-4933-A1EC-70CC4FCEF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8</xdr:row>
      <xdr:rowOff>47625</xdr:rowOff>
    </xdr:from>
    <xdr:to>
      <xdr:col>6</xdr:col>
      <xdr:colOff>85725</xdr:colOff>
      <xdr:row>21</xdr:row>
      <xdr:rowOff>47625</xdr:rowOff>
    </xdr:to>
    <xdr:graphicFrame macro="">
      <xdr:nvGraphicFramePr>
        <xdr:cNvPr id="5518516" name="1 Gráfico">
          <a:extLst>
            <a:ext uri="{FF2B5EF4-FFF2-40B4-BE49-F238E27FC236}">
              <a16:creationId xmlns:a16="http://schemas.microsoft.com/office/drawing/2014/main" id="{40A5761F-1EDC-4877-A3FD-EDD7656B0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209550</xdr:colOff>
      <xdr:row>9</xdr:row>
      <xdr:rowOff>180975</xdr:rowOff>
    </xdr:from>
    <xdr:to>
      <xdr:col>26</xdr:col>
      <xdr:colOff>209550</xdr:colOff>
      <xdr:row>22</xdr:row>
      <xdr:rowOff>200025</xdr:rowOff>
    </xdr:to>
    <xdr:graphicFrame macro="">
      <xdr:nvGraphicFramePr>
        <xdr:cNvPr id="5518517" name="5 Gráfico">
          <a:extLst>
            <a:ext uri="{FF2B5EF4-FFF2-40B4-BE49-F238E27FC236}">
              <a16:creationId xmlns:a16="http://schemas.microsoft.com/office/drawing/2014/main" id="{2EB9C920-A905-4002-8C7F-771985FB0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247650</xdr:colOff>
      <xdr:row>6</xdr:row>
      <xdr:rowOff>342900</xdr:rowOff>
    </xdr:from>
    <xdr:to>
      <xdr:col>12</xdr:col>
      <xdr:colOff>1428750</xdr:colOff>
      <xdr:row>19</xdr:row>
      <xdr:rowOff>361950</xdr:rowOff>
    </xdr:to>
    <xdr:graphicFrame macro="">
      <xdr:nvGraphicFramePr>
        <xdr:cNvPr id="5518518" name="1 Gráfico">
          <a:extLst>
            <a:ext uri="{FF2B5EF4-FFF2-40B4-BE49-F238E27FC236}">
              <a16:creationId xmlns:a16="http://schemas.microsoft.com/office/drawing/2014/main" id="{BF2E8DF6-4D6A-4B57-9747-A81CF33FD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</xdr:colOff>
      <xdr:row>9</xdr:row>
      <xdr:rowOff>28575</xdr:rowOff>
    </xdr:from>
    <xdr:to>
      <xdr:col>19</xdr:col>
      <xdr:colOff>285750</xdr:colOff>
      <xdr:row>23</xdr:row>
      <xdr:rowOff>133350</xdr:rowOff>
    </xdr:to>
    <xdr:graphicFrame macro="">
      <xdr:nvGraphicFramePr>
        <xdr:cNvPr id="5518519" name="Gráfico 1">
          <a:extLst>
            <a:ext uri="{FF2B5EF4-FFF2-40B4-BE49-F238E27FC236}">
              <a16:creationId xmlns:a16="http://schemas.microsoft.com/office/drawing/2014/main" id="{395F9AE6-5AD4-4031-9589-AE4969FCC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19050</xdr:colOff>
      <xdr:row>8</xdr:row>
      <xdr:rowOff>323850</xdr:rowOff>
    </xdr:from>
    <xdr:to>
      <xdr:col>32</xdr:col>
      <xdr:colOff>0</xdr:colOff>
      <xdr:row>23</xdr:row>
      <xdr:rowOff>104775</xdr:rowOff>
    </xdr:to>
    <xdr:graphicFrame macro="">
      <xdr:nvGraphicFramePr>
        <xdr:cNvPr id="5518520" name="Gráfico 3">
          <a:extLst>
            <a:ext uri="{FF2B5EF4-FFF2-40B4-BE49-F238E27FC236}">
              <a16:creationId xmlns:a16="http://schemas.microsoft.com/office/drawing/2014/main" id="{68119A3A-166E-4ACF-BE1C-78D1605E4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6</xdr:col>
      <xdr:colOff>19050</xdr:colOff>
      <xdr:row>20</xdr:row>
      <xdr:rowOff>57150</xdr:rowOff>
    </xdr:to>
    <xdr:graphicFrame macro="">
      <xdr:nvGraphicFramePr>
        <xdr:cNvPr id="103224" name="1 Gráfico">
          <a:extLst>
            <a:ext uri="{FF2B5EF4-FFF2-40B4-BE49-F238E27FC236}">
              <a16:creationId xmlns:a16="http://schemas.microsoft.com/office/drawing/2014/main" id="{2F2EDBDD-C512-4E78-A6B5-FB225EC52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</xdr:row>
      <xdr:rowOff>19050</xdr:rowOff>
    </xdr:from>
    <xdr:to>
      <xdr:col>7</xdr:col>
      <xdr:colOff>19050</xdr:colOff>
      <xdr:row>20</xdr:row>
      <xdr:rowOff>57150</xdr:rowOff>
    </xdr:to>
    <xdr:graphicFrame macro="">
      <xdr:nvGraphicFramePr>
        <xdr:cNvPr id="103225" name="2 Gráfico">
          <a:extLst>
            <a:ext uri="{FF2B5EF4-FFF2-40B4-BE49-F238E27FC236}">
              <a16:creationId xmlns:a16="http://schemas.microsoft.com/office/drawing/2014/main" id="{56D332F3-D40F-4788-8521-7CF956914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152400</xdr:colOff>
      <xdr:row>7</xdr:row>
      <xdr:rowOff>38100</xdr:rowOff>
    </xdr:from>
    <xdr:to>
      <xdr:col>14</xdr:col>
      <xdr:colOff>1352550</xdr:colOff>
      <xdr:row>20</xdr:row>
      <xdr:rowOff>76200</xdr:rowOff>
    </xdr:to>
    <xdr:graphicFrame macro="">
      <xdr:nvGraphicFramePr>
        <xdr:cNvPr id="103226" name="2 Gráfico">
          <a:extLst>
            <a:ext uri="{FF2B5EF4-FFF2-40B4-BE49-F238E27FC236}">
              <a16:creationId xmlns:a16="http://schemas.microsoft.com/office/drawing/2014/main" id="{A1981516-E03B-41CF-8FB0-3FDBAFC336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695324</xdr:colOff>
      <xdr:row>1</xdr:row>
      <xdr:rowOff>57151</xdr:rowOff>
    </xdr:from>
    <xdr:to>
      <xdr:col>14</xdr:col>
      <xdr:colOff>609599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011F0FD-F7B4-473D-9E3C-6CDD3397A9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4</xdr:row>
      <xdr:rowOff>4762</xdr:rowOff>
    </xdr:from>
    <xdr:to>
      <xdr:col>12</xdr:col>
      <xdr:colOff>304800</xdr:colOff>
      <xdr:row>19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F1D669-9AF4-43FA-B52D-9038A3788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498476</xdr:colOff>
      <xdr:row>1</xdr:row>
      <xdr:rowOff>131763</xdr:rowOff>
    </xdr:from>
    <xdr:to>
      <xdr:col>17</xdr:col>
      <xdr:colOff>311945</xdr:colOff>
      <xdr:row>36</xdr:row>
      <xdr:rowOff>148829</xdr:rowOff>
    </xdr:to>
    <xdr:graphicFrame macro="">
      <xdr:nvGraphicFramePr>
        <xdr:cNvPr id="363299" name="Gráfico 2">
          <a:extLst>
            <a:ext uri="{FF2B5EF4-FFF2-40B4-BE49-F238E27FC236}">
              <a16:creationId xmlns:a16="http://schemas.microsoft.com/office/drawing/2014/main" id="{EF36E86F-5B07-4E01-AB02-D1A901284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555626</xdr:colOff>
      <xdr:row>1</xdr:row>
      <xdr:rowOff>188514</xdr:rowOff>
    </xdr:from>
    <xdr:to>
      <xdr:col>28</xdr:col>
      <xdr:colOff>762793</xdr:colOff>
      <xdr:row>36</xdr:row>
      <xdr:rowOff>188515</xdr:rowOff>
    </xdr:to>
    <xdr:graphicFrame macro="">
      <xdr:nvGraphicFramePr>
        <xdr:cNvPr id="363300" name="Gráfico 6">
          <a:extLst>
            <a:ext uri="{FF2B5EF4-FFF2-40B4-BE49-F238E27FC236}">
              <a16:creationId xmlns:a16="http://schemas.microsoft.com/office/drawing/2014/main" id="{FD9202AE-DFE1-4814-BA19-CE5483C0D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21432</xdr:colOff>
      <xdr:row>38</xdr:row>
      <xdr:rowOff>0</xdr:rowOff>
    </xdr:from>
    <xdr:to>
      <xdr:col>19</xdr:col>
      <xdr:colOff>380604</xdr:colOff>
      <xdr:row>63</xdr:row>
      <xdr:rowOff>208359</xdr:rowOff>
    </xdr:to>
    <xdr:graphicFrame macro="">
      <xdr:nvGraphicFramePr>
        <xdr:cNvPr id="363301" name="Gráfico 7">
          <a:extLst>
            <a:ext uri="{FF2B5EF4-FFF2-40B4-BE49-F238E27FC236}">
              <a16:creationId xmlns:a16="http://schemas.microsoft.com/office/drawing/2014/main" id="{0ADECFA7-B6C7-477C-A37B-D707263D1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1190</xdr:colOff>
      <xdr:row>38</xdr:row>
      <xdr:rowOff>9921</xdr:rowOff>
    </xdr:from>
    <xdr:to>
      <xdr:col>31</xdr:col>
      <xdr:colOff>400049</xdr:colOff>
      <xdr:row>63</xdr:row>
      <xdr:rowOff>168671</xdr:rowOff>
    </xdr:to>
    <xdr:graphicFrame macro="">
      <xdr:nvGraphicFramePr>
        <xdr:cNvPr id="363303" name="Gráfico 9">
          <a:extLst>
            <a:ext uri="{FF2B5EF4-FFF2-40B4-BE49-F238E27FC236}">
              <a16:creationId xmlns:a16="http://schemas.microsoft.com/office/drawing/2014/main" id="{5010D1EF-C080-4983-8F6F-726A82EE8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9923</xdr:colOff>
      <xdr:row>39</xdr:row>
      <xdr:rowOff>29766</xdr:rowOff>
    </xdr:from>
    <xdr:to>
      <xdr:col>8</xdr:col>
      <xdr:colOff>317500</xdr:colOff>
      <xdr:row>58</xdr:row>
      <xdr:rowOff>178594</xdr:rowOff>
    </xdr:to>
    <xdr:graphicFrame macro="">
      <xdr:nvGraphicFramePr>
        <xdr:cNvPr id="363305" name="Gráfico 2">
          <a:extLst>
            <a:ext uri="{FF2B5EF4-FFF2-40B4-BE49-F238E27FC236}">
              <a16:creationId xmlns:a16="http://schemas.microsoft.com/office/drawing/2014/main" id="{70D377C8-1147-41C6-A24C-4BF956E3B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13"/>
  <sheetViews>
    <sheetView showGridLines="0" showRowColHeaders="0" tabSelected="1" workbookViewId="0">
      <selection activeCell="E18" sqref="E18"/>
    </sheetView>
  </sheetViews>
  <sheetFormatPr baseColWidth="10" defaultRowHeight="15" x14ac:dyDescent="0.25"/>
  <cols>
    <col min="1" max="1" width="3.5703125" customWidth="1"/>
    <col min="2" max="2" width="24.7109375" customWidth="1"/>
    <col min="3" max="3" width="9.7109375" customWidth="1"/>
    <col min="4" max="4" width="14.28515625" customWidth="1"/>
    <col min="5" max="5" width="15.42578125" bestFit="1" customWidth="1"/>
    <col min="6" max="6" width="12.28515625" bestFit="1" customWidth="1"/>
  </cols>
  <sheetData>
    <row r="1" spans="2:5" ht="23.25" customHeight="1" x14ac:dyDescent="0.25">
      <c r="B1" s="69" t="s">
        <v>0</v>
      </c>
      <c r="C1" s="70"/>
      <c r="D1" s="70"/>
      <c r="E1" s="70"/>
    </row>
    <row r="3" spans="2:5" ht="18.75" customHeight="1" x14ac:dyDescent="0.25">
      <c r="B3" s="69" t="s">
        <v>1</v>
      </c>
      <c r="C3" s="69"/>
      <c r="D3" s="69"/>
      <c r="E3" s="69"/>
    </row>
    <row r="5" spans="2:5" ht="23.45" customHeight="1" x14ac:dyDescent="0.25">
      <c r="B5" s="71" t="s">
        <v>33</v>
      </c>
      <c r="C5" s="72"/>
      <c r="D5" s="72"/>
      <c r="E5" s="72"/>
    </row>
    <row r="7" spans="2:5" ht="22.9" customHeight="1" x14ac:dyDescent="0.25">
      <c r="B7" s="1"/>
      <c r="C7" s="1" t="s">
        <v>5</v>
      </c>
    </row>
    <row r="8" spans="2:5" x14ac:dyDescent="0.25">
      <c r="B8" s="1" t="s">
        <v>2</v>
      </c>
      <c r="C8" s="13">
        <v>887</v>
      </c>
    </row>
    <row r="9" spans="2:5" x14ac:dyDescent="0.25">
      <c r="B9" s="1" t="s">
        <v>3</v>
      </c>
      <c r="C9" s="13">
        <v>35</v>
      </c>
    </row>
    <row r="10" spans="2:5" x14ac:dyDescent="0.25">
      <c r="B10" s="1" t="s">
        <v>4</v>
      </c>
      <c r="C10" s="13">
        <v>29</v>
      </c>
    </row>
    <row r="13" spans="2:5" ht="15" customHeight="1" x14ac:dyDescent="0.25"/>
  </sheetData>
  <mergeCells count="3">
    <mergeCell ref="B3:E3"/>
    <mergeCell ref="B1:E1"/>
    <mergeCell ref="B5:E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BH26"/>
  <sheetViews>
    <sheetView showGridLines="0" topLeftCell="A2" zoomScaleNormal="100" workbookViewId="0">
      <selection activeCell="A2" sqref="A2"/>
    </sheetView>
  </sheetViews>
  <sheetFormatPr baseColWidth="10" defaultRowHeight="15" x14ac:dyDescent="0.25"/>
  <cols>
    <col min="1" max="1" width="2.28515625" customWidth="1"/>
    <col min="13" max="13" width="2.140625" customWidth="1"/>
    <col min="25" max="25" width="2" customWidth="1"/>
    <col min="37" max="37" width="2.85546875" customWidth="1"/>
    <col min="48" max="48" width="2.5703125" customWidth="1"/>
    <col min="49" max="49" width="2.140625" customWidth="1"/>
    <col min="50" max="50" width="7.28515625" customWidth="1"/>
  </cols>
  <sheetData>
    <row r="1" spans="2:60" ht="37.5" customHeight="1" x14ac:dyDescent="0.3">
      <c r="B1" s="69" t="s">
        <v>8</v>
      </c>
      <c r="C1" s="70"/>
      <c r="D1" s="70"/>
      <c r="E1" s="70"/>
      <c r="F1" s="70"/>
      <c r="G1" s="70"/>
      <c r="H1" s="11"/>
      <c r="I1" s="19"/>
      <c r="J1" s="9"/>
      <c r="K1" s="39"/>
      <c r="L1" s="25"/>
      <c r="M1" s="3"/>
      <c r="N1" s="4"/>
      <c r="O1" s="4"/>
    </row>
    <row r="3" spans="2:60" ht="15" customHeight="1" x14ac:dyDescent="0.25">
      <c r="B3" s="71" t="s">
        <v>2</v>
      </c>
      <c r="C3" s="72"/>
      <c r="D3" s="72"/>
      <c r="E3" s="72"/>
      <c r="F3" s="72"/>
      <c r="G3" s="72"/>
      <c r="H3" s="12"/>
      <c r="I3" s="20"/>
      <c r="J3" s="8"/>
      <c r="K3" s="40"/>
      <c r="L3" s="27"/>
      <c r="M3" s="5"/>
      <c r="N3" s="71" t="s">
        <v>3</v>
      </c>
      <c r="O3" s="72"/>
      <c r="P3" s="72"/>
      <c r="Q3" s="72"/>
      <c r="R3" s="72"/>
      <c r="S3" s="72"/>
      <c r="T3" s="12"/>
      <c r="U3" s="20"/>
      <c r="V3" s="8"/>
      <c r="W3" s="40"/>
      <c r="X3" s="27"/>
      <c r="Y3" s="5"/>
      <c r="Z3" s="71" t="s">
        <v>4</v>
      </c>
      <c r="AA3" s="72"/>
      <c r="AB3" s="72"/>
      <c r="AC3" s="72"/>
      <c r="AD3" s="72"/>
      <c r="AE3" s="72"/>
      <c r="AF3" s="12"/>
      <c r="AG3" s="20"/>
      <c r="AH3" s="8"/>
      <c r="AI3" s="40"/>
      <c r="AJ3" s="27"/>
      <c r="AK3" s="5"/>
      <c r="AL3" s="71" t="s">
        <v>35</v>
      </c>
      <c r="AM3" s="72"/>
      <c r="AN3" s="72"/>
      <c r="AO3" s="72"/>
      <c r="AP3" s="72"/>
      <c r="AQ3" s="72"/>
      <c r="AR3" s="12"/>
      <c r="AS3" s="21"/>
      <c r="AT3" s="40"/>
      <c r="AU3" s="8"/>
      <c r="AV3" s="5"/>
      <c r="AY3" s="71" t="s">
        <v>36</v>
      </c>
      <c r="AZ3" s="72"/>
      <c r="BA3" s="72"/>
      <c r="BB3" s="72"/>
      <c r="BC3" s="72"/>
      <c r="BD3" s="72"/>
      <c r="BE3" s="72"/>
      <c r="BF3" s="72"/>
      <c r="BG3" s="72"/>
      <c r="BH3" s="73"/>
    </row>
    <row r="5" spans="2:60" x14ac:dyDescent="0.25">
      <c r="B5" s="1" t="s">
        <v>9</v>
      </c>
      <c r="C5" s="1" t="s">
        <v>10</v>
      </c>
      <c r="D5" s="1" t="s">
        <v>19</v>
      </c>
      <c r="E5" s="1" t="s">
        <v>20</v>
      </c>
      <c r="F5" s="1" t="s">
        <v>24</v>
      </c>
      <c r="G5" s="1" t="s">
        <v>34</v>
      </c>
      <c r="H5" s="1" t="s">
        <v>40</v>
      </c>
      <c r="I5" s="1" t="s">
        <v>41</v>
      </c>
      <c r="J5" s="37" t="s">
        <v>56</v>
      </c>
      <c r="K5" s="1" t="s">
        <v>71</v>
      </c>
      <c r="L5" s="1" t="s">
        <v>97</v>
      </c>
      <c r="N5" s="1" t="s">
        <v>9</v>
      </c>
      <c r="O5" s="1" t="s">
        <v>10</v>
      </c>
      <c r="P5" s="1" t="s">
        <v>19</v>
      </c>
      <c r="Q5" s="1" t="s">
        <v>20</v>
      </c>
      <c r="R5" s="1" t="s">
        <v>24</v>
      </c>
      <c r="S5" s="1" t="s">
        <v>34</v>
      </c>
      <c r="T5" s="1" t="s">
        <v>40</v>
      </c>
      <c r="U5" s="1" t="s">
        <v>41</v>
      </c>
      <c r="V5" s="1" t="s">
        <v>56</v>
      </c>
      <c r="W5" s="1" t="s">
        <v>71</v>
      </c>
      <c r="X5" s="1" t="s">
        <v>97</v>
      </c>
      <c r="Z5" s="1" t="s">
        <v>9</v>
      </c>
      <c r="AA5" s="1" t="s">
        <v>10</v>
      </c>
      <c r="AB5" s="1" t="s">
        <v>19</v>
      </c>
      <c r="AC5" s="1" t="s">
        <v>20</v>
      </c>
      <c r="AD5" s="1" t="s">
        <v>24</v>
      </c>
      <c r="AE5" s="1" t="s">
        <v>34</v>
      </c>
      <c r="AF5" s="1" t="s">
        <v>40</v>
      </c>
      <c r="AG5" s="1" t="s">
        <v>41</v>
      </c>
      <c r="AH5" s="1" t="s">
        <v>56</v>
      </c>
      <c r="AI5" s="1" t="s">
        <v>71</v>
      </c>
      <c r="AJ5" s="1" t="s">
        <v>97</v>
      </c>
      <c r="AL5" s="1" t="s">
        <v>10</v>
      </c>
      <c r="AM5" s="1" t="s">
        <v>19</v>
      </c>
      <c r="AN5" s="1" t="s">
        <v>20</v>
      </c>
      <c r="AO5" s="1" t="s">
        <v>24</v>
      </c>
      <c r="AP5" s="1" t="s">
        <v>34</v>
      </c>
      <c r="AQ5" s="1" t="s">
        <v>40</v>
      </c>
      <c r="AR5" s="1" t="s">
        <v>41</v>
      </c>
      <c r="AS5" s="1" t="s">
        <v>56</v>
      </c>
      <c r="AT5" s="35" t="s">
        <v>71</v>
      </c>
      <c r="AU5" s="35" t="s">
        <v>97</v>
      </c>
      <c r="AX5" s="1" t="s">
        <v>9</v>
      </c>
      <c r="AY5" s="1" t="s">
        <v>10</v>
      </c>
      <c r="AZ5" s="1" t="s">
        <v>19</v>
      </c>
      <c r="BA5" s="1" t="s">
        <v>20</v>
      </c>
      <c r="BB5" s="1" t="s">
        <v>24</v>
      </c>
      <c r="BC5" s="1" t="s">
        <v>34</v>
      </c>
      <c r="BD5" s="1" t="s">
        <v>40</v>
      </c>
      <c r="BE5" s="1" t="s">
        <v>41</v>
      </c>
      <c r="BF5" s="1" t="s">
        <v>56</v>
      </c>
      <c r="BG5" s="35" t="s">
        <v>71</v>
      </c>
      <c r="BH5" s="35" t="s">
        <v>97</v>
      </c>
    </row>
    <row r="6" spans="2:60" x14ac:dyDescent="0.25">
      <c r="B6" s="2">
        <v>314</v>
      </c>
      <c r="C6" s="2">
        <v>276</v>
      </c>
      <c r="D6" s="2">
        <v>242</v>
      </c>
      <c r="E6" s="2">
        <v>312</v>
      </c>
      <c r="F6" s="2">
        <v>331</v>
      </c>
      <c r="G6" s="2">
        <v>324</v>
      </c>
      <c r="H6" s="2">
        <v>574</v>
      </c>
      <c r="I6" s="2">
        <v>210</v>
      </c>
      <c r="J6" s="38">
        <v>197</v>
      </c>
      <c r="K6" s="2">
        <v>150</v>
      </c>
      <c r="L6" s="2">
        <v>151</v>
      </c>
      <c r="N6" s="2">
        <v>15</v>
      </c>
      <c r="O6" s="2">
        <v>15</v>
      </c>
      <c r="P6" s="2">
        <v>18</v>
      </c>
      <c r="Q6" s="2">
        <v>10</v>
      </c>
      <c r="R6" s="2">
        <v>38</v>
      </c>
      <c r="S6" s="2">
        <v>31</v>
      </c>
      <c r="T6" s="2">
        <v>41</v>
      </c>
      <c r="U6" s="2">
        <v>8</v>
      </c>
      <c r="V6" s="2">
        <v>10</v>
      </c>
      <c r="W6" s="2">
        <v>11</v>
      </c>
      <c r="X6" s="2">
        <v>10</v>
      </c>
      <c r="Z6" s="2">
        <v>28</v>
      </c>
      <c r="AA6" s="2">
        <v>15</v>
      </c>
      <c r="AB6" s="2">
        <v>12</v>
      </c>
      <c r="AC6" s="2">
        <v>10</v>
      </c>
      <c r="AD6" s="2">
        <v>14</v>
      </c>
      <c r="AE6" s="2">
        <v>20</v>
      </c>
      <c r="AF6" s="2">
        <v>31</v>
      </c>
      <c r="AG6" s="2">
        <v>39</v>
      </c>
      <c r="AH6" s="2">
        <v>11</v>
      </c>
      <c r="AI6" s="2">
        <v>12</v>
      </c>
      <c r="AJ6" s="2">
        <v>10</v>
      </c>
      <c r="AL6" s="2">
        <v>59</v>
      </c>
      <c r="AM6" s="2">
        <v>55</v>
      </c>
      <c r="AN6" s="2">
        <v>39</v>
      </c>
      <c r="AO6" s="2">
        <v>57</v>
      </c>
      <c r="AP6" s="2">
        <v>63</v>
      </c>
      <c r="AQ6" s="2"/>
      <c r="AR6" s="2">
        <v>73</v>
      </c>
      <c r="AS6" s="2">
        <v>43</v>
      </c>
      <c r="AT6" s="10">
        <v>27</v>
      </c>
      <c r="AU6" s="10">
        <v>41</v>
      </c>
      <c r="AX6" s="2">
        <v>173</v>
      </c>
      <c r="AY6" s="2">
        <v>109</v>
      </c>
      <c r="AZ6" s="2">
        <v>74</v>
      </c>
      <c r="BA6" s="2">
        <v>59</v>
      </c>
      <c r="BB6" s="2">
        <v>102</v>
      </c>
      <c r="BC6" s="2">
        <v>101</v>
      </c>
      <c r="BD6" s="2"/>
      <c r="BE6" s="2">
        <v>74</v>
      </c>
      <c r="BF6" s="2">
        <v>101</v>
      </c>
      <c r="BG6" s="10">
        <v>19</v>
      </c>
      <c r="BH6" s="10">
        <v>37</v>
      </c>
    </row>
    <row r="23" spans="42:57" x14ac:dyDescent="0.25">
      <c r="AP23" s="22"/>
    </row>
    <row r="26" spans="42:57" x14ac:dyDescent="0.25">
      <c r="BE26" s="23"/>
    </row>
  </sheetData>
  <sheetProtection algorithmName="SHA-512" hashValue="xoIsbb3AozUrzastNYCTMNEUpG57FC1ss1wIa7+1L88OaOv5DiJatXYvw8SKKV3uQqRvaIWp0lisLXVLwpLecQ==" saltValue="LONq2pu69Ky5/1sj6wpKFw==" spinCount="100000" sheet="1" objects="1" scenarios="1"/>
  <mergeCells count="6">
    <mergeCell ref="AY3:BH3"/>
    <mergeCell ref="B1:G1"/>
    <mergeCell ref="B3:G3"/>
    <mergeCell ref="N3:S3"/>
    <mergeCell ref="Z3:AE3"/>
    <mergeCell ref="AL3:AQ3"/>
  </mergeCells>
  <phoneticPr fontId="4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AF28"/>
  <sheetViews>
    <sheetView showGridLines="0" showRowColHeaders="0" zoomScaleNormal="100" workbookViewId="0">
      <selection activeCell="AD8" sqref="AD8"/>
    </sheetView>
  </sheetViews>
  <sheetFormatPr baseColWidth="10" defaultRowHeight="15" x14ac:dyDescent="0.25"/>
  <cols>
    <col min="1" max="1" width="2.85546875" customWidth="1"/>
    <col min="4" max="4" width="16.7109375" bestFit="1" customWidth="1"/>
    <col min="8" max="8" width="3" customWidth="1"/>
    <col min="11" max="11" width="16.7109375" bestFit="1" customWidth="1"/>
    <col min="15" max="15" width="3" customWidth="1"/>
    <col min="16" max="20" width="11.7109375" customWidth="1"/>
    <col min="21" max="21" width="3" customWidth="1"/>
    <col min="22" max="26" width="11.7109375" customWidth="1"/>
    <col min="28" max="28" width="2.5703125" customWidth="1"/>
    <col min="29" max="29" width="10.42578125" customWidth="1"/>
    <col min="30" max="31" width="11.7109375" customWidth="1"/>
    <col min="33" max="33" width="2.5703125" customWidth="1"/>
  </cols>
  <sheetData>
    <row r="1" spans="2:32" ht="30" customHeight="1" x14ac:dyDescent="0.25">
      <c r="B1" s="69" t="s">
        <v>98</v>
      </c>
      <c r="C1" s="70"/>
      <c r="D1" s="70"/>
      <c r="E1" s="70"/>
      <c r="F1" s="70"/>
      <c r="G1" s="25"/>
      <c r="I1" s="69"/>
      <c r="J1" s="69"/>
      <c r="K1" s="69"/>
      <c r="L1" s="69"/>
      <c r="M1" s="69"/>
      <c r="N1" s="24"/>
    </row>
    <row r="2" spans="2:32" x14ac:dyDescent="0.25">
      <c r="B2" s="22"/>
      <c r="C2" s="28"/>
      <c r="D2" s="28"/>
      <c r="E2" s="28"/>
      <c r="F2" s="28"/>
      <c r="G2" s="28"/>
    </row>
    <row r="3" spans="2:32" ht="27" customHeight="1" x14ac:dyDescent="0.25">
      <c r="B3" s="71" t="s">
        <v>42</v>
      </c>
      <c r="C3" s="72"/>
      <c r="D3" s="72"/>
      <c r="E3" s="72"/>
      <c r="F3" s="72"/>
      <c r="G3" s="27"/>
      <c r="I3" s="71" t="s">
        <v>45</v>
      </c>
      <c r="J3" s="72"/>
      <c r="K3" s="72"/>
      <c r="L3" s="72"/>
      <c r="M3" s="72"/>
      <c r="N3" s="27"/>
      <c r="Q3" s="71" t="s">
        <v>47</v>
      </c>
      <c r="R3" s="71"/>
      <c r="S3" s="71"/>
      <c r="T3" s="26"/>
      <c r="V3" s="71" t="s">
        <v>38</v>
      </c>
      <c r="W3" s="71"/>
      <c r="X3" s="71"/>
      <c r="Y3" s="71"/>
      <c r="Z3" s="71"/>
      <c r="AA3" s="71"/>
      <c r="AD3" s="71" t="s">
        <v>37</v>
      </c>
      <c r="AE3" s="71"/>
      <c r="AF3" s="71"/>
    </row>
    <row r="5" spans="2:32" ht="24.75" customHeight="1" x14ac:dyDescent="0.25">
      <c r="B5" s="6" t="s">
        <v>6</v>
      </c>
      <c r="C5" s="6" t="s">
        <v>43</v>
      </c>
      <c r="D5" s="6" t="s">
        <v>7</v>
      </c>
      <c r="E5" s="6" t="s">
        <v>44</v>
      </c>
      <c r="F5" s="6" t="s">
        <v>11</v>
      </c>
      <c r="G5" s="29"/>
      <c r="I5" s="6" t="s">
        <v>6</v>
      </c>
      <c r="J5" s="6" t="s">
        <v>43</v>
      </c>
      <c r="K5" s="6" t="s">
        <v>7</v>
      </c>
      <c r="L5" s="6" t="s">
        <v>44</v>
      </c>
      <c r="M5" s="6" t="s">
        <v>11</v>
      </c>
      <c r="N5" s="29"/>
      <c r="Q5" s="6" t="s">
        <v>12</v>
      </c>
      <c r="R5" s="7" t="s">
        <v>25</v>
      </c>
      <c r="S5" s="7" t="s">
        <v>32</v>
      </c>
      <c r="T5" s="30"/>
      <c r="V5" s="7" t="s">
        <v>6</v>
      </c>
      <c r="W5" s="7" t="s">
        <v>26</v>
      </c>
      <c r="X5" s="7" t="s">
        <v>46</v>
      </c>
      <c r="Y5" s="7" t="s">
        <v>89</v>
      </c>
      <c r="Z5" s="7" t="s">
        <v>11</v>
      </c>
      <c r="AD5" s="14" t="s">
        <v>12</v>
      </c>
      <c r="AE5" s="14" t="s">
        <v>25</v>
      </c>
      <c r="AF5" s="17" t="s">
        <v>52</v>
      </c>
    </row>
    <row r="6" spans="2:32" ht="18" x14ac:dyDescent="0.25">
      <c r="B6" s="2">
        <v>151</v>
      </c>
      <c r="C6" s="2">
        <v>11</v>
      </c>
      <c r="D6" s="2">
        <v>528</v>
      </c>
      <c r="E6" s="2">
        <v>4</v>
      </c>
      <c r="F6" s="2">
        <v>110</v>
      </c>
      <c r="G6" s="18"/>
      <c r="I6" s="2">
        <v>10</v>
      </c>
      <c r="J6" s="2">
        <v>0</v>
      </c>
      <c r="K6" s="2">
        <v>0</v>
      </c>
      <c r="L6" s="2">
        <v>0</v>
      </c>
      <c r="M6" s="2">
        <v>7</v>
      </c>
      <c r="N6" s="18"/>
      <c r="P6" s="7" t="s">
        <v>48</v>
      </c>
      <c r="Q6" s="2">
        <v>41</v>
      </c>
      <c r="R6" s="2">
        <v>97</v>
      </c>
      <c r="S6" s="2">
        <v>13</v>
      </c>
      <c r="T6" s="18"/>
      <c r="V6" s="2">
        <v>41</v>
      </c>
      <c r="W6" s="2">
        <v>5</v>
      </c>
      <c r="X6" s="2">
        <v>3</v>
      </c>
      <c r="Y6" s="2">
        <v>1</v>
      </c>
      <c r="Z6" s="2">
        <v>35</v>
      </c>
      <c r="AC6" s="15" t="s">
        <v>50</v>
      </c>
      <c r="AD6" s="2">
        <v>3</v>
      </c>
      <c r="AE6" s="2">
        <v>3</v>
      </c>
      <c r="AF6" s="13">
        <f>SUM(AD6:AE6)</f>
        <v>6</v>
      </c>
    </row>
    <row r="7" spans="2:32" ht="18" x14ac:dyDescent="0.25">
      <c r="P7" s="7" t="s">
        <v>49</v>
      </c>
      <c r="Q7" s="2">
        <v>0</v>
      </c>
      <c r="R7" s="2">
        <v>10</v>
      </c>
      <c r="S7" s="2">
        <v>0</v>
      </c>
      <c r="T7" s="18"/>
      <c r="AC7" s="15" t="s">
        <v>51</v>
      </c>
      <c r="AD7" s="2">
        <v>16</v>
      </c>
      <c r="AE7" s="2">
        <v>16</v>
      </c>
      <c r="AF7" s="13">
        <f>SUM(AD7:AE7)</f>
        <v>32</v>
      </c>
    </row>
    <row r="8" spans="2:32" x14ac:dyDescent="0.25">
      <c r="P8" s="7" t="s">
        <v>4</v>
      </c>
      <c r="Q8" s="2">
        <v>3</v>
      </c>
      <c r="R8" s="2">
        <v>6</v>
      </c>
      <c r="S8" s="2">
        <v>1</v>
      </c>
      <c r="T8" s="18"/>
      <c r="AC8" s="16" t="s">
        <v>52</v>
      </c>
      <c r="AD8" s="13">
        <f>AD6+AD7</f>
        <v>19</v>
      </c>
      <c r="AE8" s="13">
        <f>AE6+AE7</f>
        <v>19</v>
      </c>
      <c r="AF8" s="13">
        <f>SUM(AD8:AE8)</f>
        <v>38</v>
      </c>
    </row>
    <row r="28" spans="17:17" x14ac:dyDescent="0.25">
      <c r="Q28" s="23"/>
    </row>
  </sheetData>
  <sheetProtection algorithmName="SHA-512" hashValue="GNEoVX61YtXaR+v11CNDIlIx65s1QKsIk+bbmOSXE8XDa+8Q9BAhhqUiZVzfRvmVkZ3vJ/srOEb2ACWdBmF9tQ==" saltValue="uaQLtgNaBYP+aPcxkmPDXg==" spinCount="100000" sheet="1" objects="1" scenarios="1"/>
  <mergeCells count="7">
    <mergeCell ref="AD3:AF3"/>
    <mergeCell ref="I1:M1"/>
    <mergeCell ref="I3:M3"/>
    <mergeCell ref="B1:F1"/>
    <mergeCell ref="B3:F3"/>
    <mergeCell ref="Q3:S3"/>
    <mergeCell ref="V3:AA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S25"/>
  <sheetViews>
    <sheetView showGridLines="0" showRowColHeaders="0" zoomScaleNormal="100" workbookViewId="0"/>
  </sheetViews>
  <sheetFormatPr baseColWidth="10" defaultRowHeight="15" x14ac:dyDescent="0.25"/>
  <cols>
    <col min="1" max="1" width="2.28515625" customWidth="1"/>
    <col min="3" max="3" width="12.140625" customWidth="1"/>
    <col min="7" max="7" width="2.7109375" customWidth="1"/>
    <col min="8" max="8" width="2.5703125" customWidth="1"/>
    <col min="13" max="13" width="13.42578125" customWidth="1"/>
    <col min="16" max="16" width="2.7109375" customWidth="1"/>
  </cols>
  <sheetData>
    <row r="1" spans="2:15" ht="45" customHeight="1" x14ac:dyDescent="0.25">
      <c r="B1" s="69" t="s">
        <v>99</v>
      </c>
      <c r="C1" s="70"/>
      <c r="D1" s="70"/>
      <c r="E1" s="70"/>
      <c r="F1" s="70"/>
    </row>
    <row r="2" spans="2:15" x14ac:dyDescent="0.25">
      <c r="B2" s="23"/>
    </row>
    <row r="3" spans="2:15" ht="27.75" customHeight="1" x14ac:dyDescent="0.25">
      <c r="B3" s="71" t="s">
        <v>39</v>
      </c>
      <c r="C3" s="72"/>
      <c r="D3" s="72"/>
      <c r="E3" s="72"/>
      <c r="F3" s="72"/>
      <c r="I3" s="26"/>
      <c r="J3" s="71" t="s">
        <v>57</v>
      </c>
      <c r="K3" s="72"/>
      <c r="L3" s="72"/>
      <c r="M3" s="72"/>
      <c r="N3" s="72"/>
      <c r="O3" s="27"/>
    </row>
    <row r="5" spans="2:15" ht="36" x14ac:dyDescent="0.25">
      <c r="B5" s="7" t="s">
        <v>6</v>
      </c>
      <c r="C5" s="7" t="s">
        <v>53</v>
      </c>
      <c r="D5" s="7" t="s">
        <v>22</v>
      </c>
      <c r="E5" s="7" t="s">
        <v>23</v>
      </c>
      <c r="F5" s="7" t="s">
        <v>21</v>
      </c>
      <c r="J5" s="7" t="s">
        <v>13</v>
      </c>
      <c r="K5" s="7" t="s">
        <v>100</v>
      </c>
    </row>
    <row r="6" spans="2:15" x14ac:dyDescent="0.25">
      <c r="B6" s="2">
        <v>37</v>
      </c>
      <c r="C6" s="2">
        <v>9</v>
      </c>
      <c r="D6" s="2">
        <v>13</v>
      </c>
      <c r="E6" s="2">
        <v>1</v>
      </c>
      <c r="F6" s="2">
        <v>19</v>
      </c>
      <c r="J6" s="2">
        <v>70</v>
      </c>
      <c r="K6" s="2">
        <v>9</v>
      </c>
    </row>
    <row r="24" spans="17:19" x14ac:dyDescent="0.25">
      <c r="Q24" s="28"/>
      <c r="R24" s="28"/>
      <c r="S24" s="28"/>
    </row>
    <row r="25" spans="17:19" x14ac:dyDescent="0.25">
      <c r="Q25" s="28"/>
      <c r="R25" s="28"/>
      <c r="S25" s="28"/>
    </row>
  </sheetData>
  <sheetProtection algorithmName="SHA-512" hashValue="0eg6rlUkDPckWd2zPm3Xs2hmpn/QcwHjtUnNCN4Hal6DSsEJ34+Izl3u7Nn9A5BjsXQLHh1UWwxz22pHyDx1Sg==" saltValue="h8147RGzPDvFagx8r4vlCg==" spinCount="100000" sheet="1" objects="1" scenarios="1"/>
  <mergeCells count="3">
    <mergeCell ref="B1:F1"/>
    <mergeCell ref="B3:F3"/>
    <mergeCell ref="J3:N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1"/>
  <sheetViews>
    <sheetView showGridLines="0" topLeftCell="B1" workbookViewId="0">
      <selection activeCell="E13" sqref="E13"/>
    </sheetView>
  </sheetViews>
  <sheetFormatPr baseColWidth="10" defaultRowHeight="15" x14ac:dyDescent="0.25"/>
  <cols>
    <col min="2" max="2" width="22.140625" customWidth="1"/>
    <col min="3" max="3" width="22.28515625" customWidth="1"/>
    <col min="4" max="4" width="31.7109375" customWidth="1"/>
  </cols>
  <sheetData>
    <row r="1" spans="2:10" ht="15.75" thickBot="1" x14ac:dyDescent="0.3"/>
    <row r="2" spans="2:10" ht="15.75" thickBot="1" x14ac:dyDescent="0.3">
      <c r="B2" s="74" t="s">
        <v>77</v>
      </c>
      <c r="C2" s="75"/>
      <c r="D2" s="76"/>
      <c r="E2" s="61">
        <v>2021</v>
      </c>
      <c r="F2" s="61">
        <v>2020</v>
      </c>
      <c r="G2" s="56">
        <v>2019</v>
      </c>
    </row>
    <row r="3" spans="2:10" ht="15.75" thickBot="1" x14ac:dyDescent="0.3">
      <c r="B3" s="84" t="s">
        <v>78</v>
      </c>
      <c r="C3" s="85"/>
      <c r="D3" s="86"/>
      <c r="E3" s="62">
        <f>SUM(E4:E21)</f>
        <v>1610</v>
      </c>
      <c r="F3" s="62">
        <v>1581</v>
      </c>
      <c r="G3" s="58">
        <v>878</v>
      </c>
    </row>
    <row r="4" spans="2:10" x14ac:dyDescent="0.25">
      <c r="B4" s="77" t="s">
        <v>79</v>
      </c>
      <c r="C4" s="79" t="s">
        <v>80</v>
      </c>
      <c r="D4" s="80"/>
      <c r="E4" s="53">
        <v>333</v>
      </c>
      <c r="F4" s="53">
        <v>318</v>
      </c>
      <c r="G4" s="54">
        <v>295</v>
      </c>
      <c r="I4" t="s">
        <v>79</v>
      </c>
      <c r="J4">
        <f>E4+E5</f>
        <v>662</v>
      </c>
    </row>
    <row r="5" spans="2:10" ht="15.75" thickBot="1" x14ac:dyDescent="0.3">
      <c r="B5" s="78"/>
      <c r="C5" s="81" t="s">
        <v>81</v>
      </c>
      <c r="D5" s="82"/>
      <c r="E5" s="51">
        <v>329</v>
      </c>
      <c r="F5" s="51">
        <v>303</v>
      </c>
      <c r="G5" s="55">
        <v>268</v>
      </c>
      <c r="I5" t="s">
        <v>82</v>
      </c>
      <c r="J5">
        <f>SUM(E6:E11)</f>
        <v>109</v>
      </c>
    </row>
    <row r="6" spans="2:10" x14ac:dyDescent="0.25">
      <c r="B6" s="77" t="s">
        <v>82</v>
      </c>
      <c r="C6" s="77" t="s">
        <v>80</v>
      </c>
      <c r="D6" s="66" t="s">
        <v>83</v>
      </c>
      <c r="E6" s="53">
        <v>10</v>
      </c>
      <c r="F6" s="53">
        <v>8</v>
      </c>
      <c r="G6" s="54">
        <v>2</v>
      </c>
      <c r="I6" t="s">
        <v>85</v>
      </c>
      <c r="J6">
        <f>SUM(E13:E14)</f>
        <v>61</v>
      </c>
    </row>
    <row r="7" spans="2:10" x14ac:dyDescent="0.25">
      <c r="B7" s="83"/>
      <c r="C7" s="83"/>
      <c r="D7" s="67" t="s">
        <v>84</v>
      </c>
      <c r="E7" s="50"/>
      <c r="F7" s="50"/>
      <c r="G7" s="59">
        <v>2</v>
      </c>
      <c r="I7" t="s">
        <v>87</v>
      </c>
      <c r="J7">
        <f>SUM(E15:E16)</f>
        <v>440</v>
      </c>
    </row>
    <row r="8" spans="2:10" ht="15.75" thickBot="1" x14ac:dyDescent="0.3">
      <c r="B8" s="83"/>
      <c r="C8" s="78"/>
      <c r="D8" s="68" t="s">
        <v>11</v>
      </c>
      <c r="E8" s="51">
        <v>20</v>
      </c>
      <c r="F8" s="51">
        <v>20</v>
      </c>
      <c r="G8" s="55">
        <v>22</v>
      </c>
      <c r="I8" t="s">
        <v>88</v>
      </c>
      <c r="J8">
        <f>SUM(E17:E18)</f>
        <v>59</v>
      </c>
    </row>
    <row r="9" spans="2:10" x14ac:dyDescent="0.25">
      <c r="B9" s="83"/>
      <c r="C9" s="77" t="s">
        <v>81</v>
      </c>
      <c r="D9" s="64" t="s">
        <v>83</v>
      </c>
      <c r="E9" s="49">
        <v>38</v>
      </c>
      <c r="F9" s="49">
        <v>13</v>
      </c>
      <c r="G9" s="65">
        <v>29</v>
      </c>
      <c r="I9" t="s">
        <v>91</v>
      </c>
      <c r="J9">
        <f>SUM(E19)</f>
        <v>13</v>
      </c>
    </row>
    <row r="10" spans="2:10" x14ac:dyDescent="0.25">
      <c r="B10" s="83"/>
      <c r="C10" s="83"/>
      <c r="D10" s="43" t="s">
        <v>84</v>
      </c>
      <c r="E10" s="50"/>
      <c r="F10" s="50"/>
      <c r="G10" s="59"/>
      <c r="I10" t="s">
        <v>92</v>
      </c>
      <c r="J10">
        <f>E20</f>
        <v>149</v>
      </c>
    </row>
    <row r="11" spans="2:10" ht="15.75" thickBot="1" x14ac:dyDescent="0.3">
      <c r="B11" s="83"/>
      <c r="C11" s="78"/>
      <c r="D11" s="44" t="s">
        <v>11</v>
      </c>
      <c r="E11" s="63">
        <v>41</v>
      </c>
      <c r="F11" s="63">
        <v>49</v>
      </c>
      <c r="G11" s="60">
        <v>31</v>
      </c>
      <c r="I11" t="s">
        <v>11</v>
      </c>
      <c r="J11">
        <f>E21</f>
        <v>101</v>
      </c>
    </row>
    <row r="12" spans="2:10" ht="18.75" thickBot="1" x14ac:dyDescent="0.3">
      <c r="B12" s="42" t="s">
        <v>101</v>
      </c>
      <c r="C12" s="89" t="s">
        <v>86</v>
      </c>
      <c r="D12" s="90"/>
      <c r="E12" s="47">
        <v>16</v>
      </c>
      <c r="F12" s="47"/>
      <c r="G12" s="46"/>
    </row>
    <row r="13" spans="2:10" x14ac:dyDescent="0.25">
      <c r="B13" s="77" t="s">
        <v>85</v>
      </c>
      <c r="C13" s="89" t="s">
        <v>84</v>
      </c>
      <c r="D13" s="90"/>
      <c r="E13" s="53">
        <v>29</v>
      </c>
      <c r="F13" s="53">
        <v>9</v>
      </c>
      <c r="G13" s="54">
        <v>7</v>
      </c>
    </row>
    <row r="14" spans="2:10" ht="15.75" thickBot="1" x14ac:dyDescent="0.3">
      <c r="B14" s="78"/>
      <c r="C14" s="91" t="s">
        <v>86</v>
      </c>
      <c r="D14" s="92"/>
      <c r="E14" s="51">
        <v>32</v>
      </c>
      <c r="F14" s="51">
        <v>12</v>
      </c>
      <c r="G14" s="55">
        <v>1</v>
      </c>
    </row>
    <row r="15" spans="2:10" x14ac:dyDescent="0.25">
      <c r="B15" s="77" t="s">
        <v>87</v>
      </c>
      <c r="C15" s="89" t="s">
        <v>84</v>
      </c>
      <c r="D15" s="90"/>
      <c r="E15" s="53">
        <v>10</v>
      </c>
      <c r="F15" s="53">
        <v>142</v>
      </c>
      <c r="G15" s="54">
        <v>34</v>
      </c>
    </row>
    <row r="16" spans="2:10" ht="15.75" thickBot="1" x14ac:dyDescent="0.3">
      <c r="B16" s="78"/>
      <c r="C16" s="91" t="s">
        <v>86</v>
      </c>
      <c r="D16" s="92"/>
      <c r="E16" s="51">
        <v>430</v>
      </c>
      <c r="F16" s="51">
        <v>407</v>
      </c>
      <c r="G16" s="55"/>
    </row>
    <row r="17" spans="2:7" x14ac:dyDescent="0.25">
      <c r="B17" s="77" t="s">
        <v>88</v>
      </c>
      <c r="C17" s="89" t="s">
        <v>89</v>
      </c>
      <c r="D17" s="90"/>
      <c r="E17" s="53">
        <v>56</v>
      </c>
      <c r="F17" s="53">
        <v>104</v>
      </c>
      <c r="G17" s="54">
        <v>14</v>
      </c>
    </row>
    <row r="18" spans="2:7" ht="15.75" thickBot="1" x14ac:dyDescent="0.3">
      <c r="B18" s="78"/>
      <c r="C18" s="91" t="s">
        <v>90</v>
      </c>
      <c r="D18" s="92"/>
      <c r="E18" s="51">
        <v>3</v>
      </c>
      <c r="F18" s="51">
        <v>9</v>
      </c>
      <c r="G18" s="55"/>
    </row>
    <row r="19" spans="2:7" ht="15.75" thickBot="1" x14ac:dyDescent="0.3">
      <c r="B19" s="42" t="s">
        <v>91</v>
      </c>
      <c r="C19" s="87" t="s">
        <v>86</v>
      </c>
      <c r="D19" s="88"/>
      <c r="E19" s="47">
        <v>13</v>
      </c>
      <c r="F19" s="47">
        <v>6</v>
      </c>
      <c r="G19" s="46"/>
    </row>
    <row r="20" spans="2:7" ht="15.75" thickBot="1" x14ac:dyDescent="0.3">
      <c r="B20" s="42" t="s">
        <v>92</v>
      </c>
      <c r="C20" s="87" t="s">
        <v>86</v>
      </c>
      <c r="D20" s="88"/>
      <c r="E20" s="47">
        <v>149</v>
      </c>
      <c r="F20" s="47">
        <v>125</v>
      </c>
      <c r="G20" s="46">
        <v>141</v>
      </c>
    </row>
    <row r="21" spans="2:7" ht="15.75" thickBot="1" x14ac:dyDescent="0.3">
      <c r="B21" s="42" t="s">
        <v>11</v>
      </c>
      <c r="C21" s="87" t="s">
        <v>86</v>
      </c>
      <c r="D21" s="88"/>
      <c r="E21" s="47">
        <v>101</v>
      </c>
      <c r="F21" s="47">
        <v>56</v>
      </c>
      <c r="G21" s="46">
        <v>32</v>
      </c>
    </row>
  </sheetData>
  <sheetProtection algorithmName="SHA-512" hashValue="siGCmjb5Z/fhQeP8uor10ORdZ24g1L83FHyZGCXRVarEWXax3so4uB8QwmIvylXFvKDDTdYxH6WzWel41iK8Ug==" saltValue="B7Mpkr0mekImFP0C54z5bw==" spinCount="100000" sheet="1" objects="1" scenarios="1"/>
  <mergeCells count="21">
    <mergeCell ref="C12:D12"/>
    <mergeCell ref="C20:D20"/>
    <mergeCell ref="C21:D21"/>
    <mergeCell ref="B13:B14"/>
    <mergeCell ref="B15:B16"/>
    <mergeCell ref="B17:B18"/>
    <mergeCell ref="C17:D17"/>
    <mergeCell ref="C18:D18"/>
    <mergeCell ref="C13:D13"/>
    <mergeCell ref="C14:D14"/>
    <mergeCell ref="C15:D15"/>
    <mergeCell ref="C16:D16"/>
    <mergeCell ref="C19:D19"/>
    <mergeCell ref="B2:D2"/>
    <mergeCell ref="B4:B5"/>
    <mergeCell ref="C4:D4"/>
    <mergeCell ref="C5:D5"/>
    <mergeCell ref="B6:B11"/>
    <mergeCell ref="C6:C8"/>
    <mergeCell ref="C9:C11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17"/>
  <sheetViews>
    <sheetView showGridLines="0" topLeftCell="A3" workbookViewId="0">
      <selection activeCell="E26" sqref="E26"/>
    </sheetView>
  </sheetViews>
  <sheetFormatPr baseColWidth="10" defaultRowHeight="15" x14ac:dyDescent="0.25"/>
  <cols>
    <col min="2" max="2" width="33.28515625" bestFit="1" customWidth="1"/>
    <col min="3" max="3" width="19.85546875" customWidth="1"/>
  </cols>
  <sheetData>
    <row r="4" spans="2:10" ht="15.75" thickBot="1" x14ac:dyDescent="0.3"/>
    <row r="5" spans="2:10" ht="15.75" thickBot="1" x14ac:dyDescent="0.3">
      <c r="B5" s="97" t="s">
        <v>93</v>
      </c>
      <c r="C5" s="98"/>
      <c r="D5" s="57">
        <v>2021</v>
      </c>
      <c r="E5" s="57">
        <v>2020</v>
      </c>
      <c r="F5" s="56">
        <v>2019</v>
      </c>
    </row>
    <row r="6" spans="2:10" ht="15.75" customHeight="1" thickBot="1" x14ac:dyDescent="0.3">
      <c r="B6" s="93" t="s">
        <v>78</v>
      </c>
      <c r="C6" s="94"/>
      <c r="D6" s="48">
        <f>SUM(D7:D17)</f>
        <v>328</v>
      </c>
      <c r="E6" s="48">
        <v>240</v>
      </c>
      <c r="F6" s="45">
        <v>236</v>
      </c>
    </row>
    <row r="7" spans="2:10" ht="15.75" customHeight="1" thickBot="1" x14ac:dyDescent="0.3">
      <c r="B7" s="95" t="s">
        <v>58</v>
      </c>
      <c r="C7" s="96"/>
      <c r="D7" s="47">
        <v>20</v>
      </c>
      <c r="E7" s="47">
        <v>37</v>
      </c>
      <c r="F7" s="46">
        <v>10</v>
      </c>
      <c r="I7" t="s">
        <v>58</v>
      </c>
      <c r="J7">
        <f>D7</f>
        <v>20</v>
      </c>
    </row>
    <row r="8" spans="2:10" ht="15.75" customHeight="1" x14ac:dyDescent="0.25">
      <c r="B8" s="77" t="s">
        <v>82</v>
      </c>
      <c r="C8" s="52" t="s">
        <v>84</v>
      </c>
      <c r="D8" s="53">
        <v>74</v>
      </c>
      <c r="E8" s="53">
        <v>42</v>
      </c>
      <c r="F8" s="54">
        <v>51</v>
      </c>
      <c r="I8" t="s">
        <v>82</v>
      </c>
      <c r="J8">
        <f>SUM(D8:D9)</f>
        <v>126</v>
      </c>
    </row>
    <row r="9" spans="2:10" ht="15.75" thickBot="1" x14ac:dyDescent="0.3">
      <c r="B9" s="78"/>
      <c r="C9" s="41" t="s">
        <v>86</v>
      </c>
      <c r="D9" s="51">
        <v>52</v>
      </c>
      <c r="E9" s="51">
        <v>26</v>
      </c>
      <c r="F9" s="55">
        <v>27</v>
      </c>
      <c r="I9" t="s">
        <v>94</v>
      </c>
      <c r="J9">
        <f>SUM(D10:D11)</f>
        <v>103</v>
      </c>
    </row>
    <row r="10" spans="2:10" ht="15.75" customHeight="1" x14ac:dyDescent="0.25">
      <c r="B10" s="77" t="s">
        <v>94</v>
      </c>
      <c r="C10" s="52" t="s">
        <v>84</v>
      </c>
      <c r="D10" s="53">
        <v>78</v>
      </c>
      <c r="E10" s="53">
        <v>75</v>
      </c>
      <c r="F10" s="54">
        <v>61</v>
      </c>
      <c r="I10" t="s">
        <v>95</v>
      </c>
      <c r="J10">
        <f>SUM(D12:D13)</f>
        <v>55</v>
      </c>
    </row>
    <row r="11" spans="2:10" ht="15.75" thickBot="1" x14ac:dyDescent="0.3">
      <c r="B11" s="78"/>
      <c r="C11" s="41" t="s">
        <v>86</v>
      </c>
      <c r="D11" s="51">
        <v>25</v>
      </c>
      <c r="E11" s="51">
        <v>15</v>
      </c>
      <c r="F11" s="55">
        <v>13</v>
      </c>
      <c r="I11" t="s">
        <v>96</v>
      </c>
      <c r="J11">
        <f>SUM(D14:D15)</f>
        <v>17</v>
      </c>
    </row>
    <row r="12" spans="2:10" ht="15.75" customHeight="1" x14ac:dyDescent="0.25">
      <c r="B12" s="77" t="s">
        <v>95</v>
      </c>
      <c r="C12" s="52" t="s">
        <v>84</v>
      </c>
      <c r="D12" s="53">
        <v>46</v>
      </c>
      <c r="E12" s="53">
        <v>21</v>
      </c>
      <c r="F12" s="54">
        <v>38</v>
      </c>
      <c r="I12" t="s">
        <v>11</v>
      </c>
      <c r="J12">
        <f>SUM(D16:D17)</f>
        <v>7</v>
      </c>
    </row>
    <row r="13" spans="2:10" ht="15.75" thickBot="1" x14ac:dyDescent="0.3">
      <c r="B13" s="78"/>
      <c r="C13" s="41" t="s">
        <v>86</v>
      </c>
      <c r="D13" s="51">
        <v>9</v>
      </c>
      <c r="E13" s="51">
        <v>7</v>
      </c>
      <c r="F13" s="55">
        <v>17</v>
      </c>
    </row>
    <row r="14" spans="2:10" ht="15.75" customHeight="1" x14ac:dyDescent="0.25">
      <c r="B14" s="77" t="s">
        <v>96</v>
      </c>
      <c r="C14" s="52" t="s">
        <v>84</v>
      </c>
      <c r="D14" s="53">
        <v>15</v>
      </c>
      <c r="E14" s="53">
        <v>8</v>
      </c>
      <c r="F14" s="54">
        <v>2</v>
      </c>
    </row>
    <row r="15" spans="2:10" ht="15.75" thickBot="1" x14ac:dyDescent="0.3">
      <c r="B15" s="78"/>
      <c r="C15" s="41" t="s">
        <v>86</v>
      </c>
      <c r="D15" s="51">
        <v>2</v>
      </c>
      <c r="E15" s="51">
        <v>1</v>
      </c>
      <c r="F15" s="55">
        <v>1</v>
      </c>
    </row>
    <row r="16" spans="2:10" x14ac:dyDescent="0.25">
      <c r="B16" s="77" t="s">
        <v>11</v>
      </c>
      <c r="C16" s="52" t="s">
        <v>84</v>
      </c>
      <c r="D16" s="53">
        <v>4</v>
      </c>
      <c r="E16" s="53">
        <v>2</v>
      </c>
      <c r="F16" s="54">
        <v>11</v>
      </c>
    </row>
    <row r="17" spans="2:6" ht="15.75" thickBot="1" x14ac:dyDescent="0.3">
      <c r="B17" s="78"/>
      <c r="C17" s="41" t="s">
        <v>86</v>
      </c>
      <c r="D17" s="51">
        <v>3</v>
      </c>
      <c r="E17" s="51">
        <v>6</v>
      </c>
      <c r="F17" s="55">
        <v>5</v>
      </c>
    </row>
  </sheetData>
  <sheetProtection algorithmName="SHA-512" hashValue="kU8XF7cKmBBoEhKl0vwrH0IEJGiMkOWqZ5+t5hBZntviVrjedkJfRKh6aWqbTggHk/WCaytPP1bSgLE2Z0cx/w==" saltValue="YWYX/SMlWRHbV4aTcbFu7A==" spinCount="100000" sheet="1" objects="1" scenarios="1"/>
  <mergeCells count="8">
    <mergeCell ref="B16:B17"/>
    <mergeCell ref="B6:C6"/>
    <mergeCell ref="B7:C7"/>
    <mergeCell ref="B5:C5"/>
    <mergeCell ref="B8:B9"/>
    <mergeCell ref="B10:B11"/>
    <mergeCell ref="B12:B13"/>
    <mergeCell ref="B14:B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H70"/>
  <sheetViews>
    <sheetView showGridLines="0" showRowColHeaders="0" topLeftCell="A31" zoomScale="96" zoomScaleNormal="96" workbookViewId="0">
      <selection activeCell="I68" sqref="I68"/>
    </sheetView>
  </sheetViews>
  <sheetFormatPr baseColWidth="10" defaultRowHeight="15" x14ac:dyDescent="0.25"/>
  <cols>
    <col min="1" max="1" width="3.140625" customWidth="1"/>
    <col min="2" max="2" width="13.5703125" bestFit="1" customWidth="1"/>
    <col min="13" max="13" width="6.5703125" bestFit="1" customWidth="1"/>
    <col min="14" max="14" width="5.42578125" bestFit="1" customWidth="1"/>
    <col min="15" max="15" width="11" bestFit="1" customWidth="1"/>
    <col min="16" max="16" width="5.42578125" bestFit="1" customWidth="1"/>
    <col min="17" max="17" width="3.42578125" customWidth="1"/>
    <col min="18" max="18" width="9.140625" bestFit="1" customWidth="1"/>
    <col min="19" max="19" width="5.7109375" bestFit="1" customWidth="1"/>
    <col min="20" max="20" width="6.140625" bestFit="1" customWidth="1"/>
    <col min="21" max="21" width="6.42578125" bestFit="1" customWidth="1"/>
    <col min="22" max="22" width="5.5703125" bestFit="1" customWidth="1"/>
    <col min="23" max="23" width="8.28515625" bestFit="1" customWidth="1"/>
    <col min="24" max="24" width="5.28515625" bestFit="1" customWidth="1"/>
    <col min="25" max="25" width="6.28515625" bestFit="1" customWidth="1"/>
    <col min="26" max="26" width="5.7109375" bestFit="1" customWidth="1"/>
    <col min="27" max="27" width="7.85546875" customWidth="1"/>
    <col min="28" max="28" width="6.85546875" customWidth="1"/>
  </cols>
  <sheetData>
    <row r="1" spans="2:7" x14ac:dyDescent="0.25">
      <c r="B1" s="69" t="s">
        <v>14</v>
      </c>
      <c r="C1" s="70"/>
      <c r="D1" s="70"/>
      <c r="E1" s="70"/>
      <c r="F1" s="70"/>
    </row>
    <row r="2" spans="2:7" ht="15" customHeight="1" x14ac:dyDescent="0.25"/>
    <row r="3" spans="2:7" ht="36.75" x14ac:dyDescent="0.25">
      <c r="C3" s="32" t="s">
        <v>61</v>
      </c>
      <c r="D3" s="32" t="s">
        <v>62</v>
      </c>
      <c r="E3" s="32" t="s">
        <v>59</v>
      </c>
      <c r="F3" s="32" t="s">
        <v>63</v>
      </c>
      <c r="G3" s="32" t="s">
        <v>65</v>
      </c>
    </row>
    <row r="4" spans="2:7" s="31" customFormat="1" x14ac:dyDescent="0.25">
      <c r="B4" s="33" t="s">
        <v>18</v>
      </c>
      <c r="C4" s="34">
        <v>2</v>
      </c>
      <c r="D4" s="34"/>
      <c r="E4" s="34">
        <v>9</v>
      </c>
      <c r="F4" s="34">
        <v>2</v>
      </c>
      <c r="G4" s="33">
        <f>SUM(C4:F4)</f>
        <v>13</v>
      </c>
    </row>
    <row r="5" spans="2:7" s="36" customFormat="1" x14ac:dyDescent="0.25">
      <c r="B5" s="33" t="s">
        <v>66</v>
      </c>
      <c r="C5" s="34"/>
      <c r="D5" s="34">
        <v>2</v>
      </c>
      <c r="E5" s="34"/>
      <c r="F5" s="34"/>
      <c r="G5" s="33">
        <f t="shared" ref="G5:G37" si="0">SUM(C5:F5)</f>
        <v>2</v>
      </c>
    </row>
    <row r="6" spans="2:7" s="36" customFormat="1" x14ac:dyDescent="0.25">
      <c r="B6" s="33" t="s">
        <v>72</v>
      </c>
      <c r="C6" s="34"/>
      <c r="D6" s="34">
        <v>1</v>
      </c>
      <c r="E6" s="34">
        <v>3</v>
      </c>
      <c r="F6" s="34"/>
      <c r="G6" s="33">
        <f t="shared" si="0"/>
        <v>4</v>
      </c>
    </row>
    <row r="7" spans="2:7" s="31" customFormat="1" x14ac:dyDescent="0.25">
      <c r="B7" s="33" t="s">
        <v>102</v>
      </c>
      <c r="C7" s="34">
        <v>1</v>
      </c>
      <c r="D7" s="34"/>
      <c r="E7" s="34"/>
      <c r="F7" s="34"/>
      <c r="G7" s="33">
        <f t="shared" si="0"/>
        <v>1</v>
      </c>
    </row>
    <row r="8" spans="2:7" s="31" customFormat="1" x14ac:dyDescent="0.25">
      <c r="B8" s="33" t="s">
        <v>27</v>
      </c>
      <c r="C8" s="34">
        <v>1</v>
      </c>
      <c r="D8" s="34"/>
      <c r="E8" s="34">
        <v>11</v>
      </c>
      <c r="F8" s="34">
        <v>1</v>
      </c>
      <c r="G8" s="33">
        <f t="shared" si="0"/>
        <v>13</v>
      </c>
    </row>
    <row r="9" spans="2:7" s="36" customFormat="1" x14ac:dyDescent="0.25">
      <c r="B9" s="33" t="s">
        <v>111</v>
      </c>
      <c r="C9" s="34"/>
      <c r="D9" s="34">
        <v>2</v>
      </c>
      <c r="E9" s="34"/>
      <c r="F9" s="34"/>
      <c r="G9" s="33">
        <f t="shared" si="0"/>
        <v>2</v>
      </c>
    </row>
    <row r="10" spans="2:7" s="36" customFormat="1" x14ac:dyDescent="0.25">
      <c r="B10" s="33" t="s">
        <v>68</v>
      </c>
      <c r="C10" s="34">
        <v>2</v>
      </c>
      <c r="D10" s="34">
        <v>1</v>
      </c>
      <c r="E10" s="34"/>
      <c r="F10" s="34"/>
      <c r="G10" s="33">
        <f t="shared" si="0"/>
        <v>3</v>
      </c>
    </row>
    <row r="11" spans="2:7" s="31" customFormat="1" x14ac:dyDescent="0.25">
      <c r="B11" s="33" t="s">
        <v>73</v>
      </c>
      <c r="C11" s="34">
        <v>2</v>
      </c>
      <c r="D11" s="34"/>
      <c r="E11" s="34"/>
      <c r="F11" s="34"/>
      <c r="G11" s="33">
        <f t="shared" si="0"/>
        <v>2</v>
      </c>
    </row>
    <row r="12" spans="2:7" s="31" customFormat="1" x14ac:dyDescent="0.25">
      <c r="B12" s="33" t="s">
        <v>103</v>
      </c>
      <c r="C12" s="34">
        <v>1</v>
      </c>
      <c r="D12" s="34"/>
      <c r="E12" s="34"/>
      <c r="F12" s="34"/>
      <c r="G12" s="33">
        <f t="shared" si="0"/>
        <v>1</v>
      </c>
    </row>
    <row r="13" spans="2:7" s="36" customFormat="1" x14ac:dyDescent="0.25">
      <c r="B13" s="33" t="s">
        <v>74</v>
      </c>
      <c r="C13" s="34"/>
      <c r="D13" s="34"/>
      <c r="E13" s="34">
        <v>1</v>
      </c>
      <c r="F13" s="34"/>
      <c r="G13" s="33">
        <f t="shared" si="0"/>
        <v>1</v>
      </c>
    </row>
    <row r="14" spans="2:7" s="36" customFormat="1" x14ac:dyDescent="0.25">
      <c r="B14" s="33" t="s">
        <v>69</v>
      </c>
      <c r="C14" s="34"/>
      <c r="D14" s="34">
        <v>3</v>
      </c>
      <c r="E14" s="34"/>
      <c r="F14" s="34"/>
      <c r="G14" s="33">
        <f t="shared" si="0"/>
        <v>3</v>
      </c>
    </row>
    <row r="15" spans="2:7" s="36" customFormat="1" x14ac:dyDescent="0.25">
      <c r="B15" s="33" t="s">
        <v>114</v>
      </c>
      <c r="C15" s="34"/>
      <c r="D15" s="34"/>
      <c r="E15" s="34">
        <v>3</v>
      </c>
      <c r="F15" s="34"/>
      <c r="G15" s="33">
        <f t="shared" si="0"/>
        <v>3</v>
      </c>
    </row>
    <row r="16" spans="2:7" s="36" customFormat="1" x14ac:dyDescent="0.25">
      <c r="B16" s="33" t="s">
        <v>15</v>
      </c>
      <c r="C16" s="34">
        <v>1</v>
      </c>
      <c r="D16" s="34"/>
      <c r="E16" s="34">
        <v>29</v>
      </c>
      <c r="F16" s="34">
        <v>1</v>
      </c>
      <c r="G16" s="33">
        <f t="shared" si="0"/>
        <v>31</v>
      </c>
    </row>
    <row r="17" spans="2:7" s="36" customFormat="1" x14ac:dyDescent="0.25">
      <c r="B17" s="33" t="s">
        <v>75</v>
      </c>
      <c r="C17" s="34"/>
      <c r="D17" s="34"/>
      <c r="E17" s="34">
        <v>4</v>
      </c>
      <c r="F17" s="34"/>
      <c r="G17" s="33">
        <f t="shared" si="0"/>
        <v>4</v>
      </c>
    </row>
    <row r="18" spans="2:7" s="36" customFormat="1" x14ac:dyDescent="0.25">
      <c r="B18" s="33" t="s">
        <v>67</v>
      </c>
      <c r="C18" s="34"/>
      <c r="D18" s="34"/>
      <c r="E18" s="34">
        <v>1</v>
      </c>
      <c r="F18" s="34"/>
      <c r="G18" s="33">
        <f t="shared" si="0"/>
        <v>1</v>
      </c>
    </row>
    <row r="19" spans="2:7" s="31" customFormat="1" x14ac:dyDescent="0.25">
      <c r="B19" s="33" t="s">
        <v>104</v>
      </c>
      <c r="C19" s="34">
        <v>5</v>
      </c>
      <c r="D19" s="34">
        <v>1</v>
      </c>
      <c r="E19" s="34"/>
      <c r="F19" s="34"/>
      <c r="G19" s="33">
        <f t="shared" si="0"/>
        <v>6</v>
      </c>
    </row>
    <row r="20" spans="2:7" s="36" customFormat="1" x14ac:dyDescent="0.25">
      <c r="B20" s="33" t="s">
        <v>105</v>
      </c>
      <c r="C20" s="34">
        <v>1</v>
      </c>
      <c r="D20" s="34"/>
      <c r="E20" s="34"/>
      <c r="F20" s="34"/>
      <c r="G20" s="33">
        <f t="shared" si="0"/>
        <v>1</v>
      </c>
    </row>
    <row r="21" spans="2:7" s="36" customFormat="1" x14ac:dyDescent="0.25">
      <c r="B21" s="33" t="s">
        <v>28</v>
      </c>
      <c r="C21" s="34"/>
      <c r="D21" s="34"/>
      <c r="E21" s="34">
        <v>15</v>
      </c>
      <c r="F21" s="34">
        <v>2</v>
      </c>
      <c r="G21" s="33">
        <f t="shared" si="0"/>
        <v>17</v>
      </c>
    </row>
    <row r="22" spans="2:7" s="36" customFormat="1" x14ac:dyDescent="0.25">
      <c r="B22" s="33" t="s">
        <v>115</v>
      </c>
      <c r="C22" s="34"/>
      <c r="D22" s="34"/>
      <c r="E22" s="34">
        <v>3</v>
      </c>
      <c r="F22" s="34"/>
      <c r="G22" s="33">
        <f t="shared" si="0"/>
        <v>3</v>
      </c>
    </row>
    <row r="23" spans="2:7" s="36" customFormat="1" x14ac:dyDescent="0.25">
      <c r="B23" s="33" t="s">
        <v>112</v>
      </c>
      <c r="C23" s="34"/>
      <c r="D23" s="34">
        <v>1</v>
      </c>
      <c r="E23" s="34"/>
      <c r="F23" s="34"/>
      <c r="G23" s="33">
        <f t="shared" si="0"/>
        <v>1</v>
      </c>
    </row>
    <row r="24" spans="2:7" s="31" customFormat="1" x14ac:dyDescent="0.25">
      <c r="B24" s="33" t="s">
        <v>76</v>
      </c>
      <c r="C24" s="34">
        <v>1</v>
      </c>
      <c r="D24" s="34"/>
      <c r="E24" s="34"/>
      <c r="F24" s="34"/>
      <c r="G24" s="33">
        <f t="shared" si="0"/>
        <v>1</v>
      </c>
    </row>
    <row r="25" spans="2:7" s="36" customFormat="1" x14ac:dyDescent="0.25">
      <c r="B25" s="33" t="s">
        <v>29</v>
      </c>
      <c r="C25" s="34">
        <v>1</v>
      </c>
      <c r="D25" s="34"/>
      <c r="E25" s="34">
        <v>14</v>
      </c>
      <c r="F25" s="34">
        <v>3</v>
      </c>
      <c r="G25" s="33">
        <f t="shared" si="0"/>
        <v>18</v>
      </c>
    </row>
    <row r="26" spans="2:7" s="36" customFormat="1" x14ac:dyDescent="0.25">
      <c r="B26" s="33" t="s">
        <v>113</v>
      </c>
      <c r="C26" s="34"/>
      <c r="D26" s="34">
        <v>1</v>
      </c>
      <c r="E26" s="34"/>
      <c r="F26" s="34"/>
      <c r="G26" s="33">
        <f t="shared" si="0"/>
        <v>1</v>
      </c>
    </row>
    <row r="27" spans="2:7" s="31" customFormat="1" x14ac:dyDescent="0.25">
      <c r="B27" s="33" t="s">
        <v>106</v>
      </c>
      <c r="C27" s="34">
        <v>1</v>
      </c>
      <c r="D27" s="34"/>
      <c r="E27" s="34"/>
      <c r="F27" s="34"/>
      <c r="G27" s="33">
        <f t="shared" si="0"/>
        <v>1</v>
      </c>
    </row>
    <row r="28" spans="2:7" s="36" customFormat="1" x14ac:dyDescent="0.25">
      <c r="B28" s="33" t="s">
        <v>30</v>
      </c>
      <c r="C28" s="34"/>
      <c r="D28" s="34"/>
      <c r="E28" s="34">
        <v>6</v>
      </c>
      <c r="F28" s="34">
        <v>2</v>
      </c>
      <c r="G28" s="33">
        <f t="shared" si="0"/>
        <v>8</v>
      </c>
    </row>
    <row r="29" spans="2:7" s="31" customFormat="1" x14ac:dyDescent="0.25">
      <c r="B29" s="33" t="s">
        <v>31</v>
      </c>
      <c r="C29" s="34">
        <v>1</v>
      </c>
      <c r="D29" s="34">
        <v>2</v>
      </c>
      <c r="E29" s="34">
        <v>9</v>
      </c>
      <c r="F29" s="34">
        <v>3</v>
      </c>
      <c r="G29" s="33">
        <f t="shared" si="0"/>
        <v>15</v>
      </c>
    </row>
    <row r="30" spans="2:7" s="36" customFormat="1" x14ac:dyDescent="0.25">
      <c r="B30" s="33" t="s">
        <v>16</v>
      </c>
      <c r="C30" s="34">
        <v>1</v>
      </c>
      <c r="D30" s="34"/>
      <c r="E30" s="34"/>
      <c r="F30" s="34"/>
      <c r="G30" s="33">
        <f t="shared" si="0"/>
        <v>1</v>
      </c>
    </row>
    <row r="31" spans="2:7" s="36" customFormat="1" x14ac:dyDescent="0.25">
      <c r="B31" s="33" t="s">
        <v>107</v>
      </c>
      <c r="C31" s="34">
        <v>1</v>
      </c>
      <c r="D31" s="34"/>
      <c r="E31" s="34"/>
      <c r="F31" s="34"/>
      <c r="G31" s="33">
        <f t="shared" si="0"/>
        <v>1</v>
      </c>
    </row>
    <row r="32" spans="2:7" s="36" customFormat="1" x14ac:dyDescent="0.25">
      <c r="B32" s="33" t="s">
        <v>108</v>
      </c>
      <c r="C32" s="34">
        <v>1</v>
      </c>
      <c r="D32" s="34"/>
      <c r="E32" s="34"/>
      <c r="F32" s="34"/>
      <c r="G32" s="33">
        <f t="shared" si="0"/>
        <v>1</v>
      </c>
    </row>
    <row r="33" spans="2:8" s="31" customFormat="1" x14ac:dyDescent="0.25">
      <c r="B33" s="33" t="s">
        <v>17</v>
      </c>
      <c r="C33" s="34">
        <v>1</v>
      </c>
      <c r="D33" s="34"/>
      <c r="E33" s="34">
        <v>13</v>
      </c>
      <c r="F33" s="34">
        <v>2</v>
      </c>
      <c r="G33" s="33">
        <f t="shared" si="0"/>
        <v>16</v>
      </c>
    </row>
    <row r="34" spans="2:8" s="36" customFormat="1" x14ac:dyDescent="0.25">
      <c r="B34" s="33" t="s">
        <v>55</v>
      </c>
      <c r="C34" s="34"/>
      <c r="D34" s="34"/>
      <c r="E34" s="34"/>
      <c r="F34" s="34">
        <v>1</v>
      </c>
      <c r="G34" s="33">
        <f t="shared" si="0"/>
        <v>1</v>
      </c>
    </row>
    <row r="35" spans="2:8" s="36" customFormat="1" x14ac:dyDescent="0.25">
      <c r="B35" s="33" t="s">
        <v>110</v>
      </c>
      <c r="C35" s="34"/>
      <c r="D35" s="34"/>
      <c r="E35" s="34">
        <v>8</v>
      </c>
      <c r="F35" s="34">
        <v>1</v>
      </c>
      <c r="G35" s="33">
        <f t="shared" si="0"/>
        <v>9</v>
      </c>
    </row>
    <row r="36" spans="2:8" s="36" customFormat="1" x14ac:dyDescent="0.25">
      <c r="B36" s="33" t="s">
        <v>54</v>
      </c>
      <c r="C36" s="34">
        <v>1</v>
      </c>
      <c r="D36" s="34"/>
      <c r="E36" s="34"/>
      <c r="F36" s="34"/>
      <c r="G36" s="33">
        <f t="shared" si="0"/>
        <v>1</v>
      </c>
    </row>
    <row r="37" spans="2:8" s="36" customFormat="1" x14ac:dyDescent="0.25">
      <c r="B37" s="33" t="s">
        <v>109</v>
      </c>
      <c r="C37" s="34">
        <v>1</v>
      </c>
      <c r="D37" s="34"/>
      <c r="E37" s="34"/>
      <c r="F37" s="34"/>
      <c r="G37" s="33">
        <f t="shared" si="0"/>
        <v>1</v>
      </c>
    </row>
    <row r="38" spans="2:8" x14ac:dyDescent="0.25">
      <c r="B38" s="32" t="s">
        <v>65</v>
      </c>
      <c r="C38" s="13">
        <f>SUM(C4:C37)</f>
        <v>26</v>
      </c>
      <c r="D38" s="13">
        <f t="shared" ref="D38:F38" si="1">SUM(D4:D37)</f>
        <v>14</v>
      </c>
      <c r="E38" s="13">
        <f t="shared" si="1"/>
        <v>129</v>
      </c>
      <c r="F38" s="13">
        <f t="shared" si="1"/>
        <v>18</v>
      </c>
      <c r="G38" s="13">
        <f>SUM(G4:G37)</f>
        <v>187</v>
      </c>
      <c r="H38" s="31"/>
    </row>
    <row r="61" spans="2:6" ht="21.75" customHeight="1" x14ac:dyDescent="0.25">
      <c r="B61" s="99" t="s">
        <v>70</v>
      </c>
      <c r="C61" s="100"/>
      <c r="D61" s="100"/>
      <c r="E61" s="100"/>
      <c r="F61" s="100"/>
    </row>
    <row r="63" spans="2:6" x14ac:dyDescent="0.25">
      <c r="B63" s="33"/>
      <c r="C63" s="32">
        <v>2019</v>
      </c>
      <c r="D63" s="32">
        <v>2020</v>
      </c>
      <c r="E63" s="32">
        <v>2021</v>
      </c>
    </row>
    <row r="64" spans="2:6" ht="24.75" customHeight="1" x14ac:dyDescent="0.25">
      <c r="B64" s="32" t="s">
        <v>59</v>
      </c>
      <c r="C64" s="34">
        <v>95</v>
      </c>
      <c r="D64" s="34">
        <v>88</v>
      </c>
      <c r="E64" s="34">
        <f>E38</f>
        <v>129</v>
      </c>
    </row>
    <row r="65" spans="2:5" ht="24.75" customHeight="1" x14ac:dyDescent="0.25">
      <c r="B65" s="32" t="s">
        <v>60</v>
      </c>
      <c r="C65" s="34">
        <v>3</v>
      </c>
      <c r="D65" s="34">
        <v>0</v>
      </c>
      <c r="E65" s="34">
        <v>0</v>
      </c>
    </row>
    <row r="66" spans="2:5" ht="24.75" customHeight="1" x14ac:dyDescent="0.25">
      <c r="B66" s="32" t="s">
        <v>61</v>
      </c>
      <c r="C66" s="34">
        <v>7</v>
      </c>
      <c r="D66" s="34">
        <v>9</v>
      </c>
      <c r="E66" s="34">
        <f>C38</f>
        <v>26</v>
      </c>
    </row>
    <row r="67" spans="2:5" ht="24.75" customHeight="1" x14ac:dyDescent="0.25">
      <c r="B67" s="32" t="s">
        <v>62</v>
      </c>
      <c r="C67" s="34">
        <v>20</v>
      </c>
      <c r="D67" s="34">
        <v>17</v>
      </c>
      <c r="E67" s="34">
        <f>D38</f>
        <v>14</v>
      </c>
    </row>
    <row r="68" spans="2:5" ht="24.75" customHeight="1" x14ac:dyDescent="0.25">
      <c r="B68" s="32" t="s">
        <v>63</v>
      </c>
      <c r="C68" s="34">
        <v>80</v>
      </c>
      <c r="D68" s="34">
        <v>62</v>
      </c>
      <c r="E68" s="34">
        <f>F38</f>
        <v>18</v>
      </c>
    </row>
    <row r="69" spans="2:5" ht="24.75" customHeight="1" x14ac:dyDescent="0.25">
      <c r="B69" s="32" t="s">
        <v>64</v>
      </c>
      <c r="C69" s="34">
        <v>2</v>
      </c>
      <c r="D69" s="34">
        <v>0</v>
      </c>
      <c r="E69" s="34">
        <v>0</v>
      </c>
    </row>
    <row r="70" spans="2:5" x14ac:dyDescent="0.25">
      <c r="B70" s="33" t="s">
        <v>5</v>
      </c>
      <c r="C70" s="33">
        <f>SUM(C64:C69)</f>
        <v>207</v>
      </c>
      <c r="D70" s="33">
        <f>SUM(D64:D69)</f>
        <v>176</v>
      </c>
      <c r="E70" s="33">
        <f>SUM(E64:E69)</f>
        <v>187</v>
      </c>
    </row>
  </sheetData>
  <sheetProtection algorithmName="SHA-512" hashValue="mDISnaTAhlmtOGNPJCO5kFq+dsUidth5eXh9L4w7W54JJErMM3Y4LGv9kWJCaawwx+kV7m33/+NvwdeWvTdJag==" saltValue="f+hbCFunjCFww/1/uX60eA==" spinCount="100000" sheet="1" objects="1" scenarios="1"/>
  <mergeCells count="2">
    <mergeCell ref="B1:F1"/>
    <mergeCell ref="B61:F61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n G G z U p D A E D m n A A A A + A A A A B I A H A B D b 2 5 m a W c v U G F j a 2 F n Z S 5 4 b W w g o h g A K K A U A A A A A A A A A A A A A A A A A A A A A A A A A A A A h Y 8 x D o I w G E a v Q r r T l h K V k J 8 y G D d J T E i M a 1 M r N E I x t F j u 5 u C R v I I k i r o 5 f i 9 v e N / j d o d 8 b J v g q n q r O 5 O h C F M U K C O 7 o z Z V h g Z 3 C h O U c 9 g J e R a V C i b Z 2 H S 0 x w z V z l 1 S Q r z 3 2 M e 4 6 y v C K I 3 I o d i W s l a t Q B 9 Z / 5 d D b a w T R i r E Y f + K 4 Q w n E V 4 k c Y R X S w Z k x l B o 8 1 X Y V I w p k B 8 I 6 6 F x Q 6 + 4 s u G m B D J P I O 8 X / A l Q S w M E F A A C A A g A n G G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h s 1 I o i k e 4 D g A A A B E A A A A T A B w A R m 9 y b X V s Y X M v U 2 V j d G l v b j E u b S C i G A A o o B Q A A A A A A A A A A A A A A A A A A A A A A A A A A A A r T k 0 u y c z P U w i G 0 I b W A F B L A Q I t A B Q A A g A I A J x h s 1 K Q w B A 5 p w A A A P g A A A A S A A A A A A A A A A A A A A A A A A A A A A B D b 2 5 m a W c v U G F j a 2 F n Z S 5 4 b W x Q S w E C L Q A U A A I A C A C c Y b N S D 8 r p q 6 Q A A A D p A A A A E w A A A A A A A A A A A A A A A A D z A A A A W 0 N v b n R l b n R f V H l w Z X N d L n h t b F B L A Q I t A B Q A A g A I A J x h s 1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h T a A u b G Z N T b B c b r 5 b b 6 B z A A A A A A I A A A A A A A N m A A D A A A A A E A A A A G s b F x E + f D U U o K C h j W t q e 6 4 A A A A A B I A A A K A A A A A Q A A A A K V X 3 x O C c u H 9 l U k 1 V a b H n i F A A A A B 1 / D Y 5 3 O a X 2 Z c B Z g B H k 4 P U 5 u o 9 1 i 1 3 6 l M I + Y R A c j 6 S D A v E S 1 L L n z X P 7 l t 5 y l q d 8 m T e B S 9 M q i X H C I 9 V 5 F 8 Z T 2 n / g l w q 8 9 T b N 0 w c A y M r L Z W H r x Q A A A D 1 Y f b G P P 7 Q t W u e L 4 5 c x A P 9 V S w h P Q = = < / D a t a M a s h u p > 
</file>

<file path=customXml/itemProps1.xml><?xml version="1.0" encoding="utf-8"?>
<ds:datastoreItem xmlns:ds="http://schemas.openxmlformats.org/officeDocument/2006/customXml" ds:itemID="{00DAF55A-B024-435E-B543-0429D34B87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Actividad Penal</vt:lpstr>
      <vt:lpstr>Evolución terrorismo</vt:lpstr>
      <vt:lpstr>Terrorismo en 2021</vt:lpstr>
      <vt:lpstr>Diligencias investigación</vt:lpstr>
      <vt:lpstr>Contencioso</vt:lpstr>
      <vt:lpstr>Social</vt:lpstr>
      <vt:lpstr>Cooperación internacional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2022-05-30T09:19:42Z</dcterms:modified>
</cp:coreProperties>
</file>