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9FCF13F-1CA1-4E4F-8B78-B2B714868476}" xr6:coauthVersionLast="46" xr6:coauthVersionMax="46" xr10:uidLastSave="{00000000-0000-0000-0000-000000000000}"/>
  <workbookProtection workbookAlgorithmName="SHA-512" workbookHashValue="eZNMhMm6quZY5BPk16MIozyhgI+QMNULtiesz5vEqFotif3BO85ELUWKjuQmw3f0hxw4c5a3bGPJ7Fl+0+SsUw==" workbookSaltValue="96SA2s6M8Qz4tCSZoeFyOQ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7BF98CA8-656B-4C17-9994-2A72B7FAA6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AA20F8C-980B-448A-B863-40856B1BEB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1840E04-AFC8-4170-BE0F-5384F0D94E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9129E61-CDCB-49F0-82C9-84652E60C7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6FA65F0-2708-4A3F-A2F6-11F15E80A7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527E1CE-2E34-4329-9F90-796740D354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BA9A051-A00F-4CC6-8E48-A626B64E2D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3E0B702-34BD-484B-A817-6CFFC9920E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D5DFE60-6A83-49C6-AAA0-3AB0A083854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E6C2E03-7843-4A5C-8CEF-B3E12FE1BA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BFD0C50-CF92-4C34-AAF2-95B4E37248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04DEDAD-B7AB-413D-98E4-EEB34B9993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5114C8E-A887-45B9-B61B-147E5FAC82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3F06ADE-ED13-4B2C-8AF8-1BF142FB34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872F2F7-49D8-421A-AB5A-A51CE0889B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2864805-3822-42D1-9F69-89E250460C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5069FF8-2C0D-420C-BFCA-899BE1FC86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AC918F0-0585-448A-8394-B5212568C25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F29BF70-B504-40B9-B395-F11750D931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B5CC9DD-0AFF-42EA-B84E-96470A5BA33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12D4E9A-68E7-401B-B745-45C182475F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81F8569-8C1B-410B-B42E-57192B440C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F1BEC57-442C-4999-B198-793C4098CD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0637BD8-CF9F-42F2-907E-4F7C80C9E0F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B551BBA-7312-4E80-9C3A-434FCA4114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5EB400D-2CD6-4264-9D75-51B77934169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A8DC58C-E546-43E4-BEB9-FA56C729FC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975DC86-829D-48B6-B922-A77C542FAC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112A4BA-57CA-43E4-AB11-D8087F5CDE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267DB6D-D07B-49C4-AF0B-4E8846CA87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D4CB248-0918-452F-AB16-2314F4C035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14D331F-D89D-46FC-B60E-56CA5DE26D7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<sst xmlns="http://schemas.openxmlformats.org/spreadsheetml/2006/main" count="2487" uniqueCount="1441">
  <si>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</si>
  <si>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</si>
  <si>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</si>
  <si>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</si>
  <si>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</si>
  <si>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</si>
  <si>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</si>
  <si>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Lugo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</si>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</sst>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6E8FD46C-567D-43B3-AD91-0A78794E233F}"/>
    <cellStyle name="Normal" xfId="0" builtinId="0"/>
    <cellStyle name="Normal 2" xfId="1" xr:uid="{7E5537D5-4403-4D06-A874-BE7CBF685DB5}"/>
    <cellStyle name="Normal 3" xfId="3" xr:uid="{9606BB53-8BA7-427A-A469-E4E3C1847F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0C-46EA-9808-92DBABE6C0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0C-46EA-9808-92DBABE6C0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1409</c:v>
                </c:pt>
                <c:pt idx="1">
                  <c:v>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C-46EA-9808-92DBABE6C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09-41E0-8E7B-2CFF100E92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09-41E0-8E7B-2CFF100E92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09-41E0-8E7B-2CFF100E927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256</c:v>
                </c:pt>
                <c:pt idx="2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09-41E0-8E7B-2CFF100E9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80-4390-A218-1CEADA41AA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80-4390-A218-1CEADA41AA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E80-4390-A218-1CEADA41A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733</c:v>
                </c:pt>
                <c:pt idx="1">
                  <c:v>173</c:v>
                </c:pt>
                <c:pt idx="2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0-4390-A218-1CEADA41A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C5-4B25-A341-8C9E13CDE4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C5-4B25-A341-8C9E13CDE4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420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5-4B25-A341-8C9E13CD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CD-4382-9EE2-E3691C8B63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CD-4382-9EE2-E3691C8B63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1351</c:v>
                </c:pt>
                <c:pt idx="1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D-4382-9EE2-E3691C8B6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386</c:v>
              </c:pt>
              <c:pt idx="1">
                <c:v>957</c:v>
              </c:pt>
              <c:pt idx="2">
                <c:v>9</c:v>
              </c:pt>
              <c:pt idx="3">
                <c:v>1</c:v>
              </c:pt>
              <c:pt idx="4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3-4F5B-48A3-9AA9-9F1AF32D8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435</c:v>
              </c:pt>
              <c:pt idx="1">
                <c:v>754</c:v>
              </c:pt>
              <c:pt idx="2">
                <c:v>38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AC4D-4EBF-9F01-54C28FB4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76</c:v>
              </c:pt>
              <c:pt idx="2">
                <c:v>5</c:v>
              </c:pt>
              <c:pt idx="3">
                <c:v>3</c:v>
              </c:pt>
              <c:pt idx="4">
                <c:v>30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E131-4C9F-92B0-3F5359B46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61</c:v>
              </c:pt>
              <c:pt idx="1">
                <c:v>59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E10D-4FF0-A55E-BD11369F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803</c:v>
              </c:pt>
              <c:pt idx="1">
                <c:v>11</c:v>
              </c:pt>
              <c:pt idx="2">
                <c:v>144</c:v>
              </c:pt>
              <c:pt idx="3">
                <c:v>16</c:v>
              </c:pt>
              <c:pt idx="4">
                <c:v>19</c:v>
              </c:pt>
              <c:pt idx="5">
                <c:v>47</c:v>
              </c:pt>
              <c:pt idx="6">
                <c:v>340</c:v>
              </c:pt>
              <c:pt idx="7">
                <c:v>71</c:v>
              </c:pt>
              <c:pt idx="8">
                <c:v>1744</c:v>
              </c:pt>
            </c:numLit>
          </c:val>
          <c:extLst>
            <c:ext xmlns:c16="http://schemas.microsoft.com/office/drawing/2014/chart" uri="{C3380CC4-5D6E-409C-BE32-E72D297353CC}">
              <c16:uniqueId val="{00000003-FE34-4B82-A2F7-E337A2C5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116</c:v>
              </c:pt>
              <c:pt idx="2">
                <c:v>140</c:v>
              </c:pt>
              <c:pt idx="3">
                <c:v>31</c:v>
              </c:pt>
              <c:pt idx="4">
                <c:v>109</c:v>
              </c:pt>
              <c:pt idx="5">
                <c:v>17</c:v>
              </c:pt>
              <c:pt idx="6">
                <c:v>135</c:v>
              </c:pt>
              <c:pt idx="7">
                <c:v>132</c:v>
              </c:pt>
              <c:pt idx="8">
                <c:v>79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4142-431A-B6B3-4DCBB9EFE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15-439D-A208-50E6D5DD6B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15-439D-A208-50E6D5DD6B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15-439D-A208-50E6D5DD6B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</c:v>
                </c:pt>
                <c:pt idx="1">
                  <c:v>51</c:v>
                </c:pt>
                <c:pt idx="2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15-439D-A208-50E6D5DD6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1050</c:v>
              </c:pt>
              <c:pt idx="1">
                <c:v>751</c:v>
              </c:pt>
              <c:pt idx="2">
                <c:v>302</c:v>
              </c:pt>
              <c:pt idx="3">
                <c:v>127</c:v>
              </c:pt>
              <c:pt idx="4">
                <c:v>123</c:v>
              </c:pt>
              <c:pt idx="5">
                <c:v>1371</c:v>
              </c:pt>
              <c:pt idx="6">
                <c:v>185</c:v>
              </c:pt>
              <c:pt idx="7">
                <c:v>298</c:v>
              </c:pt>
              <c:pt idx="8">
                <c:v>118</c:v>
              </c:pt>
              <c:pt idx="9">
                <c:v>1724</c:v>
              </c:pt>
              <c:pt idx="10">
                <c:v>379</c:v>
              </c:pt>
            </c:numLit>
          </c:val>
          <c:extLst>
            <c:ext xmlns:c16="http://schemas.microsoft.com/office/drawing/2014/chart" uri="{C3380CC4-5D6E-409C-BE32-E72D297353CC}">
              <c16:uniqueId val="{00000000-214D-4944-A69D-418D15F7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</c:v>
              </c:pt>
              <c:pt idx="1">
                <c:v>394</c:v>
              </c:pt>
              <c:pt idx="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DB21-4F97-9F3F-28768F83A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Pública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44</c:v>
              </c:pt>
              <c:pt idx="2">
                <c:v>364</c:v>
              </c:pt>
              <c:pt idx="3">
                <c:v>16</c:v>
              </c:pt>
              <c:pt idx="4">
                <c:v>20</c:v>
              </c:pt>
              <c:pt idx="5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2E8C-469C-BCAB-DB5373A54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103</c:v>
              </c:pt>
              <c:pt idx="1">
                <c:v>149</c:v>
              </c:pt>
              <c:pt idx="2">
                <c:v>302</c:v>
              </c:pt>
              <c:pt idx="3">
                <c:v>87</c:v>
              </c:pt>
              <c:pt idx="4">
                <c:v>126</c:v>
              </c:pt>
              <c:pt idx="5">
                <c:v>66</c:v>
              </c:pt>
              <c:pt idx="6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0-D4AB-484E-B9B0-593C83FA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115</c:v>
              </c:pt>
              <c:pt idx="1">
                <c:v>57</c:v>
              </c:pt>
              <c:pt idx="2">
                <c:v>236</c:v>
              </c:pt>
              <c:pt idx="3">
                <c:v>73</c:v>
              </c:pt>
              <c:pt idx="4">
                <c:v>93</c:v>
              </c:pt>
              <c:pt idx="5">
                <c:v>65</c:v>
              </c:pt>
              <c:pt idx="6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00-63A2-4561-8667-A5FDA4CA8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15-4E32-8DE2-157DA84D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10</c:v>
              </c:pt>
              <c:pt idx="3">
                <c:v>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902-4E0E-9C9B-5FCE077E8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11F-4499-A74E-90598B92A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Derechos trabajadores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</c:v>
              </c:pt>
              <c:pt idx="1">
                <c:v>25</c:v>
              </c:pt>
              <c:pt idx="2">
                <c:v>17</c:v>
              </c:pt>
              <c:pt idx="3">
                <c:v>22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2DBA-40EE-BB43-5DF2F4C1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4</c:v>
              </c:pt>
              <c:pt idx="4">
                <c:v>3</c:v>
              </c:pt>
              <c:pt idx="5">
                <c:v>4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3BBF-4E10-BCE8-6A24DBBFF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D6-49B5-A720-53C57806FC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D6-49B5-A720-53C57806FC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350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6-49B5-A720-53C57806F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55</c:v>
              </c:pt>
              <c:pt idx="1">
                <c:v>67</c:v>
              </c:pt>
              <c:pt idx="2">
                <c:v>136</c:v>
              </c:pt>
              <c:pt idx="3">
                <c:v>404</c:v>
              </c:pt>
              <c:pt idx="4">
                <c:v>56</c:v>
              </c:pt>
              <c:pt idx="5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CD98-41D8-BB6B-F1A4AA4D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D4-493D-ACD0-440E967229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D4-493D-ACD0-440E967229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0D4-493D-ACD0-440E967229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D4-493D-ACD0-440E967229CE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4-493D-ACD0-440E96722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24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D4-493D-ACD0-440E9672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36-4C50-B9F4-6E22CF192C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36-4C50-B9F4-6E22CF192C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36-4C50-B9F4-6E22CF192C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36-4C50-B9F4-6E22CF192C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36-4C50-B9F4-6E22CF192CFC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6-4C50-B9F4-6E22CF192CFC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6-4C50-B9F4-6E22CF192C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6-4C50-B9F4-6E22CF192C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36-4C50-B9F4-6E22CF192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36-4C50-B9F4-6E22CF19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303</c:v>
              </c:pt>
              <c:pt idx="1">
                <c:v>57</c:v>
              </c:pt>
              <c:pt idx="2">
                <c:v>70</c:v>
              </c:pt>
              <c:pt idx="3">
                <c:v>97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BFC1-4FA3-81B6-0E5D548B0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68</c:v>
              </c:pt>
              <c:pt idx="1">
                <c:v>6</c:v>
              </c:pt>
              <c:pt idx="2">
                <c:v>64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6DEB-4FDE-B8B6-F4508CF35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16</c:v>
              </c:pt>
              <c:pt idx="2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97B2-44CE-9969-161F78227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138-4230-B6C8-DFDDC6F86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102</c:v>
              </c:pt>
              <c:pt idx="1">
                <c:v>34</c:v>
              </c:pt>
              <c:pt idx="2">
                <c:v>53</c:v>
              </c:pt>
              <c:pt idx="3">
                <c:v>3</c:v>
              </c:pt>
              <c:pt idx="4">
                <c:v>5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684-47E7-BE76-79F01DFC8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33</c:v>
              </c:pt>
              <c:pt idx="1">
                <c:v>3</c:v>
              </c:pt>
              <c:pt idx="2">
                <c:v>10</c:v>
              </c:pt>
              <c:pt idx="3">
                <c:v>10</c:v>
              </c:pt>
              <c:pt idx="4">
                <c:v>23</c:v>
              </c:pt>
              <c:pt idx="5">
                <c:v>19</c:v>
              </c:pt>
              <c:pt idx="6">
                <c:v>17</c:v>
              </c:pt>
              <c:pt idx="7">
                <c:v>5</c:v>
              </c:pt>
              <c:pt idx="8">
                <c:v>5</c:v>
              </c:pt>
              <c:pt idx="9">
                <c:v>40</c:v>
              </c:pt>
              <c:pt idx="10">
                <c:v>2</c:v>
              </c:pt>
              <c:pt idx="11">
                <c:v>198</c:v>
              </c:pt>
              <c:pt idx="12">
                <c:v>13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A1B-41C0-A7E8-1F27855A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</c:v>
              </c:pt>
              <c:pt idx="1">
                <c:v>25</c:v>
              </c:pt>
              <c:pt idx="2">
                <c:v>58</c:v>
              </c:pt>
              <c:pt idx="3">
                <c:v>10</c:v>
              </c:pt>
              <c:pt idx="4">
                <c:v>1</c:v>
              </c:pt>
              <c:pt idx="5">
                <c:v>17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73-44F3-BE27-4D863B49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27-4C1E-BA68-5C5881CF73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27-4C1E-BA68-5C5881CF73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336</c:v>
                </c:pt>
                <c:pt idx="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27-4C1E-BA68-5C5881CF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9E-4436-9872-898863A72F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9E-4436-9872-898863A72F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9E-4436-9872-898863A7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DC-409B-A0E2-32203DD810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DC-409B-A0E2-32203DD810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DC-409B-A0E2-32203DD810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DC-409B-A0E2-32203DD8108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C-409B-A0E2-32203DD810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C-409B-A0E2-32203DD8108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C-409B-A0E2-32203DD810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43</c:v>
              </c:pt>
              <c:pt idx="1">
                <c:v>2</c:v>
              </c:pt>
              <c:pt idx="2">
                <c:v>1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34C0-48C8-8414-2CC27C8EF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</c:v>
              </c:pt>
              <c:pt idx="1">
                <c:v>4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B883-4521-8B3C-A3663AF0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Pareja de Hecho</c:v>
                </c:pt>
                <c:pt idx="1">
                  <c:v>Ex 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Nietos y otros descendientes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23</c:v>
              </c:pt>
              <c:pt idx="3">
                <c:v>13</c:v>
              </c:pt>
              <c:pt idx="4">
                <c:v>7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A958-4AF9-9F9C-7794C58C3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4060-4F48-A9DE-4F83C915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8F-47D9-87A2-38448A4B86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8F-47D9-87A2-38448A4B8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F-47D9-87A2-38448A4B8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B2-446D-AEFF-A6DEDEDC4B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B2-446D-AEFF-A6DEDEDC4B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B2-446D-AEFF-A6DEDEDC4B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B2-446D-AEFF-A6DEDEDC4BE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B2-446D-AEFF-A6DEDEDC4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22</c:v>
                </c:pt>
                <c:pt idx="1">
                  <c:v>47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B2-446D-AEFF-A6DEDEDC4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Integridad Moral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158</c:v>
              </c:pt>
              <c:pt idx="1">
                <c:v>1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2A44-4C56-B695-21558E24D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102</c:v>
              </c:pt>
              <c:pt idx="1">
                <c:v>13</c:v>
              </c:pt>
              <c:pt idx="2">
                <c:v>3</c:v>
              </c:pt>
              <c:pt idx="3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72A5-4482-82E2-D9709379D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3C-443E-ABD0-081E262EFF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3C-443E-ABD0-081E262EFF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276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C-443E-ABD0-081E262EF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DA6-4760-A53A-3515ED229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17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2733-4C9A-ACBC-560F4E15C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3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FE6C-4378-A055-B55F2A754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D90-4242-91E7-30CC275D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7E-4729-AE61-BA404D24F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108</c:v>
              </c:pt>
              <c:pt idx="2">
                <c:v>20</c:v>
              </c:pt>
              <c:pt idx="3">
                <c:v>4</c:v>
              </c:pt>
              <c:pt idx="4">
                <c:v>47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129-47CF-BC5A-963C5E86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253</c:v>
              </c:pt>
              <c:pt idx="2">
                <c:v>6</c:v>
              </c:pt>
              <c:pt idx="3">
                <c:v>5</c:v>
              </c:pt>
              <c:pt idx="4">
                <c:v>123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31B-48E8-BCEE-0C65E3B2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237</c:v>
              </c:pt>
              <c:pt idx="2">
                <c:v>2</c:v>
              </c:pt>
              <c:pt idx="3">
                <c:v>3</c:v>
              </c:pt>
              <c:pt idx="4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E454-447E-9597-9FC7EC3A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51-4871-B71F-1B30CCB38A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51-4871-B71F-1B30CCB38A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1-4871-B71F-1B30CCB3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59</c:v>
              </c:pt>
              <c:pt idx="1">
                <c:v>3</c:v>
              </c:pt>
              <c:pt idx="2">
                <c:v>1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5C65-416B-B11A-A2640AAAF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38</c:v>
              </c:pt>
              <c:pt idx="1">
                <c:v>4</c:v>
              </c:pt>
              <c:pt idx="2">
                <c:v>3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AC04-4F27-8519-B8F6757F0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270</c:v>
              </c:pt>
              <c:pt idx="2">
                <c:v>4</c:v>
              </c:pt>
              <c:pt idx="3">
                <c:v>6</c:v>
              </c:pt>
              <c:pt idx="4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1516-4659-85E7-DC722F57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25</c:v>
              </c:pt>
              <c:pt idx="2">
                <c:v>2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50F1-473B-B87F-DEAE81D8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57</c:v>
              </c:pt>
              <c:pt idx="2">
                <c:v>1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A45E-4287-9929-22624195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33-4DA6-A1E0-8F9BC76BC4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33-4DA6-A1E0-8F9BC76BC4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37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3-4DA6-A1E0-8F9BC76BC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32-42C3-85BB-E9242D1462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32-42C3-85BB-E9242D1462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32-42C3-85BB-E9242D14622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2-42C3-85BB-E9242D1462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AB-4B01-800E-1F49718DFD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AB-4B01-800E-1F49718DFD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248</c:v>
                </c:pt>
                <c:pt idx="1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B-4B01-800E-1F49718D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CF2B56B-A979-4D97-ABD1-33BA67DF2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BFB46E6-1B36-4767-A14B-2202B2B703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C6387E5-13FE-46B5-8D2A-F20936161C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525E833-5D7B-44CD-A8DF-3DE3CFCCC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AF4FC21B-B31C-4959-A7B4-A7E9375C3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ED89438-EA34-4E3C-995E-2864BAA59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53DB998D-558D-4F1D-90FD-12E3557CF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5CBF1EC8-01CF-4680-9280-900EBE8C8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D8169AF6-AD54-4DD7-84C9-57DF72C5B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C2E37D70-4EA2-4406-ABCB-455C66E27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FA910F45-A373-4519-A795-FE8EB8170B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252D28-4A41-470D-BD8D-37BD72788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F551F5-AAE8-4ED5-9AAC-514A98806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7E235FC-F522-48FB-B775-7B41135AA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DD7AAB0-8123-4C9B-97A5-E0A5617E8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04E694D-FE48-49B3-B86F-AAAF14ADD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BAEE76E8-5884-4768-8E79-CAEAD4EB0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7A49D267-6CCB-4ED4-A55D-A4CA4563F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1C683C25-5195-4A69-913A-75FF03C07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CC8BB55D-831E-4BD5-AD80-F82C1C3C8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80CD867-DA2C-4F3B-8033-FCEEBC42D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872D459-B625-406F-B8D3-25A0878E1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CEC10AB-BEB2-4E84-877B-431E480A7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5EB2B4C-127D-431A-85A8-B6E176C49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8365D55-D9B0-4DAF-8DEA-38F8F3228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5CB1292-C68E-4EEE-97A6-0B60C24E9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4940FBA-ED47-401D-BC65-E6CA98E2C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3C03B13-A344-437C-A80B-72EC4ED41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E1B1BB9-FA61-4037-9E25-7560642FC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041AA9C-EF6A-4037-A782-ED7D9C3D2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D67A5FFC-5AB4-4DDD-A04B-3794D9015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EF9AB3D-D563-49CC-A49F-5B6D647B7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C835F53-4C3C-4AA1-9258-87E1AB8B0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EE11910B-0CD1-4C8A-BFB4-3350C3D2A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69850</xdr:colOff>
      <xdr:row>6</xdr:row>
      <xdr:rowOff>171450</xdr:rowOff>
    </xdr:from>
    <xdr:to>
      <xdr:col>21</xdr:col>
      <xdr:colOff>514350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2BD1DFD-229D-4309-BD51-99FF54A4B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241300</xdr:colOff>
      <xdr:row>7</xdr:row>
      <xdr:rowOff>142875</xdr:rowOff>
    </xdr:from>
    <xdr:to>
      <xdr:col>54</xdr:col>
      <xdr:colOff>3175</xdr:colOff>
      <xdr:row>17</xdr:row>
      <xdr:rowOff>47625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3F2454A0-84E9-429B-BAC0-4FE5A6F93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485775</xdr:colOff>
      <xdr:row>7</xdr:row>
      <xdr:rowOff>31750</xdr:rowOff>
    </xdr:from>
    <xdr:to>
      <xdr:col>60</xdr:col>
      <xdr:colOff>381000</xdr:colOff>
      <xdr:row>16</xdr:row>
      <xdr:rowOff>98425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BDC3127-9FB7-4214-AEFD-0D1F767ED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59BB2DC6-787F-4111-8729-3C4433D05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104775</xdr:rowOff>
    </xdr:from>
    <xdr:to>
      <xdr:col>73</xdr:col>
      <xdr:colOff>73025</xdr:colOff>
      <xdr:row>38</xdr:row>
      <xdr:rowOff>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491B293-6CF7-4EA1-A85F-8FED83462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8C6738D-34D6-4983-8FE9-D6AB238C6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6A756B0-A287-4F9C-93A3-1149470C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2B2BEEE-4F05-44BF-87FB-A3159EF0F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8FFE2F9-535F-4445-8310-EB5726ADD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CCE8BB4-1C7B-428E-842B-BDBB9AB3E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2E911BC-671A-430B-AD60-6D53EBB86F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F6EA7C5-C833-4FF6-94C9-52B06B0F5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901A2AE-F3BB-4BB9-97B0-ECE417575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C554663-8AD6-4D8C-B8CA-3D2FDEE66E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93A7FFD-5B89-44C2-98B7-6859076E0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449D9E9-B3C5-44B2-84DB-C49A860BB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884195C-376A-4772-B13C-0E4045793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DFFC12FA-A4BE-43DF-89BF-C164DA225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9FE7A0CF-021B-47F4-9711-9ABDD452C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018BC719-3D71-4C97-B0D7-4B5FF7463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23320E13-D447-4C87-A10B-5DA759B0F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741A1196-046A-410F-BEC1-A37EA2D50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17DA9B0-8546-4DF7-839A-598FDC7B6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44BA68A-9823-4353-A77F-AC62DEA36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F7C170A-F1D8-4C98-AB61-7E4632D3E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9785C107-6E87-4146-93EE-D19D8AD85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C253F1F4-325B-43B4-8874-CC78AA64E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90BECA3F-0C06-4C9B-9B45-71E89CA45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44F1EFA-6267-4D02-8976-BA2CCB89B7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78863E98-98F8-4EC6-B596-8DF122A29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XWfyF6lRE3tIbh+xFJdPvqbO6ou5Uljt5iKpTKozIqxXRQOScvmmvthCO15J8BKzruyuktElAC4AFk+QtPy9qA==" saltValue="2yUwMgtrYk/wQvJfaod9O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</v>
      </c>
      <c r="D5" s="15">
        <v>0</v>
      </c>
      <c r="E5" s="24">
        <v>3</v>
      </c>
    </row>
    <row r="6" spans="1:5" x14ac:dyDescent="0.25">
      <c r="A6" s="23" t="s">
        <v>1174</v>
      </c>
      <c r="B6" s="18"/>
      <c r="C6" s="15">
        <v>25</v>
      </c>
      <c r="D6" s="15">
        <v>11</v>
      </c>
      <c r="E6" s="24">
        <v>14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2</v>
      </c>
      <c r="D8" s="15">
        <v>1</v>
      </c>
      <c r="E8" s="24">
        <v>1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12</v>
      </c>
      <c r="D10" s="15">
        <v>9</v>
      </c>
      <c r="E10" s="24">
        <v>3</v>
      </c>
    </row>
    <row r="11" spans="1:5" x14ac:dyDescent="0.25">
      <c r="A11" s="193" t="s">
        <v>947</v>
      </c>
      <c r="B11" s="194"/>
      <c r="C11" s="32">
        <v>42</v>
      </c>
      <c r="D11" s="32">
        <v>21</v>
      </c>
      <c r="E11" s="32">
        <v>21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40"/>
    </row>
    <row r="15" spans="1:5" x14ac:dyDescent="0.25">
      <c r="A15" s="23" t="s">
        <v>1180</v>
      </c>
      <c r="B15" s="18"/>
      <c r="C15" s="40"/>
    </row>
    <row r="16" spans="1:5" x14ac:dyDescent="0.25">
      <c r="A16" s="23" t="s">
        <v>1181</v>
      </c>
      <c r="B16" s="18"/>
      <c r="C16" s="40"/>
    </row>
    <row r="17" spans="1:3" x14ac:dyDescent="0.25">
      <c r="A17" s="193" t="s">
        <v>947</v>
      </c>
      <c r="B17" s="194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6</v>
      </c>
    </row>
    <row r="22" spans="1:3" x14ac:dyDescent="0.25">
      <c r="A22" s="23" t="s">
        <v>1174</v>
      </c>
      <c r="B22" s="18"/>
      <c r="C22" s="24">
        <v>9</v>
      </c>
    </row>
    <row r="23" spans="1:3" x14ac:dyDescent="0.25">
      <c r="A23" s="23" t="s">
        <v>1175</v>
      </c>
      <c r="B23" s="18"/>
      <c r="C23" s="40"/>
    </row>
    <row r="24" spans="1:3" x14ac:dyDescent="0.25">
      <c r="A24" s="23" t="s">
        <v>1176</v>
      </c>
      <c r="B24" s="18"/>
      <c r="C24" s="24">
        <v>8</v>
      </c>
    </row>
    <row r="25" spans="1:3" x14ac:dyDescent="0.25">
      <c r="A25" s="23" t="s">
        <v>606</v>
      </c>
      <c r="B25" s="18"/>
      <c r="C25" s="24">
        <v>23</v>
      </c>
    </row>
    <row r="26" spans="1:3" x14ac:dyDescent="0.25">
      <c r="A26" s="23" t="s">
        <v>1177</v>
      </c>
      <c r="B26" s="18"/>
      <c r="C26" s="24">
        <v>7</v>
      </c>
    </row>
    <row r="27" spans="1:3" x14ac:dyDescent="0.25">
      <c r="A27" s="193" t="s">
        <v>947</v>
      </c>
      <c r="B27" s="194"/>
      <c r="C27" s="32">
        <v>53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1</v>
      </c>
    </row>
    <row r="32" spans="1:3" x14ac:dyDescent="0.25">
      <c r="A32" s="23" t="s">
        <v>1019</v>
      </c>
      <c r="B32" s="18"/>
      <c r="C32" s="40"/>
    </row>
    <row r="33" spans="1:3" x14ac:dyDescent="0.25">
      <c r="A33" s="23" t="s">
        <v>1183</v>
      </c>
      <c r="B33" s="18"/>
      <c r="C33" s="24">
        <v>57</v>
      </c>
    </row>
    <row r="34" spans="1:3" x14ac:dyDescent="0.25">
      <c r="A34" s="23" t="s">
        <v>1116</v>
      </c>
      <c r="B34" s="18"/>
      <c r="C34" s="24">
        <v>1</v>
      </c>
    </row>
    <row r="35" spans="1:3" x14ac:dyDescent="0.25">
      <c r="A35" s="23" t="s">
        <v>1184</v>
      </c>
      <c r="B35" s="18"/>
      <c r="C35" s="24">
        <v>12</v>
      </c>
    </row>
    <row r="36" spans="1:3" x14ac:dyDescent="0.25">
      <c r="A36" s="23" t="s">
        <v>1021</v>
      </c>
      <c r="B36" s="18"/>
      <c r="C36" s="40"/>
    </row>
    <row r="37" spans="1:3" x14ac:dyDescent="0.25">
      <c r="A37" s="23" t="s">
        <v>1022</v>
      </c>
      <c r="B37" s="18"/>
      <c r="C37" s="40"/>
    </row>
    <row r="38" spans="1:3" x14ac:dyDescent="0.25">
      <c r="A38" s="23" t="s">
        <v>1080</v>
      </c>
      <c r="B38" s="18"/>
      <c r="C38" s="40"/>
    </row>
    <row r="39" spans="1:3" x14ac:dyDescent="0.25">
      <c r="A39" s="23" t="s">
        <v>1081</v>
      </c>
      <c r="B39" s="18"/>
      <c r="C39" s="40"/>
    </row>
    <row r="40" spans="1:3" x14ac:dyDescent="0.25">
      <c r="A40" s="193" t="s">
        <v>947</v>
      </c>
      <c r="B40" s="194"/>
      <c r="C40" s="32">
        <v>71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4</v>
      </c>
    </row>
    <row r="45" spans="1:3" x14ac:dyDescent="0.25">
      <c r="A45" s="23" t="s">
        <v>1174</v>
      </c>
      <c r="B45" s="18"/>
      <c r="C45" s="24">
        <v>7</v>
      </c>
    </row>
    <row r="46" spans="1:3" x14ac:dyDescent="0.25">
      <c r="A46" s="23" t="s">
        <v>1175</v>
      </c>
      <c r="B46" s="18"/>
      <c r="C46" s="40"/>
    </row>
    <row r="47" spans="1:3" x14ac:dyDescent="0.25">
      <c r="A47" s="23" t="s">
        <v>1176</v>
      </c>
      <c r="B47" s="18"/>
      <c r="C47" s="40"/>
    </row>
    <row r="48" spans="1:3" x14ac:dyDescent="0.25">
      <c r="A48" s="23" t="s">
        <v>606</v>
      </c>
      <c r="B48" s="18"/>
      <c r="C48" s="24">
        <v>7</v>
      </c>
    </row>
    <row r="49" spans="1:3" x14ac:dyDescent="0.25">
      <c r="A49" s="23" t="s">
        <v>1177</v>
      </c>
      <c r="B49" s="18"/>
      <c r="C49" s="24">
        <v>5</v>
      </c>
    </row>
    <row r="50" spans="1:3" x14ac:dyDescent="0.25">
      <c r="A50" s="193" t="s">
        <v>947</v>
      </c>
      <c r="B50" s="194"/>
      <c r="C50" s="32">
        <v>23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40"/>
    </row>
    <row r="54" spans="1:3" x14ac:dyDescent="0.25">
      <c r="A54" s="172"/>
      <c r="B54" s="14" t="s">
        <v>79</v>
      </c>
      <c r="C54" s="40"/>
    </row>
    <row r="55" spans="1:3" x14ac:dyDescent="0.25">
      <c r="A55" s="170" t="s">
        <v>1174</v>
      </c>
      <c r="B55" s="14" t="s">
        <v>78</v>
      </c>
      <c r="C55" s="40"/>
    </row>
    <row r="56" spans="1:3" x14ac:dyDescent="0.25">
      <c r="A56" s="172"/>
      <c r="B56" s="14" t="s">
        <v>79</v>
      </c>
      <c r="C56" s="40"/>
    </row>
    <row r="57" spans="1:3" x14ac:dyDescent="0.25">
      <c r="A57" s="170" t="s">
        <v>1175</v>
      </c>
      <c r="B57" s="14" t="s">
        <v>78</v>
      </c>
      <c r="C57" s="40"/>
    </row>
    <row r="58" spans="1:3" x14ac:dyDescent="0.25">
      <c r="A58" s="172"/>
      <c r="B58" s="14" t="s">
        <v>79</v>
      </c>
      <c r="C58" s="40"/>
    </row>
    <row r="59" spans="1:3" x14ac:dyDescent="0.25">
      <c r="A59" s="170" t="s">
        <v>1176</v>
      </c>
      <c r="B59" s="14" t="s">
        <v>78</v>
      </c>
      <c r="C59" s="40"/>
    </row>
    <row r="60" spans="1:3" x14ac:dyDescent="0.25">
      <c r="A60" s="172"/>
      <c r="B60" s="14" t="s">
        <v>79</v>
      </c>
      <c r="C60" s="40"/>
    </row>
    <row r="61" spans="1:3" x14ac:dyDescent="0.25">
      <c r="A61" s="170" t="s">
        <v>606</v>
      </c>
      <c r="B61" s="14" t="s">
        <v>78</v>
      </c>
      <c r="C61" s="40"/>
    </row>
    <row r="62" spans="1:3" x14ac:dyDescent="0.25">
      <c r="A62" s="172"/>
      <c r="B62" s="14" t="s">
        <v>79</v>
      </c>
      <c r="C62" s="40"/>
    </row>
    <row r="63" spans="1:3" x14ac:dyDescent="0.25">
      <c r="A63" s="170" t="s">
        <v>1177</v>
      </c>
      <c r="B63" s="14" t="s">
        <v>78</v>
      </c>
      <c r="C63" s="40"/>
    </row>
    <row r="64" spans="1:3" x14ac:dyDescent="0.25">
      <c r="A64" s="172"/>
      <c r="B64" s="14" t="s">
        <v>79</v>
      </c>
      <c r="C64" s="40"/>
    </row>
    <row r="65" spans="1:3" x14ac:dyDescent="0.25">
      <c r="A65" s="193" t="s">
        <v>947</v>
      </c>
      <c r="B65" s="194"/>
      <c r="C65" s="48"/>
    </row>
  </sheetData>
  <sheetProtection algorithmName="SHA-512" hashValue="JOIR6lw9wV274omZJRzSXRseLQ3R/GC7/zlYlluUsOvz8n8uVANvIaibtRqyDHHb3IZPcFLPv1F3Qf9s4YPP0Q==" saltValue="WljLvZ2OBOHjWO9pUqCwi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3" t="s">
        <v>1191</v>
      </c>
      <c r="B5" s="49" t="s">
        <v>1192</v>
      </c>
      <c r="C5" s="19"/>
      <c r="D5" s="19"/>
      <c r="E5" s="19"/>
      <c r="F5" s="40"/>
    </row>
    <row r="6" spans="1:6" x14ac:dyDescent="0.25">
      <c r="A6" s="175"/>
      <c r="B6" s="49" t="s">
        <v>1193</v>
      </c>
      <c r="C6" s="19"/>
      <c r="D6" s="19"/>
      <c r="E6" s="19"/>
      <c r="F6" s="40"/>
    </row>
    <row r="7" spans="1:6" x14ac:dyDescent="0.25">
      <c r="A7" s="13" t="s">
        <v>1194</v>
      </c>
      <c r="B7" s="49" t="s">
        <v>1195</v>
      </c>
      <c r="C7" s="19"/>
      <c r="D7" s="19"/>
      <c r="E7" s="19"/>
      <c r="F7" s="40"/>
    </row>
    <row r="8" spans="1:6" ht="22.5" x14ac:dyDescent="0.25">
      <c r="A8" s="173" t="s">
        <v>1196</v>
      </c>
      <c r="B8" s="49" t="s">
        <v>1197</v>
      </c>
      <c r="C8" s="19"/>
      <c r="D8" s="19"/>
      <c r="E8" s="19"/>
      <c r="F8" s="40"/>
    </row>
    <row r="9" spans="1:6" x14ac:dyDescent="0.25">
      <c r="A9" s="174"/>
      <c r="B9" s="49" t="s">
        <v>1198</v>
      </c>
      <c r="C9" s="19"/>
      <c r="D9" s="19"/>
      <c r="E9" s="19"/>
      <c r="F9" s="40"/>
    </row>
    <row r="10" spans="1:6" ht="22.5" x14ac:dyDescent="0.25">
      <c r="A10" s="175"/>
      <c r="B10" s="49" t="s">
        <v>1199</v>
      </c>
      <c r="C10" s="19"/>
      <c r="D10" s="19"/>
      <c r="E10" s="19"/>
      <c r="F10" s="40"/>
    </row>
    <row r="11" spans="1:6" ht="22.5" x14ac:dyDescent="0.25">
      <c r="A11" s="173" t="s">
        <v>1200</v>
      </c>
      <c r="B11" s="49" t="s">
        <v>1201</v>
      </c>
      <c r="C11" s="19"/>
      <c r="D11" s="19"/>
      <c r="E11" s="19"/>
      <c r="F11" s="40"/>
    </row>
    <row r="12" spans="1:6" ht="22.5" x14ac:dyDescent="0.25">
      <c r="A12" s="175"/>
      <c r="B12" s="49" t="s">
        <v>1202</v>
      </c>
      <c r="C12" s="19"/>
      <c r="D12" s="19"/>
      <c r="E12" s="19"/>
      <c r="F12" s="40"/>
    </row>
    <row r="13" spans="1:6" ht="22.5" x14ac:dyDescent="0.25">
      <c r="A13" s="13" t="s">
        <v>1203</v>
      </c>
      <c r="B13" s="49" t="s">
        <v>1204</v>
      </c>
      <c r="C13" s="19"/>
      <c r="D13" s="19"/>
      <c r="E13" s="19"/>
      <c r="F13" s="40"/>
    </row>
    <row r="14" spans="1:6" x14ac:dyDescent="0.25">
      <c r="A14" s="173" t="s">
        <v>1205</v>
      </c>
      <c r="B14" s="49" t="s">
        <v>1206</v>
      </c>
      <c r="C14" s="15">
        <v>23</v>
      </c>
      <c r="D14" s="15">
        <v>4</v>
      </c>
      <c r="E14" s="15">
        <v>2</v>
      </c>
      <c r="F14" s="24">
        <v>0</v>
      </c>
    </row>
    <row r="15" spans="1:6" x14ac:dyDescent="0.25">
      <c r="A15" s="174"/>
      <c r="B15" s="49" t="s">
        <v>1207</v>
      </c>
      <c r="C15" s="19"/>
      <c r="D15" s="19"/>
      <c r="E15" s="19"/>
      <c r="F15" s="40"/>
    </row>
    <row r="16" spans="1:6" ht="22.5" x14ac:dyDescent="0.25">
      <c r="A16" s="174"/>
      <c r="B16" s="49" t="s">
        <v>1208</v>
      </c>
      <c r="C16" s="19"/>
      <c r="D16" s="19"/>
      <c r="E16" s="19"/>
      <c r="F16" s="40"/>
    </row>
    <row r="17" spans="1:6" x14ac:dyDescent="0.25">
      <c r="A17" s="174"/>
      <c r="B17" s="49" t="s">
        <v>1209</v>
      </c>
      <c r="C17" s="19"/>
      <c r="D17" s="19"/>
      <c r="E17" s="19"/>
      <c r="F17" s="40"/>
    </row>
    <row r="18" spans="1:6" ht="22.5" x14ac:dyDescent="0.25">
      <c r="A18" s="175"/>
      <c r="B18" s="49" t="s">
        <v>1210</v>
      </c>
      <c r="C18" s="19"/>
      <c r="D18" s="19"/>
      <c r="E18" s="19"/>
      <c r="F18" s="40"/>
    </row>
    <row r="19" spans="1:6" x14ac:dyDescent="0.25">
      <c r="A19" s="13" t="s">
        <v>1211</v>
      </c>
      <c r="B19" s="49" t="s">
        <v>1212</v>
      </c>
      <c r="C19" s="19"/>
      <c r="D19" s="19"/>
      <c r="E19" s="19"/>
      <c r="F19" s="40"/>
    </row>
    <row r="20" spans="1:6" ht="22.5" x14ac:dyDescent="0.25">
      <c r="A20" s="13" t="s">
        <v>1213</v>
      </c>
      <c r="B20" s="49" t="s">
        <v>1214</v>
      </c>
      <c r="C20" s="19"/>
      <c r="D20" s="19"/>
      <c r="E20" s="19"/>
      <c r="F20" s="40"/>
    </row>
    <row r="21" spans="1:6" x14ac:dyDescent="0.25">
      <c r="A21" s="193" t="s">
        <v>947</v>
      </c>
      <c r="B21" s="194"/>
      <c r="C21" s="32">
        <v>23</v>
      </c>
      <c r="D21" s="32">
        <v>4</v>
      </c>
      <c r="E21" s="32">
        <v>2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40"/>
    </row>
    <row r="25" spans="1:6" x14ac:dyDescent="0.25">
      <c r="A25" s="23" t="s">
        <v>111</v>
      </c>
      <c r="B25" s="18"/>
      <c r="C25" s="40"/>
    </row>
    <row r="26" spans="1:6" x14ac:dyDescent="0.25">
      <c r="A26" s="23" t="s">
        <v>1050</v>
      </c>
      <c r="B26" s="18"/>
      <c r="C26" s="40"/>
    </row>
    <row r="27" spans="1:6" x14ac:dyDescent="0.25">
      <c r="A27" s="193" t="s">
        <v>947</v>
      </c>
      <c r="B27" s="194"/>
      <c r="C27" s="48"/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40"/>
    </row>
    <row r="32" spans="1:6" x14ac:dyDescent="0.25">
      <c r="A32" s="23" t="s">
        <v>1217</v>
      </c>
      <c r="B32" s="18"/>
      <c r="C32" s="24">
        <v>1</v>
      </c>
    </row>
    <row r="33" spans="1:3" x14ac:dyDescent="0.25">
      <c r="A33" s="23" t="s">
        <v>79</v>
      </c>
      <c r="B33" s="18"/>
      <c r="C33" s="40"/>
    </row>
    <row r="34" spans="1:3" x14ac:dyDescent="0.25">
      <c r="A34" s="193" t="s">
        <v>947</v>
      </c>
      <c r="B34" s="194"/>
      <c r="C34" s="32">
        <v>1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15</v>
      </c>
    </row>
    <row r="39" spans="1:3" x14ac:dyDescent="0.25">
      <c r="A39" s="23" t="s">
        <v>1220</v>
      </c>
      <c r="B39" s="18"/>
      <c r="C39" s="24">
        <v>1</v>
      </c>
    </row>
    <row r="40" spans="1:3" x14ac:dyDescent="0.25">
      <c r="A40" s="193" t="s">
        <v>947</v>
      </c>
      <c r="B40" s="194"/>
      <c r="C40" s="32">
        <v>16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2q8s4I0+1TsxC9JWsc9KdPEieFHi8c5gDRgjRygKBm/Il3Pldc4XmOaRr9LkpUzlTRixuz19uZELDwD1XPp+8g==" saltValue="IOkHrK5d9K1YLcd4BtOGS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5F42-6829-402C-8BD2-82AD97704ECF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6485</v>
      </c>
      <c r="D7" s="116">
        <f>SUM(DatosGenerales!C15:C19)</f>
        <v>1409</v>
      </c>
      <c r="E7" s="115">
        <f>SUM(DatosGenerales!C12:C14)</f>
        <v>5522</v>
      </c>
      <c r="I7" s="117">
        <f>DatosGenerales!C28</f>
        <v>530</v>
      </c>
      <c r="J7" s="116">
        <f>DatosGenerales!C29</f>
        <v>32</v>
      </c>
      <c r="K7" s="115">
        <f>SUM(DatosGenerales!C30:C31)</f>
        <v>51</v>
      </c>
      <c r="L7" s="116">
        <f>DatosGenerales!C33</f>
        <v>435</v>
      </c>
      <c r="M7" s="115">
        <f>DatosGenerales!C89</f>
        <v>350</v>
      </c>
      <c r="N7" s="118">
        <f>L7-M7</f>
        <v>85</v>
      </c>
      <c r="O7" s="118"/>
      <c r="Q7" s="117">
        <f>DatosGenerales!C33</f>
        <v>435</v>
      </c>
      <c r="R7" s="116">
        <f>DatosGenerales!C46</f>
        <v>754</v>
      </c>
      <c r="S7" s="116">
        <f>DatosGenerales!C47</f>
        <v>38</v>
      </c>
      <c r="T7" s="116">
        <f>DatosGenerales!C59</f>
        <v>14</v>
      </c>
      <c r="U7" s="116">
        <f>DatosGenerales!C72</f>
        <v>0</v>
      </c>
      <c r="V7" s="119">
        <f>SUM(Q7:U7)</f>
        <v>1241</v>
      </c>
      <c r="Z7" s="117">
        <f>SUM(DatosGenerales!C100,DatosGenerales!C101,DatosGenerales!C103)</f>
        <v>336</v>
      </c>
      <c r="AA7" s="116">
        <f>SUM(DatosGenerales!C102,DatosGenerales!C104)</f>
        <v>153</v>
      </c>
      <c r="AB7" s="116">
        <f>DatosGenerales!C100</f>
        <v>276</v>
      </c>
      <c r="AC7" s="119">
        <f>DatosGenerales!C101</f>
        <v>39</v>
      </c>
      <c r="AH7" s="117">
        <f>SUM(DatosGenerales!C109,DatosGenerales!C110,DatosGenerales!C112)</f>
        <v>37</v>
      </c>
      <c r="AI7" s="116">
        <f>SUM(DatosGenerales!C111,DatosGenerales!C113)</f>
        <v>17</v>
      </c>
      <c r="AJ7" s="116">
        <f>DatosGenerales!C109</f>
        <v>24</v>
      </c>
      <c r="AK7" s="119">
        <f>DatosGenerales!C110</f>
        <v>10</v>
      </c>
      <c r="AP7" s="117">
        <f>SUM(DatosGenerales!C129:C130)</f>
        <v>27</v>
      </c>
      <c r="AQ7" s="116">
        <f>SUM(DatosGenerales!C131:C132)</f>
        <v>1</v>
      </c>
      <c r="AR7" s="119">
        <f>SUM(DatosGenerales!C133:C134)</f>
        <v>3</v>
      </c>
      <c r="AV7" s="117">
        <f>DatosGenerales!C139</f>
        <v>1</v>
      </c>
      <c r="AW7" s="116">
        <f>DatosGenerales!C140</f>
        <v>76</v>
      </c>
      <c r="AX7" s="116">
        <f>DatosGenerales!C141</f>
        <v>5</v>
      </c>
      <c r="AY7" s="116">
        <f>DatosGenerales!C142</f>
        <v>3</v>
      </c>
      <c r="AZ7" s="116">
        <f>DatosGenerales!C143</f>
        <v>30</v>
      </c>
      <c r="BA7" s="119">
        <f>DatosGenerales!C144</f>
        <v>1</v>
      </c>
      <c r="BE7" s="117">
        <f>DatosGenerales!C145</f>
        <v>61</v>
      </c>
      <c r="BF7" s="116">
        <f>DatosGenerales!C146</f>
        <v>59</v>
      </c>
      <c r="BG7" s="119">
        <f>DatosGenerales!C148</f>
        <v>17</v>
      </c>
      <c r="BK7" s="117">
        <f>SUM(DatosGenerales!C258:C272)</f>
        <v>803</v>
      </c>
      <c r="BL7" s="116">
        <f>SUM(DatosGenerales!C255:C257)</f>
        <v>11</v>
      </c>
      <c r="BM7" s="116">
        <f>SUM(DatosGenerales!C273:C305)</f>
        <v>144</v>
      </c>
      <c r="BN7" s="116">
        <f>SUM(DatosGenerales!C250)</f>
        <v>0</v>
      </c>
      <c r="BO7" s="116">
        <f>SUM(DatosGenerales!C317:C325)</f>
        <v>16</v>
      </c>
      <c r="BP7" s="116">
        <f>SUM(DatosGenerales!C247:C249)</f>
        <v>0</v>
      </c>
      <c r="BQ7" s="116">
        <f>SUM(DatosGenerales!C306:C316)</f>
        <v>19</v>
      </c>
      <c r="BR7" s="116">
        <f>SUM(DatosGenerales!C251:C253)</f>
        <v>47</v>
      </c>
      <c r="BS7" s="119">
        <f>SUM(DatosGenerales!C244:C246)</f>
        <v>340</v>
      </c>
      <c r="BT7" s="119">
        <f>SUM(DatosGenerales!C254)</f>
        <v>0</v>
      </c>
      <c r="BU7" s="119">
        <f>SUM(DatosGenerales!C326:C338)</f>
        <v>71</v>
      </c>
      <c r="BV7" s="119">
        <f>SUM(DatosGenerales!C339:C360)</f>
        <v>1744</v>
      </c>
      <c r="BY7" s="117">
        <f>DatosGenerales!C197</f>
        <v>733</v>
      </c>
      <c r="BZ7" s="116">
        <f>DatosGenerales!C198</f>
        <v>173</v>
      </c>
      <c r="CA7" s="119">
        <f>DatosGenerales!C199</f>
        <v>341</v>
      </c>
      <c r="CF7" s="117">
        <f>DatosGenerales!C206</f>
        <v>420</v>
      </c>
      <c r="CG7" s="119">
        <f>DatosGenerales!C209</f>
        <v>59</v>
      </c>
      <c r="CM7" s="117">
        <f>DatosGenerales!C37</f>
        <v>1351</v>
      </c>
      <c r="CN7" s="119">
        <f>DatosGenerales!C38</f>
        <v>767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248</v>
      </c>
      <c r="BL53" s="127">
        <f>SUM(DatosGenerales!C272,DatosGenerales!C261,DatosGenerales!C270)</f>
        <v>224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5</v>
      </c>
      <c r="BL66" s="127">
        <f>SUM(DatosGenerales!C260:C261)</f>
        <v>256</v>
      </c>
      <c r="BM66" s="127">
        <f>SUM(DatosGenerales!C269:C270)</f>
        <v>211</v>
      </c>
      <c r="BN66" s="127"/>
      <c r="BO66" s="114"/>
      <c r="BP66" s="114"/>
      <c r="BQ66" s="114"/>
      <c r="BR66" s="114"/>
      <c r="BS66" s="114"/>
    </row>
  </sheetData>
  <sheetProtection algorithmName="SHA-512" hashValue="g3ZYT3R9Z6NrtDEqtZES/PsPtaK87Tl71lyLkekMs21YlEVnxbdZ6Oi5ORuwUaUNx6PROyd5sfAfKGmZnNz9bQ==" saltValue="AE1GhFL14D6OW4fF9kZS5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D8C1-71C1-4DB4-A926-73296839057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s2HcyJv9HWIQ3NBPhQlwZlpkDDRG6dedW7xXFYLkMwu6vnLbZB8NJa59azxFPabZIMRwpSa4LyA0pfMSjB8rGg==" saltValue="0mX/sPshcfnEH3BJz1thi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BDDB-403A-41DD-87E4-3E5703EDD754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21</v>
      </c>
    </row>
    <row r="8" spans="1:50" s="114" customFormat="1" ht="14.85" customHeight="1" x14ac:dyDescent="0.25">
      <c r="C8" s="201"/>
      <c r="D8" s="116">
        <f>DatosMenores!C56</f>
        <v>303</v>
      </c>
      <c r="E8" s="116">
        <f>DatosMenores!C57</f>
        <v>57</v>
      </c>
      <c r="F8" s="116">
        <f>DatosMenores!C58</f>
        <v>70</v>
      </c>
      <c r="G8" s="116">
        <f>DatosMenores!C59</f>
        <v>97</v>
      </c>
      <c r="H8" s="115">
        <f>DatosMenores!C60</f>
        <v>14</v>
      </c>
      <c r="I8" s="98"/>
      <c r="L8" s="115">
        <f>DatosMenores!C48</f>
        <v>3</v>
      </c>
      <c r="M8" s="116">
        <f>DatosMenores!C49</f>
        <v>16</v>
      </c>
      <c r="N8" s="116">
        <f>DatosMenores!C50</f>
        <v>60</v>
      </c>
      <c r="O8" s="116">
        <f>DatosMenores!C51</f>
        <v>1</v>
      </c>
      <c r="P8" s="115">
        <f>DatosMenores!C52</f>
        <v>0</v>
      </c>
      <c r="S8" s="115">
        <f>DatosMenores!C28</f>
        <v>102</v>
      </c>
      <c r="T8" s="116">
        <f>SUM(DatosMenores!C29:C32)</f>
        <v>34</v>
      </c>
      <c r="U8" s="116">
        <f>DatosMenores!C33</f>
        <v>0</v>
      </c>
      <c r="V8" s="116">
        <f>DatosMenores!C34</f>
        <v>53</v>
      </c>
      <c r="W8" s="116">
        <f>DatosMenores!C35</f>
        <v>3</v>
      </c>
      <c r="X8" s="116">
        <f>DatosMenores!C36</f>
        <v>0</v>
      </c>
      <c r="Y8" s="116">
        <f>DatosMenores!C38</f>
        <v>0</v>
      </c>
      <c r="Z8" s="116">
        <f>DatosMenores!C37</f>
        <v>5</v>
      </c>
      <c r="AA8" s="115">
        <f>DatosMenores!C39</f>
        <v>20</v>
      </c>
      <c r="AC8" s="100"/>
      <c r="AE8" s="117">
        <f>DatosMenores!C5</f>
        <v>0</v>
      </c>
      <c r="AF8" s="116">
        <f>DatosMenores!C6</f>
        <v>33</v>
      </c>
      <c r="AG8" s="116">
        <f>DatosMenores!C7</f>
        <v>3</v>
      </c>
      <c r="AH8" s="116">
        <f>DatosMenores!C8</f>
        <v>10</v>
      </c>
      <c r="AI8" s="116">
        <f>DatosMenores!C9</f>
        <v>10</v>
      </c>
      <c r="AJ8" s="115">
        <f>DatosMenores!C10</f>
        <v>23</v>
      </c>
      <c r="AK8" s="116">
        <f>DatosMenores!C11</f>
        <v>19</v>
      </c>
      <c r="AL8" s="116">
        <f>DatosMenores!C12</f>
        <v>17</v>
      </c>
      <c r="AM8" s="115">
        <f>DatosMenores!C13</f>
        <v>5</v>
      </c>
      <c r="AN8" s="100"/>
      <c r="AP8" s="117">
        <f>DatosMenores!C69</f>
        <v>21</v>
      </c>
      <c r="AQ8" s="117">
        <f>DatosMenores!C70</f>
        <v>25</v>
      </c>
      <c r="AR8" s="116">
        <f>DatosMenores!C71</f>
        <v>58</v>
      </c>
      <c r="AS8" s="116">
        <f>DatosMenores!C74</f>
        <v>1</v>
      </c>
      <c r="AT8" s="116">
        <f>DatosMenores!C75</f>
        <v>17</v>
      </c>
      <c r="AU8" s="115">
        <f>DatosMenores!C76</f>
        <v>0</v>
      </c>
      <c r="AW8" s="138" t="s">
        <v>1271</v>
      </c>
      <c r="AX8" s="139">
        <f>DatosMenores!C70</f>
        <v>25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58</v>
      </c>
    </row>
    <row r="10" spans="1:50" ht="29.85" customHeight="1" x14ac:dyDescent="0.25">
      <c r="C10" s="201"/>
      <c r="D10" s="115">
        <f>DatosMenores!C61</f>
        <v>68</v>
      </c>
      <c r="E10" s="116">
        <f>DatosMenores!C62</f>
        <v>6</v>
      </c>
      <c r="F10" s="119">
        <f>DatosMenores!C63</f>
        <v>0</v>
      </c>
      <c r="G10" s="119">
        <f>DatosMenores!C64</f>
        <v>64</v>
      </c>
      <c r="H10" s="119">
        <f>DatosMenores!C65</f>
        <v>16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0</v>
      </c>
      <c r="AG11" s="116">
        <f>DatosMenores!C16</f>
        <v>5</v>
      </c>
      <c r="AH11" s="116">
        <f>DatosMenores!C17</f>
        <v>40</v>
      </c>
      <c r="AI11" s="116">
        <f>DatosMenores!C18</f>
        <v>2</v>
      </c>
      <c r="AJ11" s="116">
        <f>DatosMenores!C20</f>
        <v>13</v>
      </c>
      <c r="AK11" s="116">
        <f>DatosMenores!C21</f>
        <v>2</v>
      </c>
      <c r="AL11" s="115">
        <f>DatosMenores!C19</f>
        <v>198</v>
      </c>
      <c r="AP11" s="117">
        <f>DatosMenores!C78</f>
        <v>1</v>
      </c>
      <c r="AQ11" s="116">
        <f>DatosMenores!C77</f>
        <v>0</v>
      </c>
      <c r="AR11" s="116">
        <f>DatosMenores!C79</f>
        <v>0</v>
      </c>
      <c r="AS11" s="117">
        <f>DatosMenores!C72</f>
        <v>0</v>
      </c>
      <c r="AT11" s="115">
        <f>DatosMenores!C73</f>
        <v>10</v>
      </c>
      <c r="AW11" s="138" t="s">
        <v>1414</v>
      </c>
      <c r="AX11" s="139">
        <f>DatosMenores!C73</f>
        <v>10</v>
      </c>
    </row>
    <row r="12" spans="1:50" ht="12.75" customHeight="1" x14ac:dyDescent="0.25">
      <c r="AW12" s="138" t="s">
        <v>1273</v>
      </c>
      <c r="AX12" s="139">
        <f>DatosMenores!C74</f>
        <v>1</v>
      </c>
    </row>
    <row r="13" spans="1:50" ht="12.75" customHeight="1" x14ac:dyDescent="0.25">
      <c r="AW13" s="138" t="s">
        <v>1011</v>
      </c>
      <c r="AX13" s="139">
        <f>DatosMenores!C75</f>
        <v>17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0</v>
      </c>
    </row>
    <row r="16" spans="1:50" ht="12.75" customHeight="1" x14ac:dyDescent="0.25">
      <c r="AW16" s="138" t="s">
        <v>243</v>
      </c>
      <c r="AX16" s="139">
        <f>DatosMenores!C78</f>
        <v>1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2sDBkpa3yJmUFnXjfS6K3KLTo6MSHleUmkdnKcM1+2gQyCTAZavGXmA5ny5vX1RDUXjuGqnlVNo3po+B5D933g==" saltValue="e9lChDDYYOgaAicZUqbHj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4ACBD-D707-4B0D-944A-A17CD72B6F52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0</v>
      </c>
      <c r="F4" s="152" t="s">
        <v>1422</v>
      </c>
      <c r="G4" s="154">
        <f>DatosViolenciaDoméstica!E67</f>
        <v>3</v>
      </c>
      <c r="H4" s="155"/>
    </row>
    <row r="5" spans="1:30" x14ac:dyDescent="0.2">
      <c r="C5" s="152" t="s">
        <v>13</v>
      </c>
      <c r="D5" s="153">
        <f>DatosViolenciaDoméstica!C6</f>
        <v>65</v>
      </c>
      <c r="F5" s="152" t="s">
        <v>1423</v>
      </c>
      <c r="G5" s="156">
        <f>DatosViolenciaDoméstica!F67</f>
        <v>3</v>
      </c>
      <c r="H5" s="155"/>
    </row>
    <row r="6" spans="1:30" x14ac:dyDescent="0.2">
      <c r="C6" s="152" t="s">
        <v>1424</v>
      </c>
      <c r="D6" s="153">
        <f>DatosViolenciaDoméstica!C7</f>
        <v>17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1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2wnz6hh7L51aNxtahAiS76ml/rrLf7Q29fp0dO9WH8TsU7eZdBAa1V7/jlAzQAVLNLmqlAzadMKQyJojSm+pdQ==" saltValue="4hY1fiLo3OggGKT+GsZzW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BFB9-FB21-475D-B258-3CA59F8367A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216</v>
      </c>
      <c r="F4" s="152" t="s">
        <v>1422</v>
      </c>
      <c r="G4" s="154">
        <f>DatosViolenciaGénero!E82</f>
        <v>43</v>
      </c>
      <c r="H4" s="155"/>
    </row>
    <row r="5" spans="1:30" x14ac:dyDescent="0.2">
      <c r="C5" s="152" t="s">
        <v>37</v>
      </c>
      <c r="D5" s="153">
        <f>DatosViolenciaGénero!C5</f>
        <v>19</v>
      </c>
      <c r="F5" s="152" t="s">
        <v>1423</v>
      </c>
      <c r="G5" s="154">
        <f>DatosViolenciaGénero!F82</f>
        <v>2</v>
      </c>
      <c r="H5" s="155"/>
    </row>
    <row r="6" spans="1:30" x14ac:dyDescent="0.2">
      <c r="C6" s="152" t="s">
        <v>1424</v>
      </c>
      <c r="D6" s="163">
        <f>DatosViolenciaGénero!C8</f>
        <v>84</v>
      </c>
    </row>
    <row r="7" spans="1:30" x14ac:dyDescent="0.2">
      <c r="C7" s="152" t="s">
        <v>57</v>
      </c>
      <c r="D7" s="163">
        <f>DatosViolenciaGénero!C9</f>
        <v>0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1</v>
      </c>
    </row>
    <row r="11" spans="1:30" x14ac:dyDescent="0.2">
      <c r="C11" s="152" t="s">
        <v>1425</v>
      </c>
      <c r="D11" s="163">
        <f>DatosViolenciaGénero!C10</f>
        <v>1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jZAE6iaAIvaBBb6MkNmGuloXu1YbNkS3XuYfKyfTsGjehrKNYgKG3v6ggtBUuVMyYiwuuw2hGy20UUKAZx2Q4Q==" saltValue="VwVYmwfRFr03thzaGqHc0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9087-3856-42A5-807C-67709CE1DC58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EquGy4/0H7cZPvezgO0R1+G08+RnRGuOTxiQoZADkjiBGPRsAP+p4Ri9LIbm+z85X/ePbcdJT+uGxyS7Q1GP1w==" saltValue="lTkEuX4Ib2sP9d5n4LpbQ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5435-0EFE-41B6-B861-DBE8DC09726F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slcj9ihKXIFfNq/s6qQjsYNJFR8dJesxUoxfwDWLp37nKPHZbe5wwptq+43F2UL7/8bkVdnstWY+hdg7rhGKBw==" saltValue="hdAxFmXGhmbwWcqNusxI3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4613-AF11-4C26-BAB0-75FEFB1665E0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0</v>
      </c>
      <c r="O6" s="168">
        <f>DatosMedioAmbiente!C57</f>
        <v>0</v>
      </c>
      <c r="P6" s="168">
        <f>DatosMedioAmbiente!C59</f>
        <v>0</v>
      </c>
      <c r="Q6" s="168">
        <f>DatosMedioAmbiente!C61</f>
        <v>0</v>
      </c>
      <c r="R6" s="168">
        <f>DatosMedioAmbiente!C63</f>
        <v>0</v>
      </c>
      <c r="S6" s="166"/>
      <c r="U6" s="169">
        <f>DatosMedioAmbiente!C54</f>
        <v>0</v>
      </c>
      <c r="V6" s="169">
        <f>DatosMedioAmbiente!C56</f>
        <v>0</v>
      </c>
      <c r="W6" s="169">
        <f>DatosMedioAmbiente!C58</f>
        <v>0</v>
      </c>
      <c r="X6" s="169">
        <f>DatosMedioAmbiente!C60</f>
        <v>0</v>
      </c>
      <c r="Y6" s="169">
        <f>DatosMedioAmbiente!C62</f>
        <v>0</v>
      </c>
      <c r="Z6" s="169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h5Zr/o/ZLBaPYQ8Pn+lOqMlmlF/L3Ut4p/Y6Mu1ERM9UgrMuxnVh+9mhHLfrWEaGHGh7qh8Mp+1/QGEtXT/OFA==" saltValue="3cX2OMzeJQ71vWwO9Clu6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5415</v>
      </c>
      <c r="D7" s="15">
        <v>5000</v>
      </c>
      <c r="E7" s="16">
        <v>8.3000000000000004E-2</v>
      </c>
    </row>
    <row r="8" spans="1:5" x14ac:dyDescent="0.25">
      <c r="A8" s="174"/>
      <c r="B8" s="14" t="s">
        <v>20</v>
      </c>
      <c r="C8" s="15">
        <v>6485</v>
      </c>
      <c r="D8" s="15">
        <v>7845</v>
      </c>
      <c r="E8" s="16">
        <v>-0.173358827278521</v>
      </c>
    </row>
    <row r="9" spans="1:5" x14ac:dyDescent="0.25">
      <c r="A9" s="174"/>
      <c r="B9" s="14" t="s">
        <v>21</v>
      </c>
      <c r="C9" s="15">
        <v>5953</v>
      </c>
      <c r="D9" s="15">
        <v>7216</v>
      </c>
      <c r="E9" s="16">
        <v>-0.17502771618625301</v>
      </c>
    </row>
    <row r="10" spans="1:5" x14ac:dyDescent="0.25">
      <c r="A10" s="174"/>
      <c r="B10" s="14" t="s">
        <v>22</v>
      </c>
      <c r="C10" s="15">
        <v>104</v>
      </c>
      <c r="D10" s="15">
        <v>169</v>
      </c>
      <c r="E10" s="16">
        <v>-0.38461538461538503</v>
      </c>
    </row>
    <row r="11" spans="1:5" x14ac:dyDescent="0.25">
      <c r="A11" s="175"/>
      <c r="B11" s="14" t="s">
        <v>23</v>
      </c>
      <c r="C11" s="15">
        <v>4495</v>
      </c>
      <c r="D11" s="15">
        <v>4370</v>
      </c>
      <c r="E11" s="16">
        <v>2.8604118993134999E-2</v>
      </c>
    </row>
    <row r="12" spans="1:5" x14ac:dyDescent="0.25">
      <c r="A12" s="173" t="s">
        <v>24</v>
      </c>
      <c r="B12" s="14" t="s">
        <v>25</v>
      </c>
      <c r="C12" s="15">
        <v>1540</v>
      </c>
      <c r="D12" s="15">
        <v>1639</v>
      </c>
      <c r="E12" s="16">
        <v>-6.0402684563758399E-2</v>
      </c>
    </row>
    <row r="13" spans="1:5" x14ac:dyDescent="0.25">
      <c r="A13" s="174"/>
      <c r="B13" s="14" t="s">
        <v>26</v>
      </c>
      <c r="C13" s="15">
        <v>445</v>
      </c>
      <c r="D13" s="15">
        <v>789</v>
      </c>
      <c r="E13" s="16">
        <v>-0.43599493029150799</v>
      </c>
    </row>
    <row r="14" spans="1:5" x14ac:dyDescent="0.25">
      <c r="A14" s="175"/>
      <c r="B14" s="14" t="s">
        <v>27</v>
      </c>
      <c r="C14" s="15">
        <v>3537</v>
      </c>
      <c r="D14" s="15">
        <v>3925</v>
      </c>
      <c r="E14" s="16">
        <v>-9.8853503184713407E-2</v>
      </c>
    </row>
    <row r="15" spans="1:5" x14ac:dyDescent="0.25">
      <c r="A15" s="173" t="s">
        <v>28</v>
      </c>
      <c r="B15" s="14" t="s">
        <v>29</v>
      </c>
      <c r="C15" s="15">
        <v>386</v>
      </c>
      <c r="D15" s="15">
        <v>495</v>
      </c>
      <c r="E15" s="16">
        <v>-0.22020202020202001</v>
      </c>
    </row>
    <row r="16" spans="1:5" x14ac:dyDescent="0.25">
      <c r="A16" s="174"/>
      <c r="B16" s="14" t="s">
        <v>30</v>
      </c>
      <c r="C16" s="15">
        <v>957</v>
      </c>
      <c r="D16" s="15">
        <v>1174</v>
      </c>
      <c r="E16" s="16">
        <v>-0.18483816013628601</v>
      </c>
    </row>
    <row r="17" spans="1:5" x14ac:dyDescent="0.25">
      <c r="A17" s="174"/>
      <c r="B17" s="14" t="s">
        <v>31</v>
      </c>
      <c r="C17" s="15">
        <v>9</v>
      </c>
      <c r="D17" s="15">
        <v>12</v>
      </c>
      <c r="E17" s="16">
        <v>-0.25</v>
      </c>
    </row>
    <row r="18" spans="1:5" x14ac:dyDescent="0.25">
      <c r="A18" s="174"/>
      <c r="B18" s="14" t="s">
        <v>32</v>
      </c>
      <c r="C18" s="15">
        <v>1</v>
      </c>
      <c r="D18" s="15">
        <v>2</v>
      </c>
      <c r="E18" s="16">
        <v>-0.5</v>
      </c>
    </row>
    <row r="19" spans="1:5" x14ac:dyDescent="0.25">
      <c r="A19" s="175"/>
      <c r="B19" s="14" t="s">
        <v>33</v>
      </c>
      <c r="C19" s="15">
        <v>56</v>
      </c>
      <c r="D19" s="15">
        <v>71</v>
      </c>
      <c r="E19" s="16">
        <v>-0.21126760563380301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148</v>
      </c>
      <c r="D23" s="15">
        <v>510</v>
      </c>
      <c r="E23" s="16">
        <v>-0.70980392156862704</v>
      </c>
    </row>
    <row r="24" spans="1:5" x14ac:dyDescent="0.25">
      <c r="A24" s="13" t="s">
        <v>36</v>
      </c>
      <c r="B24" s="18"/>
      <c r="C24" s="15">
        <v>118</v>
      </c>
      <c r="D24" s="15">
        <v>578</v>
      </c>
      <c r="E24" s="16">
        <v>-0.79584775086505199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530</v>
      </c>
      <c r="D28" s="15">
        <v>619</v>
      </c>
      <c r="E28" s="16">
        <v>-0.14378029079159901</v>
      </c>
    </row>
    <row r="29" spans="1:5" x14ac:dyDescent="0.25">
      <c r="A29" s="173" t="s">
        <v>39</v>
      </c>
      <c r="B29" s="14" t="s">
        <v>40</v>
      </c>
      <c r="C29" s="15">
        <v>32</v>
      </c>
      <c r="D29" s="15">
        <v>39</v>
      </c>
      <c r="E29" s="16">
        <v>-0.17948717948717899</v>
      </c>
    </row>
    <row r="30" spans="1:5" x14ac:dyDescent="0.25">
      <c r="A30" s="174"/>
      <c r="B30" s="14" t="s">
        <v>41</v>
      </c>
      <c r="C30" s="15">
        <v>51</v>
      </c>
      <c r="D30" s="15">
        <v>52</v>
      </c>
      <c r="E30" s="16">
        <v>-1.9230769230769201E-2</v>
      </c>
    </row>
    <row r="31" spans="1:5" x14ac:dyDescent="0.25">
      <c r="A31" s="174"/>
      <c r="B31" s="14" t="s">
        <v>42</v>
      </c>
      <c r="C31" s="15">
        <v>0</v>
      </c>
      <c r="D31" s="15">
        <v>5</v>
      </c>
      <c r="E31" s="16">
        <v>-1</v>
      </c>
    </row>
    <row r="32" spans="1:5" x14ac:dyDescent="0.25">
      <c r="A32" s="174"/>
      <c r="B32" s="14" t="s">
        <v>43</v>
      </c>
      <c r="C32" s="15">
        <v>17</v>
      </c>
      <c r="D32" s="15">
        <v>29</v>
      </c>
      <c r="E32" s="16">
        <v>-0.41379310344827602</v>
      </c>
    </row>
    <row r="33" spans="1:5" x14ac:dyDescent="0.25">
      <c r="A33" s="175"/>
      <c r="B33" s="14" t="s">
        <v>44</v>
      </c>
      <c r="C33" s="15">
        <v>435</v>
      </c>
      <c r="D33" s="15">
        <v>482</v>
      </c>
      <c r="E33" s="16">
        <v>-9.7510373443983403E-2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1351</v>
      </c>
      <c r="D37" s="15">
        <v>1600</v>
      </c>
      <c r="E37" s="16">
        <v>-0.15562500000000001</v>
      </c>
    </row>
    <row r="38" spans="1:5" x14ac:dyDescent="0.25">
      <c r="A38" s="13" t="s">
        <v>47</v>
      </c>
      <c r="B38" s="18"/>
      <c r="C38" s="15">
        <v>767</v>
      </c>
      <c r="D38" s="15">
        <v>1013</v>
      </c>
      <c r="E38" s="16">
        <v>-0.24284304047384001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813</v>
      </c>
      <c r="D42" s="15">
        <v>654</v>
      </c>
      <c r="E42" s="16">
        <v>0.243119266055046</v>
      </c>
    </row>
    <row r="43" spans="1:5" x14ac:dyDescent="0.25">
      <c r="A43" s="174"/>
      <c r="B43" s="14" t="s">
        <v>50</v>
      </c>
      <c r="C43" s="15">
        <v>19</v>
      </c>
      <c r="D43" s="15">
        <v>45</v>
      </c>
      <c r="E43" s="16">
        <v>-0.57777777777777795</v>
      </c>
    </row>
    <row r="44" spans="1:5" x14ac:dyDescent="0.25">
      <c r="A44" s="174"/>
      <c r="B44" s="14" t="s">
        <v>51</v>
      </c>
      <c r="C44" s="15">
        <v>957</v>
      </c>
      <c r="D44" s="15">
        <v>1174</v>
      </c>
      <c r="E44" s="16">
        <v>-0.18483816013628601</v>
      </c>
    </row>
    <row r="45" spans="1:5" x14ac:dyDescent="0.25">
      <c r="A45" s="175"/>
      <c r="B45" s="14" t="s">
        <v>23</v>
      </c>
      <c r="C45" s="15">
        <v>394</v>
      </c>
      <c r="D45" s="15">
        <v>700</v>
      </c>
      <c r="E45" s="16">
        <v>-0.437142857142857</v>
      </c>
    </row>
    <row r="46" spans="1:5" x14ac:dyDescent="0.25">
      <c r="A46" s="173" t="s">
        <v>52</v>
      </c>
      <c r="B46" s="14" t="s">
        <v>53</v>
      </c>
      <c r="C46" s="15">
        <v>754</v>
      </c>
      <c r="D46" s="15">
        <v>920</v>
      </c>
      <c r="E46" s="16">
        <v>-0.180434782608696</v>
      </c>
    </row>
    <row r="47" spans="1:5" x14ac:dyDescent="0.25">
      <c r="A47" s="174"/>
      <c r="B47" s="14" t="s">
        <v>54</v>
      </c>
      <c r="C47" s="15">
        <v>38</v>
      </c>
      <c r="D47" s="15">
        <v>32</v>
      </c>
      <c r="E47" s="16">
        <v>0.1875</v>
      </c>
    </row>
    <row r="48" spans="1:5" x14ac:dyDescent="0.25">
      <c r="A48" s="174"/>
      <c r="B48" s="14" t="s">
        <v>55</v>
      </c>
      <c r="C48" s="15">
        <v>88</v>
      </c>
      <c r="D48" s="15">
        <v>93</v>
      </c>
      <c r="E48" s="16">
        <v>-5.3763440860215103E-2</v>
      </c>
    </row>
    <row r="49" spans="1:5" x14ac:dyDescent="0.25">
      <c r="A49" s="175"/>
      <c r="B49" s="14" t="s">
        <v>56</v>
      </c>
      <c r="C49" s="15">
        <v>19</v>
      </c>
      <c r="D49" s="15">
        <v>24</v>
      </c>
      <c r="E49" s="16">
        <v>-0.20833333333333301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11</v>
      </c>
      <c r="D53" s="15">
        <v>15</v>
      </c>
      <c r="E53" s="16">
        <v>-0.266666666666667</v>
      </c>
    </row>
    <row r="54" spans="1:5" x14ac:dyDescent="0.25">
      <c r="A54" s="174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4"/>
      <c r="B55" s="14" t="s">
        <v>19</v>
      </c>
      <c r="C55" s="15">
        <v>21</v>
      </c>
      <c r="D55" s="15">
        <v>11</v>
      </c>
      <c r="E55" s="16">
        <v>0.90909090909090895</v>
      </c>
    </row>
    <row r="56" spans="1:5" x14ac:dyDescent="0.25">
      <c r="A56" s="174"/>
      <c r="B56" s="14" t="s">
        <v>23</v>
      </c>
      <c r="C56" s="15">
        <v>16</v>
      </c>
      <c r="D56" s="15">
        <v>18</v>
      </c>
      <c r="E56" s="16">
        <v>-0.11111111111111099</v>
      </c>
    </row>
    <row r="57" spans="1:5" x14ac:dyDescent="0.25">
      <c r="A57" s="174"/>
      <c r="B57" s="14" t="s">
        <v>59</v>
      </c>
      <c r="C57" s="15">
        <v>11</v>
      </c>
      <c r="D57" s="15">
        <v>6</v>
      </c>
      <c r="E57" s="16">
        <v>0.83333333333333304</v>
      </c>
    </row>
    <row r="58" spans="1:5" x14ac:dyDescent="0.25">
      <c r="A58" s="175"/>
      <c r="B58" s="14" t="s">
        <v>60</v>
      </c>
      <c r="C58" s="19"/>
      <c r="D58" s="15">
        <v>0</v>
      </c>
      <c r="E58" s="16">
        <v>0</v>
      </c>
    </row>
    <row r="59" spans="1:5" x14ac:dyDescent="0.25">
      <c r="A59" s="173" t="s">
        <v>61</v>
      </c>
      <c r="B59" s="14" t="s">
        <v>62</v>
      </c>
      <c r="C59" s="15">
        <v>14</v>
      </c>
      <c r="D59" s="15">
        <v>5</v>
      </c>
      <c r="E59" s="16">
        <v>1.8</v>
      </c>
    </row>
    <row r="60" spans="1:5" x14ac:dyDescent="0.25">
      <c r="A60" s="174"/>
      <c r="B60" s="14" t="s">
        <v>55</v>
      </c>
      <c r="C60" s="15">
        <v>0</v>
      </c>
      <c r="D60" s="15">
        <v>0</v>
      </c>
      <c r="E60" s="16">
        <v>0</v>
      </c>
    </row>
    <row r="61" spans="1:5" x14ac:dyDescent="0.25">
      <c r="A61" s="175"/>
      <c r="B61" s="14" t="s">
        <v>63</v>
      </c>
      <c r="C61" s="15">
        <v>0</v>
      </c>
      <c r="D61" s="15">
        <v>1</v>
      </c>
      <c r="E61" s="16">
        <v>-1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1</v>
      </c>
      <c r="D70" s="15">
        <v>1</v>
      </c>
      <c r="E70" s="16">
        <v>0</v>
      </c>
    </row>
    <row r="71" spans="1:5" x14ac:dyDescent="0.25">
      <c r="A71" s="177"/>
      <c r="B71" s="14" t="s">
        <v>55</v>
      </c>
      <c r="C71" s="15">
        <v>1</v>
      </c>
      <c r="D71" s="15">
        <v>1</v>
      </c>
      <c r="E71" s="16">
        <v>0</v>
      </c>
    </row>
    <row r="72" spans="1:5" x14ac:dyDescent="0.25">
      <c r="A72" s="177"/>
      <c r="B72" s="14" t="s">
        <v>62</v>
      </c>
      <c r="C72" s="15">
        <v>0</v>
      </c>
      <c r="D72" s="15">
        <v>2</v>
      </c>
      <c r="E72" s="16">
        <v>-1</v>
      </c>
    </row>
    <row r="73" spans="1:5" x14ac:dyDescent="0.25">
      <c r="A73" s="177"/>
      <c r="B73" s="14" t="s">
        <v>66</v>
      </c>
      <c r="C73" s="15">
        <v>1</v>
      </c>
      <c r="D73" s="15">
        <v>3</v>
      </c>
      <c r="E73" s="16">
        <v>-0.66666666666666696</v>
      </c>
    </row>
    <row r="74" spans="1:5" x14ac:dyDescent="0.25">
      <c r="A74" s="178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767</v>
      </c>
      <c r="D78" s="15">
        <v>1013</v>
      </c>
      <c r="E78" s="16">
        <v>-0.24284304047384001</v>
      </c>
    </row>
    <row r="79" spans="1:5" x14ac:dyDescent="0.25">
      <c r="A79" s="175"/>
      <c r="B79" s="14" t="s">
        <v>71</v>
      </c>
      <c r="C79" s="15">
        <v>205</v>
      </c>
      <c r="D79" s="15">
        <v>229</v>
      </c>
      <c r="E79" s="16">
        <v>-0.104803493449782</v>
      </c>
    </row>
    <row r="80" spans="1:5" x14ac:dyDescent="0.25">
      <c r="A80" s="173" t="s">
        <v>72</v>
      </c>
      <c r="B80" s="14" t="s">
        <v>70</v>
      </c>
      <c r="C80" s="15">
        <v>592</v>
      </c>
      <c r="D80" s="15">
        <v>900</v>
      </c>
      <c r="E80" s="16">
        <v>-0.34222222222222198</v>
      </c>
    </row>
    <row r="81" spans="1:5" x14ac:dyDescent="0.25">
      <c r="A81" s="175"/>
      <c r="B81" s="14" t="s">
        <v>71</v>
      </c>
      <c r="C81" s="15">
        <v>560</v>
      </c>
      <c r="D81" s="15">
        <v>452</v>
      </c>
      <c r="E81" s="16">
        <v>0.238938053097345</v>
      </c>
    </row>
    <row r="82" spans="1:5" x14ac:dyDescent="0.25">
      <c r="A82" s="173" t="s">
        <v>73</v>
      </c>
      <c r="B82" s="14" t="s">
        <v>70</v>
      </c>
      <c r="C82" s="15">
        <v>56</v>
      </c>
      <c r="D82" s="15">
        <v>49</v>
      </c>
      <c r="E82" s="16">
        <v>0.14285714285714299</v>
      </c>
    </row>
    <row r="83" spans="1:5" x14ac:dyDescent="0.25">
      <c r="A83" s="175"/>
      <c r="B83" s="14" t="s">
        <v>71</v>
      </c>
      <c r="C83" s="15">
        <v>33</v>
      </c>
      <c r="D83" s="15">
        <v>18</v>
      </c>
      <c r="E83" s="16">
        <v>0.83333333333333304</v>
      </c>
    </row>
    <row r="84" spans="1:5" x14ac:dyDescent="0.25">
      <c r="A84" s="173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5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350</v>
      </c>
      <c r="D89" s="15">
        <v>378</v>
      </c>
      <c r="E89" s="16">
        <v>-7.4074074074074098E-2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274</v>
      </c>
      <c r="D94" s="15">
        <v>311</v>
      </c>
      <c r="E94" s="16">
        <v>-0.118971061093247</v>
      </c>
    </row>
    <row r="95" spans="1:5" x14ac:dyDescent="0.25">
      <c r="A95" s="13" t="s">
        <v>79</v>
      </c>
      <c r="B95" s="18"/>
      <c r="C95" s="15">
        <v>439</v>
      </c>
      <c r="D95" s="15">
        <v>640</v>
      </c>
      <c r="E95" s="16">
        <v>-0.31406250000000002</v>
      </c>
    </row>
    <row r="96" spans="1:5" x14ac:dyDescent="0.25">
      <c r="A96" s="13" t="s">
        <v>76</v>
      </c>
      <c r="B96" s="18"/>
      <c r="C96" s="15">
        <v>10</v>
      </c>
      <c r="D96" s="15">
        <v>7</v>
      </c>
      <c r="E96" s="16">
        <v>0.42857142857142799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276</v>
      </c>
      <c r="D100" s="15">
        <v>383</v>
      </c>
      <c r="E100" s="16">
        <v>-0.279373368146214</v>
      </c>
    </row>
    <row r="101" spans="1:5" x14ac:dyDescent="0.25">
      <c r="A101" s="174"/>
      <c r="B101" s="14" t="s">
        <v>82</v>
      </c>
      <c r="C101" s="15">
        <v>39</v>
      </c>
      <c r="D101" s="15">
        <v>63</v>
      </c>
      <c r="E101" s="16">
        <v>-0.38095238095238099</v>
      </c>
    </row>
    <row r="102" spans="1:5" x14ac:dyDescent="0.25">
      <c r="A102" s="175"/>
      <c r="B102" s="14" t="s">
        <v>83</v>
      </c>
      <c r="C102" s="15">
        <v>81</v>
      </c>
      <c r="D102" s="15">
        <v>197</v>
      </c>
      <c r="E102" s="16">
        <v>-0.58883248730964499</v>
      </c>
    </row>
    <row r="103" spans="1:5" x14ac:dyDescent="0.25">
      <c r="A103" s="173" t="s">
        <v>79</v>
      </c>
      <c r="B103" s="14" t="s">
        <v>84</v>
      </c>
      <c r="C103" s="15">
        <v>21</v>
      </c>
      <c r="D103" s="15">
        <v>17</v>
      </c>
      <c r="E103" s="16">
        <v>0.23529411764705899</v>
      </c>
    </row>
    <row r="104" spans="1:5" x14ac:dyDescent="0.25">
      <c r="A104" s="175"/>
      <c r="B104" s="14" t="s">
        <v>83</v>
      </c>
      <c r="C104" s="15">
        <v>72</v>
      </c>
      <c r="D104" s="15">
        <v>233</v>
      </c>
      <c r="E104" s="16">
        <v>-0.69098712446351895</v>
      </c>
    </row>
    <row r="105" spans="1:5" x14ac:dyDescent="0.25">
      <c r="A105" s="13" t="s">
        <v>76</v>
      </c>
      <c r="B105" s="18"/>
      <c r="C105" s="15">
        <v>20</v>
      </c>
      <c r="D105" s="15">
        <v>14</v>
      </c>
      <c r="E105" s="16">
        <v>0.42857142857142799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24</v>
      </c>
      <c r="D109" s="15">
        <v>22</v>
      </c>
      <c r="E109" s="16">
        <v>9.0909090909090898E-2</v>
      </c>
    </row>
    <row r="110" spans="1:5" x14ac:dyDescent="0.25">
      <c r="A110" s="174"/>
      <c r="B110" s="14" t="s">
        <v>82</v>
      </c>
      <c r="C110" s="15">
        <v>10</v>
      </c>
      <c r="D110" s="15">
        <v>4</v>
      </c>
      <c r="E110" s="16">
        <v>1.5</v>
      </c>
    </row>
    <row r="111" spans="1:5" x14ac:dyDescent="0.25">
      <c r="A111" s="175"/>
      <c r="B111" s="14" t="s">
        <v>83</v>
      </c>
      <c r="C111" s="15">
        <v>13</v>
      </c>
      <c r="D111" s="15">
        <v>16</v>
      </c>
      <c r="E111" s="16">
        <v>-0.1875</v>
      </c>
    </row>
    <row r="112" spans="1:5" x14ac:dyDescent="0.25">
      <c r="A112" s="173" t="s">
        <v>79</v>
      </c>
      <c r="B112" s="14" t="s">
        <v>84</v>
      </c>
      <c r="C112" s="15">
        <v>3</v>
      </c>
      <c r="D112" s="15">
        <v>1</v>
      </c>
      <c r="E112" s="16">
        <v>2</v>
      </c>
    </row>
    <row r="113" spans="1:5" x14ac:dyDescent="0.25">
      <c r="A113" s="175"/>
      <c r="B113" s="14" t="s">
        <v>83</v>
      </c>
      <c r="C113" s="15">
        <v>4</v>
      </c>
      <c r="D113" s="15">
        <v>8</v>
      </c>
      <c r="E113" s="16">
        <v>-0.5</v>
      </c>
    </row>
    <row r="114" spans="1:5" x14ac:dyDescent="0.25">
      <c r="A114" s="13" t="s">
        <v>76</v>
      </c>
      <c r="B114" s="18"/>
      <c r="C114" s="15">
        <v>2</v>
      </c>
      <c r="D114" s="15">
        <v>2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5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128</v>
      </c>
      <c r="D120" s="15">
        <v>155</v>
      </c>
      <c r="E120" s="16">
        <v>-0.174193548387097</v>
      </c>
    </row>
    <row r="121" spans="1:5" x14ac:dyDescent="0.25">
      <c r="A121" s="175"/>
      <c r="B121" s="14" t="s">
        <v>89</v>
      </c>
      <c r="C121" s="15">
        <v>158</v>
      </c>
      <c r="D121" s="15">
        <v>342</v>
      </c>
      <c r="E121" s="16">
        <v>-0.53801169590643305</v>
      </c>
    </row>
    <row r="122" spans="1:5" x14ac:dyDescent="0.25">
      <c r="A122" s="173" t="s">
        <v>91</v>
      </c>
      <c r="B122" s="14" t="s">
        <v>88</v>
      </c>
      <c r="C122" s="15">
        <v>1503</v>
      </c>
      <c r="D122" s="15">
        <v>1807</v>
      </c>
      <c r="E122" s="16">
        <v>-0.168234643054787</v>
      </c>
    </row>
    <row r="123" spans="1:5" x14ac:dyDescent="0.25">
      <c r="A123" s="175"/>
      <c r="B123" s="14" t="s">
        <v>89</v>
      </c>
      <c r="C123" s="15">
        <v>2339</v>
      </c>
      <c r="D123" s="15">
        <v>3405</v>
      </c>
      <c r="E123" s="16">
        <v>-0.31306901615271598</v>
      </c>
    </row>
    <row r="124" spans="1:5" x14ac:dyDescent="0.25">
      <c r="A124" s="173" t="s">
        <v>92</v>
      </c>
      <c r="B124" s="14" t="s">
        <v>88</v>
      </c>
      <c r="C124" s="15">
        <v>64</v>
      </c>
      <c r="D124" s="19"/>
      <c r="E124" s="16">
        <v>0</v>
      </c>
    </row>
    <row r="125" spans="1:5" x14ac:dyDescent="0.25">
      <c r="A125" s="175"/>
      <c r="B125" s="14" t="s">
        <v>89</v>
      </c>
      <c r="C125" s="15">
        <v>79</v>
      </c>
      <c r="D125" s="19"/>
      <c r="E125" s="16">
        <v>0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26</v>
      </c>
      <c r="D129" s="15">
        <v>49</v>
      </c>
      <c r="E129" s="16">
        <v>-0.469387755102041</v>
      </c>
    </row>
    <row r="130" spans="1:5" x14ac:dyDescent="0.25">
      <c r="A130" s="175"/>
      <c r="B130" s="14" t="s">
        <v>96</v>
      </c>
      <c r="C130" s="15">
        <v>1</v>
      </c>
      <c r="D130" s="15">
        <v>2</v>
      </c>
      <c r="E130" s="16">
        <v>-0.5</v>
      </c>
    </row>
    <row r="131" spans="1:5" x14ac:dyDescent="0.25">
      <c r="A131" s="173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5"/>
      <c r="B132" s="14" t="s">
        <v>96</v>
      </c>
      <c r="C132" s="15">
        <v>1</v>
      </c>
      <c r="D132" s="15">
        <v>1</v>
      </c>
      <c r="E132" s="16">
        <v>0</v>
      </c>
    </row>
    <row r="133" spans="1:5" x14ac:dyDescent="0.25">
      <c r="A133" s="173" t="s">
        <v>98</v>
      </c>
      <c r="B133" s="14" t="s">
        <v>95</v>
      </c>
      <c r="C133" s="15">
        <v>2</v>
      </c>
      <c r="D133" s="15">
        <v>3</v>
      </c>
      <c r="E133" s="16">
        <v>-0.33333333333333298</v>
      </c>
    </row>
    <row r="134" spans="1:5" x14ac:dyDescent="0.25">
      <c r="A134" s="175"/>
      <c r="B134" s="14" t="s">
        <v>99</v>
      </c>
      <c r="C134" s="15">
        <v>1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116</v>
      </c>
      <c r="D138" s="15">
        <v>154</v>
      </c>
      <c r="E138" s="16">
        <v>-0.246753246753247</v>
      </c>
    </row>
    <row r="139" spans="1:5" x14ac:dyDescent="0.25">
      <c r="A139" s="173" t="s">
        <v>102</v>
      </c>
      <c r="B139" s="14" t="s">
        <v>103</v>
      </c>
      <c r="C139" s="15">
        <v>1</v>
      </c>
      <c r="D139" s="15">
        <v>2</v>
      </c>
      <c r="E139" s="16">
        <v>-0.5</v>
      </c>
    </row>
    <row r="140" spans="1:5" x14ac:dyDescent="0.25">
      <c r="A140" s="174"/>
      <c r="B140" s="14" t="s">
        <v>104</v>
      </c>
      <c r="C140" s="15">
        <v>76</v>
      </c>
      <c r="D140" s="15">
        <v>86</v>
      </c>
      <c r="E140" s="16">
        <v>-0.116279069767442</v>
      </c>
    </row>
    <row r="141" spans="1:5" x14ac:dyDescent="0.25">
      <c r="A141" s="174"/>
      <c r="B141" s="14" t="s">
        <v>105</v>
      </c>
      <c r="C141" s="15">
        <v>5</v>
      </c>
      <c r="D141" s="15">
        <v>0</v>
      </c>
      <c r="E141" s="16">
        <v>0</v>
      </c>
    </row>
    <row r="142" spans="1:5" x14ac:dyDescent="0.25">
      <c r="A142" s="174"/>
      <c r="B142" s="14" t="s">
        <v>106</v>
      </c>
      <c r="C142" s="15">
        <v>3</v>
      </c>
      <c r="D142" s="15">
        <v>3</v>
      </c>
      <c r="E142" s="16">
        <v>0</v>
      </c>
    </row>
    <row r="143" spans="1:5" x14ac:dyDescent="0.25">
      <c r="A143" s="174"/>
      <c r="B143" s="14" t="s">
        <v>107</v>
      </c>
      <c r="C143" s="15">
        <v>30</v>
      </c>
      <c r="D143" s="15">
        <v>63</v>
      </c>
      <c r="E143" s="16">
        <v>-0.52380952380952395</v>
      </c>
    </row>
    <row r="144" spans="1:5" x14ac:dyDescent="0.25">
      <c r="A144" s="175"/>
      <c r="B144" s="14" t="s">
        <v>108</v>
      </c>
      <c r="C144" s="15">
        <v>1</v>
      </c>
      <c r="D144" s="15">
        <v>0</v>
      </c>
      <c r="E144" s="16">
        <v>0</v>
      </c>
    </row>
    <row r="145" spans="1:5" x14ac:dyDescent="0.25">
      <c r="A145" s="173" t="s">
        <v>109</v>
      </c>
      <c r="B145" s="14" t="s">
        <v>110</v>
      </c>
      <c r="C145" s="15">
        <v>61</v>
      </c>
      <c r="D145" s="15">
        <v>83</v>
      </c>
      <c r="E145" s="16">
        <v>-0.265060240963855</v>
      </c>
    </row>
    <row r="146" spans="1:5" x14ac:dyDescent="0.25">
      <c r="A146" s="175"/>
      <c r="B146" s="14" t="s">
        <v>111</v>
      </c>
      <c r="C146" s="15">
        <v>59</v>
      </c>
      <c r="D146" s="15">
        <v>82</v>
      </c>
      <c r="E146" s="16">
        <v>-0.28048780487804897</v>
      </c>
    </row>
    <row r="147" spans="1:5" x14ac:dyDescent="0.25">
      <c r="A147" s="173" t="s">
        <v>112</v>
      </c>
      <c r="B147" s="14" t="s">
        <v>19</v>
      </c>
      <c r="C147" s="15">
        <v>21</v>
      </c>
      <c r="D147" s="15">
        <v>1</v>
      </c>
      <c r="E147" s="16">
        <v>20</v>
      </c>
    </row>
    <row r="148" spans="1:5" x14ac:dyDescent="0.25">
      <c r="A148" s="175"/>
      <c r="B148" s="14" t="s">
        <v>23</v>
      </c>
      <c r="C148" s="15">
        <v>17</v>
      </c>
      <c r="D148" s="15">
        <v>11</v>
      </c>
      <c r="E148" s="16">
        <v>0.54545454545454497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5">
        <v>914</v>
      </c>
      <c r="D153" s="15">
        <v>1094</v>
      </c>
      <c r="E153" s="16">
        <v>-0.164533820840951</v>
      </c>
    </row>
    <row r="154" spans="1:5" x14ac:dyDescent="0.25">
      <c r="A154" s="174"/>
      <c r="B154" s="14" t="s">
        <v>117</v>
      </c>
      <c r="C154" s="15">
        <v>189</v>
      </c>
      <c r="D154" s="15">
        <v>243</v>
      </c>
      <c r="E154" s="16">
        <v>-0.22222222222222199</v>
      </c>
    </row>
    <row r="155" spans="1:5" x14ac:dyDescent="0.25">
      <c r="A155" s="174"/>
      <c r="B155" s="14" t="s">
        <v>118</v>
      </c>
      <c r="C155" s="15">
        <v>205</v>
      </c>
      <c r="D155" s="15">
        <v>249</v>
      </c>
      <c r="E155" s="16">
        <v>-0.17670682730923701</v>
      </c>
    </row>
    <row r="156" spans="1:5" x14ac:dyDescent="0.25">
      <c r="A156" s="174"/>
      <c r="B156" s="14" t="s">
        <v>119</v>
      </c>
      <c r="C156" s="15">
        <v>123</v>
      </c>
      <c r="D156" s="15">
        <v>101</v>
      </c>
      <c r="E156" s="16">
        <v>0.21782178217821799</v>
      </c>
    </row>
    <row r="157" spans="1:5" x14ac:dyDescent="0.25">
      <c r="A157" s="174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4"/>
      <c r="B158" s="14" t="s">
        <v>121</v>
      </c>
      <c r="C158" s="15">
        <v>11</v>
      </c>
      <c r="D158" s="15">
        <v>34</v>
      </c>
      <c r="E158" s="16">
        <v>-0.67647058823529405</v>
      </c>
    </row>
    <row r="159" spans="1:5" x14ac:dyDescent="0.25">
      <c r="A159" s="174"/>
      <c r="B159" s="14" t="s">
        <v>122</v>
      </c>
      <c r="C159" s="15">
        <v>19</v>
      </c>
      <c r="D159" s="15">
        <v>21</v>
      </c>
      <c r="E159" s="16">
        <v>-9.5238095238095205E-2</v>
      </c>
    </row>
    <row r="160" spans="1:5" x14ac:dyDescent="0.25">
      <c r="A160" s="174"/>
      <c r="B160" s="14" t="s">
        <v>123</v>
      </c>
      <c r="C160" s="15">
        <v>1</v>
      </c>
      <c r="D160" s="15">
        <v>6</v>
      </c>
      <c r="E160" s="16">
        <v>-0.83333333333333304</v>
      </c>
    </row>
    <row r="161" spans="1:5" x14ac:dyDescent="0.25">
      <c r="A161" s="174"/>
      <c r="B161" s="14" t="s">
        <v>124</v>
      </c>
      <c r="C161" s="15">
        <v>161</v>
      </c>
      <c r="D161" s="15">
        <v>185</v>
      </c>
      <c r="E161" s="16">
        <v>-0.12972972972972999</v>
      </c>
    </row>
    <row r="162" spans="1:5" x14ac:dyDescent="0.25">
      <c r="A162" s="174"/>
      <c r="B162" s="14" t="s">
        <v>125</v>
      </c>
      <c r="C162" s="15">
        <v>409</v>
      </c>
      <c r="D162" s="15">
        <v>383</v>
      </c>
      <c r="E162" s="16">
        <v>6.7885117493472605E-2</v>
      </c>
    </row>
    <row r="163" spans="1:5" x14ac:dyDescent="0.25">
      <c r="A163" s="174"/>
      <c r="B163" s="14" t="s">
        <v>126</v>
      </c>
      <c r="C163" s="15">
        <v>0</v>
      </c>
      <c r="D163" s="15">
        <v>42</v>
      </c>
      <c r="E163" s="16">
        <v>-1</v>
      </c>
    </row>
    <row r="164" spans="1:5" x14ac:dyDescent="0.25">
      <c r="A164" s="174"/>
      <c r="B164" s="14" t="s">
        <v>127</v>
      </c>
      <c r="C164" s="15">
        <v>0</v>
      </c>
      <c r="D164" s="15">
        <v>239</v>
      </c>
      <c r="E164" s="16">
        <v>-1</v>
      </c>
    </row>
    <row r="165" spans="1:5" x14ac:dyDescent="0.25">
      <c r="A165" s="174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4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4"/>
      <c r="B167" s="14" t="s">
        <v>130</v>
      </c>
      <c r="C167" s="15">
        <v>4</v>
      </c>
      <c r="D167" s="15">
        <v>10</v>
      </c>
      <c r="E167" s="16">
        <v>-0.6</v>
      </c>
    </row>
    <row r="168" spans="1:5" x14ac:dyDescent="0.25">
      <c r="A168" s="174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4"/>
      <c r="B169" s="14" t="s">
        <v>132</v>
      </c>
      <c r="C169" s="15">
        <v>2</v>
      </c>
      <c r="D169" s="15">
        <v>7</v>
      </c>
      <c r="E169" s="16">
        <v>-0.71428571428571397</v>
      </c>
    </row>
    <row r="170" spans="1:5" x14ac:dyDescent="0.25">
      <c r="A170" s="174"/>
      <c r="B170" s="14" t="s">
        <v>133</v>
      </c>
      <c r="C170" s="15">
        <v>0</v>
      </c>
      <c r="D170" s="19"/>
      <c r="E170" s="16">
        <v>0</v>
      </c>
    </row>
    <row r="171" spans="1:5" x14ac:dyDescent="0.25">
      <c r="A171" s="174"/>
      <c r="B171" s="14" t="s">
        <v>134</v>
      </c>
      <c r="C171" s="15">
        <v>0</v>
      </c>
      <c r="D171" s="19"/>
      <c r="E171" s="16">
        <v>0</v>
      </c>
    </row>
    <row r="172" spans="1:5" x14ac:dyDescent="0.25">
      <c r="A172" s="175"/>
      <c r="B172" s="14" t="s">
        <v>135</v>
      </c>
      <c r="C172" s="15">
        <v>0</v>
      </c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5">
        <v>1971</v>
      </c>
      <c r="D173" s="15">
        <v>2725</v>
      </c>
      <c r="E173" s="16">
        <v>-0.27669724770642201</v>
      </c>
    </row>
    <row r="174" spans="1:5" x14ac:dyDescent="0.25">
      <c r="A174" s="174"/>
      <c r="B174" s="14" t="s">
        <v>117</v>
      </c>
      <c r="C174" s="15">
        <v>410</v>
      </c>
      <c r="D174" s="15">
        <v>612</v>
      </c>
      <c r="E174" s="16">
        <v>-0.33006535947712401</v>
      </c>
    </row>
    <row r="175" spans="1:5" x14ac:dyDescent="0.25">
      <c r="A175" s="174"/>
      <c r="B175" s="14" t="s">
        <v>118</v>
      </c>
      <c r="C175" s="15">
        <v>444</v>
      </c>
      <c r="D175" s="15">
        <v>525</v>
      </c>
      <c r="E175" s="16">
        <v>-0.154285714285714</v>
      </c>
    </row>
    <row r="176" spans="1:5" x14ac:dyDescent="0.25">
      <c r="A176" s="174"/>
      <c r="B176" s="14" t="s">
        <v>119</v>
      </c>
      <c r="C176" s="15">
        <v>265</v>
      </c>
      <c r="D176" s="15">
        <v>316</v>
      </c>
      <c r="E176" s="16">
        <v>-0.161392405063291</v>
      </c>
    </row>
    <row r="177" spans="1:5" x14ac:dyDescent="0.25">
      <c r="A177" s="174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4"/>
      <c r="B178" s="14" t="s">
        <v>121</v>
      </c>
      <c r="C178" s="15">
        <v>28</v>
      </c>
      <c r="D178" s="15">
        <v>60</v>
      </c>
      <c r="E178" s="16">
        <v>-0.53333333333333299</v>
      </c>
    </row>
    <row r="179" spans="1:5" x14ac:dyDescent="0.25">
      <c r="A179" s="174"/>
      <c r="B179" s="14" t="s">
        <v>122</v>
      </c>
      <c r="C179" s="15">
        <v>38</v>
      </c>
      <c r="D179" s="15">
        <v>39</v>
      </c>
      <c r="E179" s="16">
        <v>-2.5641025641025599E-2</v>
      </c>
    </row>
    <row r="180" spans="1:5" x14ac:dyDescent="0.25">
      <c r="A180" s="174"/>
      <c r="B180" s="14" t="s">
        <v>123</v>
      </c>
      <c r="C180" s="15">
        <v>2</v>
      </c>
      <c r="D180" s="15">
        <v>9</v>
      </c>
      <c r="E180" s="16">
        <v>-0.77777777777777801</v>
      </c>
    </row>
    <row r="181" spans="1:5" x14ac:dyDescent="0.25">
      <c r="A181" s="174"/>
      <c r="B181" s="14" t="s">
        <v>124</v>
      </c>
      <c r="C181" s="15">
        <v>322</v>
      </c>
      <c r="D181" s="15">
        <v>358</v>
      </c>
      <c r="E181" s="16">
        <v>-0.100558659217877</v>
      </c>
    </row>
    <row r="182" spans="1:5" x14ac:dyDescent="0.25">
      <c r="A182" s="174"/>
      <c r="B182" s="14" t="s">
        <v>125</v>
      </c>
      <c r="C182" s="15">
        <v>857</v>
      </c>
      <c r="D182" s="15">
        <v>827</v>
      </c>
      <c r="E182" s="16">
        <v>3.6275695284159602E-2</v>
      </c>
    </row>
    <row r="183" spans="1:5" x14ac:dyDescent="0.25">
      <c r="A183" s="174"/>
      <c r="B183" s="14" t="s">
        <v>126</v>
      </c>
      <c r="C183" s="15">
        <v>35</v>
      </c>
      <c r="D183" s="15">
        <v>54</v>
      </c>
      <c r="E183" s="16">
        <v>-0.35185185185185203</v>
      </c>
    </row>
    <row r="184" spans="1:5" x14ac:dyDescent="0.25">
      <c r="A184" s="174"/>
      <c r="B184" s="14" t="s">
        <v>127</v>
      </c>
      <c r="C184" s="15">
        <v>258</v>
      </c>
      <c r="D184" s="15">
        <v>249</v>
      </c>
      <c r="E184" s="16">
        <v>3.6144578313252997E-2</v>
      </c>
    </row>
    <row r="185" spans="1:5" x14ac:dyDescent="0.25">
      <c r="A185" s="174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4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4"/>
      <c r="B187" s="14" t="s">
        <v>130</v>
      </c>
      <c r="C187" s="15">
        <v>15</v>
      </c>
      <c r="D187" s="15">
        <v>31</v>
      </c>
      <c r="E187" s="16">
        <v>-0.51612903225806495</v>
      </c>
    </row>
    <row r="188" spans="1:5" x14ac:dyDescent="0.25">
      <c r="A188" s="174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4"/>
      <c r="B189" s="14" t="s">
        <v>132</v>
      </c>
      <c r="C189" s="15">
        <v>2</v>
      </c>
      <c r="D189" s="15">
        <v>7</v>
      </c>
      <c r="E189" s="16">
        <v>-0.71428571428571397</v>
      </c>
    </row>
    <row r="190" spans="1:5" x14ac:dyDescent="0.25">
      <c r="A190" s="174"/>
      <c r="B190" s="14" t="s">
        <v>133</v>
      </c>
      <c r="C190" s="15">
        <v>0</v>
      </c>
      <c r="D190" s="19"/>
      <c r="E190" s="16">
        <v>0</v>
      </c>
    </row>
    <row r="191" spans="1:5" x14ac:dyDescent="0.25">
      <c r="A191" s="174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4"/>
      <c r="B192" s="14" t="s">
        <v>134</v>
      </c>
      <c r="C192" s="15">
        <v>0</v>
      </c>
      <c r="D192" s="19"/>
      <c r="E192" s="16">
        <v>0</v>
      </c>
    </row>
    <row r="193" spans="1:5" x14ac:dyDescent="0.25">
      <c r="A193" s="175"/>
      <c r="B193" s="14" t="s">
        <v>135</v>
      </c>
      <c r="C193" s="15">
        <v>0</v>
      </c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733</v>
      </c>
      <c r="D197" s="15">
        <v>892</v>
      </c>
      <c r="E197" s="16">
        <v>-0.178251121076233</v>
      </c>
    </row>
    <row r="198" spans="1:5" x14ac:dyDescent="0.25">
      <c r="A198" s="13" t="s">
        <v>140</v>
      </c>
      <c r="B198" s="18"/>
      <c r="C198" s="15">
        <v>173</v>
      </c>
      <c r="D198" s="15">
        <v>185</v>
      </c>
      <c r="E198" s="16">
        <v>-6.4864864864864896E-2</v>
      </c>
    </row>
    <row r="199" spans="1:5" x14ac:dyDescent="0.25">
      <c r="A199" s="13" t="s">
        <v>141</v>
      </c>
      <c r="B199" s="18"/>
      <c r="C199" s="15">
        <v>341</v>
      </c>
      <c r="D199" s="15">
        <v>524</v>
      </c>
      <c r="E199" s="16">
        <v>-0.34923664122137399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578</v>
      </c>
      <c r="D203" s="15">
        <v>667</v>
      </c>
      <c r="E203" s="16">
        <v>-0.133433283358321</v>
      </c>
    </row>
    <row r="204" spans="1:5" x14ac:dyDescent="0.25">
      <c r="A204" s="174"/>
      <c r="B204" s="14" t="s">
        <v>19</v>
      </c>
      <c r="C204" s="15">
        <v>36</v>
      </c>
      <c r="D204" s="15">
        <v>62</v>
      </c>
      <c r="E204" s="16">
        <v>-0.41935483870967699</v>
      </c>
    </row>
    <row r="205" spans="1:5" x14ac:dyDescent="0.25">
      <c r="A205" s="175"/>
      <c r="B205" s="14" t="s">
        <v>23</v>
      </c>
      <c r="C205" s="15">
        <v>112</v>
      </c>
      <c r="D205" s="15">
        <v>196</v>
      </c>
      <c r="E205" s="16">
        <v>-0.42857142857142799</v>
      </c>
    </row>
    <row r="206" spans="1:5" x14ac:dyDescent="0.25">
      <c r="A206" s="173" t="s">
        <v>145</v>
      </c>
      <c r="B206" s="14" t="s">
        <v>146</v>
      </c>
      <c r="C206" s="15">
        <v>420</v>
      </c>
      <c r="D206" s="15">
        <v>446</v>
      </c>
      <c r="E206" s="16">
        <v>-5.8295964125560498E-2</v>
      </c>
    </row>
    <row r="207" spans="1:5" x14ac:dyDescent="0.25">
      <c r="A207" s="174"/>
      <c r="B207" s="14" t="s">
        <v>147</v>
      </c>
      <c r="C207" s="15">
        <v>118</v>
      </c>
      <c r="D207" s="15">
        <v>173</v>
      </c>
      <c r="E207" s="16">
        <v>-0.31791907514450901</v>
      </c>
    </row>
    <row r="208" spans="1:5" x14ac:dyDescent="0.25">
      <c r="A208" s="175"/>
      <c r="B208" s="14" t="s">
        <v>148</v>
      </c>
      <c r="C208" s="15">
        <v>4</v>
      </c>
      <c r="D208" s="15">
        <v>4</v>
      </c>
      <c r="E208" s="16">
        <v>0</v>
      </c>
    </row>
    <row r="209" spans="1:5" x14ac:dyDescent="0.25">
      <c r="A209" s="13" t="s">
        <v>149</v>
      </c>
      <c r="B209" s="18"/>
      <c r="C209" s="15">
        <v>59</v>
      </c>
      <c r="D209" s="15">
        <v>81</v>
      </c>
      <c r="E209" s="16">
        <v>-0.27160493827160498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48</v>
      </c>
      <c r="D213" s="15">
        <v>30</v>
      </c>
      <c r="E213" s="16">
        <v>0.6</v>
      </c>
    </row>
    <row r="214" spans="1:5" x14ac:dyDescent="0.25">
      <c r="A214" s="173" t="s">
        <v>152</v>
      </c>
      <c r="B214" s="14" t="s">
        <v>153</v>
      </c>
      <c r="C214" s="15">
        <v>0</v>
      </c>
      <c r="D214" s="15">
        <v>0</v>
      </c>
      <c r="E214" s="16">
        <v>0</v>
      </c>
    </row>
    <row r="215" spans="1:5" x14ac:dyDescent="0.25">
      <c r="A215" s="174"/>
      <c r="B215" s="14" t="s">
        <v>154</v>
      </c>
      <c r="C215" s="15">
        <v>2</v>
      </c>
      <c r="D215" s="15">
        <v>0</v>
      </c>
      <c r="E215" s="16">
        <v>0</v>
      </c>
    </row>
    <row r="216" spans="1:5" x14ac:dyDescent="0.25">
      <c r="A216" s="175"/>
      <c r="B216" s="14" t="s">
        <v>155</v>
      </c>
      <c r="C216" s="15">
        <v>1</v>
      </c>
      <c r="D216" s="15">
        <v>1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13</v>
      </c>
      <c r="D218" s="15">
        <v>29</v>
      </c>
      <c r="E218" s="16">
        <v>-0.55172413793103403</v>
      </c>
    </row>
    <row r="219" spans="1:5" x14ac:dyDescent="0.25">
      <c r="A219" s="13" t="s">
        <v>108</v>
      </c>
      <c r="B219" s="18"/>
      <c r="C219" s="15">
        <v>196</v>
      </c>
      <c r="D219" s="15">
        <v>166</v>
      </c>
      <c r="E219" s="16">
        <v>0.180722891566265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11</v>
      </c>
      <c r="D223" s="15">
        <v>12</v>
      </c>
      <c r="E223" s="16">
        <v>-8.3333333333333301E-2</v>
      </c>
    </row>
    <row r="224" spans="1:5" x14ac:dyDescent="0.25">
      <c r="A224" s="173" t="s">
        <v>66</v>
      </c>
      <c r="B224" s="14" t="s">
        <v>160</v>
      </c>
      <c r="C224" s="15">
        <v>37</v>
      </c>
      <c r="D224" s="15">
        <v>57</v>
      </c>
      <c r="E224" s="16">
        <v>-0.35087719298245601</v>
      </c>
    </row>
    <row r="225" spans="1:5" x14ac:dyDescent="0.25">
      <c r="A225" s="175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5"/>
      <c r="B233" s="14" t="s">
        <v>167</v>
      </c>
      <c r="C233" s="15">
        <v>34</v>
      </c>
      <c r="D233" s="15">
        <v>0</v>
      </c>
      <c r="E233" s="16">
        <v>0</v>
      </c>
    </row>
    <row r="234" spans="1:5" x14ac:dyDescent="0.25">
      <c r="A234" s="13" t="s">
        <v>168</v>
      </c>
      <c r="B234" s="18"/>
      <c r="C234" s="15">
        <v>0</v>
      </c>
      <c r="D234" s="15">
        <v>0</v>
      </c>
      <c r="E234" s="16">
        <v>0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1"/>
      <c r="B245" s="14" t="s">
        <v>178</v>
      </c>
      <c r="C245" s="15">
        <v>340</v>
      </c>
      <c r="D245" s="15">
        <v>329</v>
      </c>
      <c r="E245" s="24">
        <v>0</v>
      </c>
    </row>
    <row r="246" spans="1:5" x14ac:dyDescent="0.25">
      <c r="A246" s="172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70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71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2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0</v>
      </c>
      <c r="D250" s="15">
        <v>0</v>
      </c>
      <c r="E250" s="24">
        <v>0</v>
      </c>
    </row>
    <row r="251" spans="1:5" x14ac:dyDescent="0.25">
      <c r="A251" s="170" t="s">
        <v>186</v>
      </c>
      <c r="B251" s="14" t="s">
        <v>187</v>
      </c>
      <c r="C251" s="15">
        <v>31</v>
      </c>
      <c r="D251" s="15">
        <v>13</v>
      </c>
      <c r="E251" s="24">
        <v>8</v>
      </c>
    </row>
    <row r="252" spans="1:5" x14ac:dyDescent="0.25">
      <c r="A252" s="171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2"/>
      <c r="B253" s="14" t="s">
        <v>189</v>
      </c>
      <c r="C253" s="15">
        <v>16</v>
      </c>
      <c r="D253" s="15">
        <v>23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0</v>
      </c>
      <c r="D254" s="15">
        <v>0</v>
      </c>
      <c r="E254" s="24">
        <v>0</v>
      </c>
    </row>
    <row r="255" spans="1:5" x14ac:dyDescent="0.25">
      <c r="A255" s="170" t="s">
        <v>192</v>
      </c>
      <c r="B255" s="14" t="s">
        <v>183</v>
      </c>
      <c r="C255" s="15">
        <v>0</v>
      </c>
      <c r="D255" s="15">
        <v>0</v>
      </c>
      <c r="E255" s="24">
        <v>0</v>
      </c>
    </row>
    <row r="256" spans="1:5" x14ac:dyDescent="0.25">
      <c r="A256" s="171"/>
      <c r="B256" s="14" t="s">
        <v>193</v>
      </c>
      <c r="C256" s="15">
        <v>8</v>
      </c>
      <c r="D256" s="15">
        <v>17</v>
      </c>
      <c r="E256" s="24">
        <v>8</v>
      </c>
    </row>
    <row r="257" spans="1:5" x14ac:dyDescent="0.25">
      <c r="A257" s="172"/>
      <c r="B257" s="14" t="s">
        <v>194</v>
      </c>
      <c r="C257" s="15">
        <v>3</v>
      </c>
      <c r="D257" s="15">
        <v>5</v>
      </c>
      <c r="E257" s="24">
        <v>2</v>
      </c>
    </row>
    <row r="258" spans="1:5" x14ac:dyDescent="0.25">
      <c r="A258" s="170" t="s">
        <v>195</v>
      </c>
      <c r="B258" s="14" t="s">
        <v>196</v>
      </c>
      <c r="C258" s="15">
        <v>35</v>
      </c>
      <c r="D258" s="15">
        <v>24</v>
      </c>
      <c r="E258" s="24">
        <v>6</v>
      </c>
    </row>
    <row r="259" spans="1:5" x14ac:dyDescent="0.25">
      <c r="A259" s="171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71"/>
      <c r="B260" s="14" t="s">
        <v>198</v>
      </c>
      <c r="C260" s="15">
        <v>116</v>
      </c>
      <c r="D260" s="15">
        <v>175</v>
      </c>
      <c r="E260" s="24">
        <v>53</v>
      </c>
    </row>
    <row r="261" spans="1:5" x14ac:dyDescent="0.25">
      <c r="A261" s="171"/>
      <c r="B261" s="14" t="s">
        <v>199</v>
      </c>
      <c r="C261" s="15">
        <v>140</v>
      </c>
      <c r="D261" s="15">
        <v>135</v>
      </c>
      <c r="E261" s="24">
        <v>0</v>
      </c>
    </row>
    <row r="262" spans="1:5" x14ac:dyDescent="0.25">
      <c r="A262" s="171"/>
      <c r="B262" s="14" t="s">
        <v>200</v>
      </c>
      <c r="C262" s="15">
        <v>31</v>
      </c>
      <c r="D262" s="15">
        <v>26</v>
      </c>
      <c r="E262" s="24">
        <v>11</v>
      </c>
    </row>
    <row r="263" spans="1:5" x14ac:dyDescent="0.25">
      <c r="A263" s="171"/>
      <c r="B263" s="14" t="s">
        <v>201</v>
      </c>
      <c r="C263" s="15">
        <v>109</v>
      </c>
      <c r="D263" s="15">
        <v>181</v>
      </c>
      <c r="E263" s="24">
        <v>56</v>
      </c>
    </row>
    <row r="264" spans="1:5" x14ac:dyDescent="0.25">
      <c r="A264" s="171"/>
      <c r="B264" s="14" t="s">
        <v>202</v>
      </c>
      <c r="C264" s="15">
        <v>17</v>
      </c>
      <c r="D264" s="15">
        <v>27</v>
      </c>
      <c r="E264" s="24">
        <v>0</v>
      </c>
    </row>
    <row r="265" spans="1:5" x14ac:dyDescent="0.25">
      <c r="A265" s="171"/>
      <c r="B265" s="14" t="s">
        <v>203</v>
      </c>
      <c r="C265" s="15">
        <v>3</v>
      </c>
      <c r="D265" s="15">
        <v>2</v>
      </c>
      <c r="E265" s="24">
        <v>0</v>
      </c>
    </row>
    <row r="266" spans="1:5" x14ac:dyDescent="0.25">
      <c r="A266" s="171"/>
      <c r="B266" s="14" t="s">
        <v>204</v>
      </c>
      <c r="C266" s="15">
        <v>135</v>
      </c>
      <c r="D266" s="15">
        <v>23</v>
      </c>
      <c r="E266" s="24">
        <v>70</v>
      </c>
    </row>
    <row r="267" spans="1:5" x14ac:dyDescent="0.25">
      <c r="A267" s="171"/>
      <c r="B267" s="14" t="s">
        <v>205</v>
      </c>
      <c r="C267" s="15">
        <v>0</v>
      </c>
      <c r="D267" s="15">
        <v>4</v>
      </c>
      <c r="E267" s="24">
        <v>0</v>
      </c>
    </row>
    <row r="268" spans="1:5" x14ac:dyDescent="0.25">
      <c r="A268" s="171"/>
      <c r="B268" s="14" t="s">
        <v>206</v>
      </c>
      <c r="C268" s="15">
        <v>1</v>
      </c>
      <c r="D268" s="15">
        <v>1</v>
      </c>
      <c r="E268" s="24">
        <v>0</v>
      </c>
    </row>
    <row r="269" spans="1:5" x14ac:dyDescent="0.25">
      <c r="A269" s="171"/>
      <c r="B269" s="14" t="s">
        <v>207</v>
      </c>
      <c r="C269" s="15">
        <v>132</v>
      </c>
      <c r="D269" s="15">
        <v>192</v>
      </c>
      <c r="E269" s="24">
        <v>62</v>
      </c>
    </row>
    <row r="270" spans="1:5" x14ac:dyDescent="0.25">
      <c r="A270" s="171"/>
      <c r="B270" s="14" t="s">
        <v>208</v>
      </c>
      <c r="C270" s="15">
        <v>79</v>
      </c>
      <c r="D270" s="15">
        <v>79</v>
      </c>
      <c r="E270" s="24">
        <v>0</v>
      </c>
    </row>
    <row r="271" spans="1:5" x14ac:dyDescent="0.25">
      <c r="A271" s="171"/>
      <c r="B271" s="14" t="s">
        <v>209</v>
      </c>
      <c r="C271" s="15">
        <v>0</v>
      </c>
      <c r="D271" s="15">
        <v>1</v>
      </c>
      <c r="E271" s="24">
        <v>0</v>
      </c>
    </row>
    <row r="272" spans="1:5" x14ac:dyDescent="0.25">
      <c r="A272" s="172"/>
      <c r="B272" s="14" t="s">
        <v>210</v>
      </c>
      <c r="C272" s="15">
        <v>5</v>
      </c>
      <c r="D272" s="15">
        <v>3</v>
      </c>
      <c r="E272" s="24">
        <v>0</v>
      </c>
    </row>
    <row r="273" spans="1:5" x14ac:dyDescent="0.25">
      <c r="A273" s="170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71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71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71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71"/>
      <c r="B277" s="14" t="s">
        <v>216</v>
      </c>
      <c r="C277" s="15">
        <v>13</v>
      </c>
      <c r="D277" s="15">
        <v>17</v>
      </c>
      <c r="E277" s="24">
        <v>4</v>
      </c>
    </row>
    <row r="278" spans="1:5" x14ac:dyDescent="0.25">
      <c r="A278" s="171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1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71"/>
      <c r="B280" s="14" t="s">
        <v>219</v>
      </c>
      <c r="C280" s="15">
        <v>43</v>
      </c>
      <c r="D280" s="15">
        <v>71</v>
      </c>
      <c r="E280" s="24">
        <v>9</v>
      </c>
    </row>
    <row r="281" spans="1:5" x14ac:dyDescent="0.25">
      <c r="A281" s="171"/>
      <c r="B281" s="14" t="s">
        <v>220</v>
      </c>
      <c r="C281" s="15">
        <v>2</v>
      </c>
      <c r="D281" s="15">
        <v>3</v>
      </c>
      <c r="E281" s="24">
        <v>0</v>
      </c>
    </row>
    <row r="282" spans="1:5" x14ac:dyDescent="0.25">
      <c r="A282" s="171"/>
      <c r="B282" s="14" t="s">
        <v>221</v>
      </c>
      <c r="C282" s="15">
        <v>0</v>
      </c>
      <c r="D282" s="15">
        <v>1</v>
      </c>
      <c r="E282" s="24">
        <v>0</v>
      </c>
    </row>
    <row r="283" spans="1:5" x14ac:dyDescent="0.25">
      <c r="A283" s="171"/>
      <c r="B283" s="14" t="s">
        <v>222</v>
      </c>
      <c r="C283" s="15">
        <v>15</v>
      </c>
      <c r="D283" s="15">
        <v>15</v>
      </c>
      <c r="E283" s="24">
        <v>9</v>
      </c>
    </row>
    <row r="284" spans="1:5" x14ac:dyDescent="0.25">
      <c r="A284" s="171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71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71"/>
      <c r="B286" s="14" t="s">
        <v>225</v>
      </c>
      <c r="C286" s="15">
        <v>3</v>
      </c>
      <c r="D286" s="15">
        <v>4</v>
      </c>
      <c r="E286" s="24">
        <v>0</v>
      </c>
    </row>
    <row r="287" spans="1:5" x14ac:dyDescent="0.25">
      <c r="A287" s="171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71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71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71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71"/>
      <c r="B291" s="14" t="s">
        <v>230</v>
      </c>
      <c r="C291" s="15">
        <v>2</v>
      </c>
      <c r="D291" s="15">
        <v>1</v>
      </c>
      <c r="E291" s="24">
        <v>2</v>
      </c>
    </row>
    <row r="292" spans="1:5" x14ac:dyDescent="0.25">
      <c r="A292" s="171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71"/>
      <c r="B293" s="14" t="s">
        <v>232</v>
      </c>
      <c r="C293" s="15">
        <v>1</v>
      </c>
      <c r="D293" s="15">
        <v>1</v>
      </c>
      <c r="E293" s="24">
        <v>0</v>
      </c>
    </row>
    <row r="294" spans="1:5" x14ac:dyDescent="0.25">
      <c r="A294" s="171"/>
      <c r="B294" s="14" t="s">
        <v>233</v>
      </c>
      <c r="C294" s="15">
        <v>15</v>
      </c>
      <c r="D294" s="15">
        <v>12</v>
      </c>
      <c r="E294" s="24">
        <v>5</v>
      </c>
    </row>
    <row r="295" spans="1:5" x14ac:dyDescent="0.25">
      <c r="A295" s="171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71"/>
      <c r="B296" s="14" t="s">
        <v>235</v>
      </c>
      <c r="C296" s="15">
        <v>10</v>
      </c>
      <c r="D296" s="15">
        <v>20</v>
      </c>
      <c r="E296" s="24">
        <v>7</v>
      </c>
    </row>
    <row r="297" spans="1:5" x14ac:dyDescent="0.25">
      <c r="A297" s="171"/>
      <c r="B297" s="14" t="s">
        <v>236</v>
      </c>
      <c r="C297" s="15">
        <v>15</v>
      </c>
      <c r="D297" s="15">
        <v>22</v>
      </c>
      <c r="E297" s="24">
        <v>10</v>
      </c>
    </row>
    <row r="298" spans="1:5" x14ac:dyDescent="0.25">
      <c r="A298" s="171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71"/>
      <c r="B299" s="14" t="s">
        <v>238</v>
      </c>
      <c r="C299" s="15">
        <v>1</v>
      </c>
      <c r="D299" s="15">
        <v>0</v>
      </c>
      <c r="E299" s="24">
        <v>0</v>
      </c>
    </row>
    <row r="300" spans="1:5" x14ac:dyDescent="0.25">
      <c r="A300" s="171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71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71"/>
      <c r="B302" s="14" t="s">
        <v>241</v>
      </c>
      <c r="C302" s="15">
        <v>3</v>
      </c>
      <c r="D302" s="15">
        <v>1</v>
      </c>
      <c r="E302" s="24">
        <v>0</v>
      </c>
    </row>
    <row r="303" spans="1:5" x14ac:dyDescent="0.25">
      <c r="A303" s="171"/>
      <c r="B303" s="14" t="s">
        <v>242</v>
      </c>
      <c r="C303" s="15">
        <v>1</v>
      </c>
      <c r="D303" s="15">
        <v>1</v>
      </c>
      <c r="E303" s="24">
        <v>0</v>
      </c>
    </row>
    <row r="304" spans="1:5" x14ac:dyDescent="0.25">
      <c r="A304" s="171"/>
      <c r="B304" s="14" t="s">
        <v>243</v>
      </c>
      <c r="C304" s="15">
        <v>1</v>
      </c>
      <c r="D304" s="15">
        <v>0</v>
      </c>
      <c r="E304" s="24">
        <v>0</v>
      </c>
    </row>
    <row r="305" spans="1:5" x14ac:dyDescent="0.25">
      <c r="A305" s="172"/>
      <c r="B305" s="14" t="s">
        <v>244</v>
      </c>
      <c r="C305" s="15">
        <v>19</v>
      </c>
      <c r="D305" s="15">
        <v>46</v>
      </c>
      <c r="E305" s="24">
        <v>0</v>
      </c>
    </row>
    <row r="306" spans="1:5" x14ac:dyDescent="0.25">
      <c r="A306" s="170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1"/>
      <c r="B307" s="14" t="s">
        <v>247</v>
      </c>
      <c r="C307" s="15">
        <v>0</v>
      </c>
      <c r="D307" s="15">
        <v>0</v>
      </c>
      <c r="E307" s="24">
        <v>0</v>
      </c>
    </row>
    <row r="308" spans="1:5" x14ac:dyDescent="0.25">
      <c r="A308" s="171"/>
      <c r="B308" s="14" t="s">
        <v>248</v>
      </c>
      <c r="C308" s="15">
        <v>1</v>
      </c>
      <c r="D308" s="15">
        <v>3</v>
      </c>
      <c r="E308" s="24">
        <v>0</v>
      </c>
    </row>
    <row r="309" spans="1:5" x14ac:dyDescent="0.25">
      <c r="A309" s="171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71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1"/>
      <c r="B311" s="14" t="s">
        <v>251</v>
      </c>
      <c r="C311" s="15">
        <v>2</v>
      </c>
      <c r="D311" s="15">
        <v>9</v>
      </c>
      <c r="E311" s="24">
        <v>0</v>
      </c>
    </row>
    <row r="312" spans="1:5" x14ac:dyDescent="0.25">
      <c r="A312" s="171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71"/>
      <c r="B313" s="14" t="s">
        <v>253</v>
      </c>
      <c r="C313" s="15">
        <v>7</v>
      </c>
      <c r="D313" s="15">
        <v>10</v>
      </c>
      <c r="E313" s="24">
        <v>0</v>
      </c>
    </row>
    <row r="314" spans="1:5" x14ac:dyDescent="0.25">
      <c r="A314" s="171"/>
      <c r="B314" s="14" t="s">
        <v>254</v>
      </c>
      <c r="C314" s="15">
        <v>9</v>
      </c>
      <c r="D314" s="15">
        <v>13</v>
      </c>
      <c r="E314" s="24">
        <v>0</v>
      </c>
    </row>
    <row r="315" spans="1:5" x14ac:dyDescent="0.25">
      <c r="A315" s="171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2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70" t="s">
        <v>257</v>
      </c>
      <c r="B317" s="14" t="s">
        <v>258</v>
      </c>
      <c r="C317" s="15">
        <v>9</v>
      </c>
      <c r="D317" s="15">
        <v>11</v>
      </c>
      <c r="E317" s="24">
        <v>1</v>
      </c>
    </row>
    <row r="318" spans="1:5" x14ac:dyDescent="0.25">
      <c r="A318" s="171"/>
      <c r="B318" s="14" t="s">
        <v>259</v>
      </c>
      <c r="C318" s="15">
        <v>0</v>
      </c>
      <c r="D318" s="15">
        <v>0</v>
      </c>
      <c r="E318" s="24">
        <v>0</v>
      </c>
    </row>
    <row r="319" spans="1:5" x14ac:dyDescent="0.25">
      <c r="A319" s="171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71"/>
      <c r="B320" s="14" t="s">
        <v>261</v>
      </c>
      <c r="C320" s="15">
        <v>7</v>
      </c>
      <c r="D320" s="15">
        <v>3</v>
      </c>
      <c r="E320" s="24">
        <v>0</v>
      </c>
    </row>
    <row r="321" spans="1:5" x14ac:dyDescent="0.25">
      <c r="A321" s="171"/>
      <c r="B321" s="14" t="s">
        <v>262</v>
      </c>
      <c r="C321" s="15">
        <v>0</v>
      </c>
      <c r="D321" s="15">
        <v>3</v>
      </c>
      <c r="E321" s="24">
        <v>0</v>
      </c>
    </row>
    <row r="322" spans="1:5" x14ac:dyDescent="0.25">
      <c r="A322" s="171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71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1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2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70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71"/>
      <c r="B327" s="14" t="s">
        <v>269</v>
      </c>
      <c r="C327" s="15">
        <v>3</v>
      </c>
      <c r="D327" s="15">
        <v>4</v>
      </c>
      <c r="E327" s="24">
        <v>0</v>
      </c>
    </row>
    <row r="328" spans="1:5" x14ac:dyDescent="0.25">
      <c r="A328" s="171"/>
      <c r="B328" s="14" t="s">
        <v>270</v>
      </c>
      <c r="C328" s="15">
        <v>44</v>
      </c>
      <c r="D328" s="15">
        <v>48</v>
      </c>
      <c r="E328" s="24">
        <v>0</v>
      </c>
    </row>
    <row r="329" spans="1:5" x14ac:dyDescent="0.25">
      <c r="A329" s="171"/>
      <c r="B329" s="14" t="s">
        <v>271</v>
      </c>
      <c r="C329" s="15">
        <v>3</v>
      </c>
      <c r="D329" s="15">
        <v>3</v>
      </c>
      <c r="E329" s="24">
        <v>0</v>
      </c>
    </row>
    <row r="330" spans="1:5" x14ac:dyDescent="0.25">
      <c r="A330" s="171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71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71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71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71"/>
      <c r="B334" s="14" t="s">
        <v>275</v>
      </c>
      <c r="C334" s="15">
        <v>21</v>
      </c>
      <c r="D334" s="15">
        <v>3</v>
      </c>
      <c r="E334" s="24">
        <v>18</v>
      </c>
    </row>
    <row r="335" spans="1:5" x14ac:dyDescent="0.25">
      <c r="A335" s="171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71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71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2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70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71"/>
      <c r="B340" s="14" t="s">
        <v>282</v>
      </c>
      <c r="C340" s="15">
        <v>0</v>
      </c>
      <c r="D340" s="15">
        <v>1</v>
      </c>
      <c r="E340" s="24">
        <v>0</v>
      </c>
    </row>
    <row r="341" spans="1:5" x14ac:dyDescent="0.25">
      <c r="A341" s="171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71"/>
      <c r="B342" s="14" t="s">
        <v>219</v>
      </c>
      <c r="C342" s="15">
        <v>109</v>
      </c>
      <c r="D342" s="15">
        <v>167</v>
      </c>
      <c r="E342" s="24">
        <v>20</v>
      </c>
    </row>
    <row r="343" spans="1:5" x14ac:dyDescent="0.25">
      <c r="A343" s="171"/>
      <c r="B343" s="14" t="s">
        <v>220</v>
      </c>
      <c r="C343" s="15">
        <v>8</v>
      </c>
      <c r="D343" s="15">
        <v>22</v>
      </c>
      <c r="E343" s="24">
        <v>1</v>
      </c>
    </row>
    <row r="344" spans="1:5" x14ac:dyDescent="0.25">
      <c r="A344" s="171"/>
      <c r="B344" s="14" t="s">
        <v>221</v>
      </c>
      <c r="C344" s="15">
        <v>8</v>
      </c>
      <c r="D344" s="15">
        <v>17</v>
      </c>
      <c r="E344" s="24">
        <v>3</v>
      </c>
    </row>
    <row r="345" spans="1:5" x14ac:dyDescent="0.25">
      <c r="A345" s="171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1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1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71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1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71"/>
      <c r="B350" s="14" t="s">
        <v>231</v>
      </c>
      <c r="C350" s="15">
        <v>1</v>
      </c>
      <c r="D350" s="15">
        <v>0</v>
      </c>
      <c r="E350" s="24">
        <v>0</v>
      </c>
    </row>
    <row r="351" spans="1:5" x14ac:dyDescent="0.25">
      <c r="A351" s="171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71"/>
      <c r="B352" s="14" t="s">
        <v>287</v>
      </c>
      <c r="C352" s="15">
        <v>634</v>
      </c>
      <c r="D352" s="15">
        <v>892</v>
      </c>
      <c r="E352" s="24">
        <v>0</v>
      </c>
    </row>
    <row r="353" spans="1:5" x14ac:dyDescent="0.25">
      <c r="A353" s="171"/>
      <c r="B353" s="14" t="s">
        <v>288</v>
      </c>
      <c r="C353" s="15">
        <v>54</v>
      </c>
      <c r="D353" s="15">
        <v>51</v>
      </c>
      <c r="E353" s="24">
        <v>2</v>
      </c>
    </row>
    <row r="354" spans="1:5" x14ac:dyDescent="0.25">
      <c r="A354" s="171"/>
      <c r="B354" s="14" t="s">
        <v>289</v>
      </c>
      <c r="C354" s="15">
        <v>537</v>
      </c>
      <c r="D354" s="15">
        <v>329</v>
      </c>
      <c r="E354" s="24">
        <v>213</v>
      </c>
    </row>
    <row r="355" spans="1:5" x14ac:dyDescent="0.25">
      <c r="A355" s="171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71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71"/>
      <c r="B357" s="14" t="s">
        <v>291</v>
      </c>
      <c r="C357" s="15">
        <v>3</v>
      </c>
      <c r="D357" s="15">
        <v>4</v>
      </c>
      <c r="E357" s="24">
        <v>1</v>
      </c>
    </row>
    <row r="358" spans="1:5" x14ac:dyDescent="0.25">
      <c r="A358" s="171"/>
      <c r="B358" s="14" t="s">
        <v>292</v>
      </c>
      <c r="C358" s="15">
        <v>21</v>
      </c>
      <c r="D358" s="15">
        <v>24</v>
      </c>
      <c r="E358" s="24">
        <v>8</v>
      </c>
    </row>
    <row r="359" spans="1:5" x14ac:dyDescent="0.25">
      <c r="A359" s="171"/>
      <c r="B359" s="14" t="s">
        <v>241</v>
      </c>
      <c r="C359" s="15">
        <v>115</v>
      </c>
      <c r="D359" s="15">
        <v>286</v>
      </c>
      <c r="E359" s="24">
        <v>1</v>
      </c>
    </row>
    <row r="360" spans="1:5" x14ac:dyDescent="0.25">
      <c r="A360" s="172"/>
      <c r="B360" s="14" t="s">
        <v>293</v>
      </c>
      <c r="C360" s="15">
        <v>254</v>
      </c>
      <c r="D360" s="15">
        <v>801</v>
      </c>
      <c r="E360" s="24">
        <v>8</v>
      </c>
    </row>
  </sheetData>
  <sheetProtection algorithmName="SHA-512" hashValue="6dbtwpoy4lYrJL3FSgjrqlkf5AGGDfW5V18HAmoos3KlruDGFQSkFWEqlWQHXKN7gNBDVNJgQU+ngI7c9NK0AQ==" saltValue="43nwq+O7DET2hlzUAdt2f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C394F-EDF4-43D5-9E3A-7203332C2A19}">
  <dimension ref="A1:BI15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1242</v>
      </c>
      <c r="G2" s="82" t="s">
        <v>1233</v>
      </c>
      <c r="H2" s="82" t="s">
        <v>1233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O2" s="82" t="s">
        <v>1232</v>
      </c>
      <c r="P2" s="82" t="s">
        <v>1279</v>
      </c>
      <c r="Q2" s="82" t="s">
        <v>1279</v>
      </c>
      <c r="R2" s="82" t="s">
        <v>1032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1121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1077</v>
      </c>
      <c r="AI2" s="82" t="s">
        <v>196</v>
      </c>
      <c r="AL2" s="82" t="s">
        <v>638</v>
      </c>
      <c r="AM2" s="82" t="s">
        <v>638</v>
      </c>
      <c r="AN2" s="82" t="s">
        <v>640</v>
      </c>
      <c r="AO2" s="82" t="s">
        <v>640</v>
      </c>
      <c r="AV2" s="82" t="s">
        <v>638</v>
      </c>
      <c r="AY2" s="82" t="s">
        <v>20</v>
      </c>
      <c r="AZ2" s="82" t="s">
        <v>999</v>
      </c>
      <c r="BA2" s="82" t="s">
        <v>79</v>
      </c>
      <c r="BB2" s="82" t="s">
        <v>991</v>
      </c>
      <c r="BC2" s="82" t="s">
        <v>970</v>
      </c>
      <c r="BD2" s="82" t="s">
        <v>325</v>
      </c>
      <c r="BE2" s="82" t="s">
        <v>1270</v>
      </c>
      <c r="BF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1267</v>
      </c>
      <c r="G3" s="82" t="s">
        <v>1247</v>
      </c>
      <c r="H3" s="82" t="s">
        <v>1246</v>
      </c>
      <c r="I3" s="82" t="s">
        <v>1233</v>
      </c>
      <c r="J3" s="82" t="s">
        <v>1234</v>
      </c>
      <c r="K3" s="82" t="s">
        <v>1233</v>
      </c>
      <c r="L3" s="82" t="s">
        <v>1233</v>
      </c>
      <c r="O3" s="82" t="s">
        <v>1233</v>
      </c>
      <c r="P3" s="82" t="s">
        <v>1234</v>
      </c>
      <c r="Q3" s="82" t="s">
        <v>1234</v>
      </c>
      <c r="R3" s="82" t="s">
        <v>1033</v>
      </c>
      <c r="S3" s="82" t="s">
        <v>1280</v>
      </c>
      <c r="T3" s="82" t="s">
        <v>1234</v>
      </c>
      <c r="V3" s="82" t="s">
        <v>30</v>
      </c>
      <c r="W3" s="82" t="s">
        <v>111</v>
      </c>
      <c r="AA3" s="82" t="s">
        <v>1122</v>
      </c>
      <c r="AB3" s="82" t="s">
        <v>1121</v>
      </c>
      <c r="AC3" s="82" t="s">
        <v>1128</v>
      </c>
      <c r="AD3" s="82" t="s">
        <v>640</v>
      </c>
      <c r="AE3" s="82" t="s">
        <v>1174</v>
      </c>
      <c r="AF3" s="82" t="s">
        <v>1183</v>
      </c>
      <c r="AI3" s="82" t="s">
        <v>198</v>
      </c>
      <c r="AL3" s="82" t="s">
        <v>640</v>
      </c>
      <c r="AM3" s="82" t="s">
        <v>640</v>
      </c>
      <c r="AN3" s="82" t="s">
        <v>642</v>
      </c>
      <c r="AO3" s="82" t="s">
        <v>642</v>
      </c>
      <c r="AV3" s="82" t="s">
        <v>640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  <c r="BF3" s="82" t="s">
        <v>111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1236</v>
      </c>
      <c r="F4" s="82" t="s">
        <v>1173</v>
      </c>
      <c r="G4" s="82" t="s">
        <v>108</v>
      </c>
      <c r="H4" s="82" t="s">
        <v>1247</v>
      </c>
      <c r="I4" s="82" t="s">
        <v>966</v>
      </c>
      <c r="J4" s="82" t="s">
        <v>966</v>
      </c>
      <c r="K4" s="82" t="s">
        <v>1234</v>
      </c>
      <c r="L4" s="82" t="s">
        <v>1236</v>
      </c>
      <c r="O4" s="82" t="s">
        <v>966</v>
      </c>
      <c r="P4" s="82" t="s">
        <v>1281</v>
      </c>
      <c r="Q4" s="82" t="s">
        <v>1284</v>
      </c>
      <c r="R4" s="82" t="s">
        <v>1034</v>
      </c>
      <c r="S4" s="82" t="s">
        <v>1284</v>
      </c>
      <c r="T4" s="82" t="s">
        <v>1281</v>
      </c>
      <c r="V4" s="82" t="s">
        <v>31</v>
      </c>
      <c r="W4" s="82" t="s">
        <v>1377</v>
      </c>
      <c r="AB4" s="82" t="s">
        <v>1126</v>
      </c>
      <c r="AC4" s="82" t="s">
        <v>1129</v>
      </c>
      <c r="AD4" s="82" t="s">
        <v>642</v>
      </c>
      <c r="AE4" s="82" t="s">
        <v>1176</v>
      </c>
      <c r="AF4" s="82" t="s">
        <v>1116</v>
      </c>
      <c r="AI4" s="82" t="s">
        <v>199</v>
      </c>
      <c r="AL4" s="82" t="s">
        <v>642</v>
      </c>
      <c r="AM4" s="82" t="s">
        <v>642</v>
      </c>
      <c r="AN4" s="82" t="s">
        <v>646</v>
      </c>
      <c r="AO4" s="82" t="s">
        <v>646</v>
      </c>
      <c r="AV4" s="82" t="s">
        <v>642</v>
      </c>
      <c r="AY4" s="82" t="s">
        <v>995</v>
      </c>
      <c r="AZ4" s="82" t="s">
        <v>1002</v>
      </c>
      <c r="BA4" s="82" t="s">
        <v>1409</v>
      </c>
      <c r="BC4" s="82" t="s">
        <v>976</v>
      </c>
      <c r="BD4" s="82" t="s">
        <v>953</v>
      </c>
      <c r="BE4" s="82" t="s">
        <v>1272</v>
      </c>
      <c r="BF4" s="82" t="s">
        <v>1050</v>
      </c>
    </row>
    <row r="5" spans="1:61" x14ac:dyDescent="0.2">
      <c r="A5" s="82" t="s">
        <v>1021</v>
      </c>
      <c r="B5" s="82" t="s">
        <v>106</v>
      </c>
      <c r="C5" s="82" t="s">
        <v>1352</v>
      </c>
      <c r="D5" s="82" t="s">
        <v>1236</v>
      </c>
      <c r="E5" s="82" t="s">
        <v>966</v>
      </c>
      <c r="F5" s="82" t="s">
        <v>1256</v>
      </c>
      <c r="H5" s="82" t="s">
        <v>1249</v>
      </c>
      <c r="I5" s="82" t="s">
        <v>1247</v>
      </c>
      <c r="J5" s="82" t="s">
        <v>1247</v>
      </c>
      <c r="K5" s="82" t="s">
        <v>1236</v>
      </c>
      <c r="L5" s="82" t="s">
        <v>966</v>
      </c>
      <c r="O5" s="82" t="s">
        <v>1247</v>
      </c>
      <c r="P5" s="82" t="s">
        <v>1284</v>
      </c>
      <c r="R5" s="82" t="s">
        <v>1035</v>
      </c>
      <c r="T5" s="82" t="s">
        <v>1284</v>
      </c>
      <c r="V5" s="82" t="s">
        <v>32</v>
      </c>
      <c r="AD5" s="82" t="s">
        <v>646</v>
      </c>
      <c r="AE5" s="82" t="s">
        <v>1177</v>
      </c>
      <c r="AF5" s="82" t="s">
        <v>1184</v>
      </c>
      <c r="AI5" s="82" t="s">
        <v>200</v>
      </c>
      <c r="AL5" s="82" t="s">
        <v>646</v>
      </c>
      <c r="AM5" s="82" t="s">
        <v>646</v>
      </c>
      <c r="AN5" s="82" t="s">
        <v>648</v>
      </c>
      <c r="AO5" s="82" t="s">
        <v>648</v>
      </c>
      <c r="AV5" s="82" t="s">
        <v>646</v>
      </c>
      <c r="AY5" s="82" t="s">
        <v>996</v>
      </c>
      <c r="AZ5" s="82" t="s">
        <v>997</v>
      </c>
      <c r="BC5" s="82" t="s">
        <v>977</v>
      </c>
      <c r="BD5" s="82" t="s">
        <v>954</v>
      </c>
      <c r="BE5" s="82" t="s">
        <v>1414</v>
      </c>
    </row>
    <row r="6" spans="1:61" x14ac:dyDescent="0.2">
      <c r="B6" s="82" t="s">
        <v>107</v>
      </c>
      <c r="C6" s="82" t="s">
        <v>1354</v>
      </c>
      <c r="D6" s="82" t="s">
        <v>1240</v>
      </c>
      <c r="E6" s="82" t="s">
        <v>1245</v>
      </c>
      <c r="F6" s="82" t="s">
        <v>108</v>
      </c>
      <c r="H6" s="82" t="s">
        <v>1250</v>
      </c>
      <c r="I6" s="82" t="s">
        <v>1250</v>
      </c>
      <c r="J6" s="82" t="s">
        <v>1250</v>
      </c>
      <c r="K6" s="82" t="s">
        <v>1245</v>
      </c>
      <c r="L6" s="82" t="s">
        <v>1245</v>
      </c>
      <c r="O6" s="82" t="s">
        <v>1250</v>
      </c>
      <c r="R6" s="82" t="s">
        <v>1036</v>
      </c>
      <c r="V6" s="82" t="s">
        <v>33</v>
      </c>
      <c r="AD6" s="82" t="s">
        <v>648</v>
      </c>
      <c r="AI6" s="82" t="s">
        <v>201</v>
      </c>
      <c r="AL6" s="82" t="s">
        <v>648</v>
      </c>
      <c r="AM6" s="82" t="s">
        <v>648</v>
      </c>
      <c r="AV6" s="82" t="s">
        <v>648</v>
      </c>
      <c r="AY6" s="82" t="s">
        <v>997</v>
      </c>
      <c r="BC6" s="82" t="s">
        <v>979</v>
      </c>
      <c r="BD6" s="82" t="s">
        <v>955</v>
      </c>
      <c r="BE6" s="82" t="s">
        <v>1273</v>
      </c>
    </row>
    <row r="7" spans="1:61" x14ac:dyDescent="0.2">
      <c r="B7" s="82" t="s">
        <v>108</v>
      </c>
      <c r="C7" s="82" t="s">
        <v>187</v>
      </c>
      <c r="D7" s="82" t="s">
        <v>966</v>
      </c>
      <c r="E7" s="82" t="s">
        <v>1246</v>
      </c>
      <c r="H7" s="82" t="s">
        <v>108</v>
      </c>
      <c r="I7" s="82" t="s">
        <v>1252</v>
      </c>
      <c r="J7" s="82" t="s">
        <v>1252</v>
      </c>
      <c r="O7" s="82" t="s">
        <v>108</v>
      </c>
      <c r="R7" s="82" t="s">
        <v>1039</v>
      </c>
      <c r="AD7" s="82" t="s">
        <v>650</v>
      </c>
      <c r="AI7" s="82" t="s">
        <v>202</v>
      </c>
      <c r="AL7" s="82" t="s">
        <v>650</v>
      </c>
      <c r="BC7" s="82" t="s">
        <v>968</v>
      </c>
      <c r="BD7" s="82" t="s">
        <v>956</v>
      </c>
      <c r="BE7" s="82" t="s">
        <v>1011</v>
      </c>
    </row>
    <row r="8" spans="1:61" x14ac:dyDescent="0.2">
      <c r="C8" s="82" t="s">
        <v>1355</v>
      </c>
      <c r="D8" s="82" t="s">
        <v>1247</v>
      </c>
      <c r="E8" s="82" t="s">
        <v>1250</v>
      </c>
      <c r="I8" s="82" t="s">
        <v>108</v>
      </c>
      <c r="J8" s="82" t="s">
        <v>108</v>
      </c>
      <c r="AI8" s="82" t="s">
        <v>204</v>
      </c>
      <c r="BD8" s="82" t="s">
        <v>509</v>
      </c>
      <c r="BE8" s="82" t="s">
        <v>243</v>
      </c>
    </row>
    <row r="9" spans="1:61" x14ac:dyDescent="0.2">
      <c r="C9" s="82" t="s">
        <v>267</v>
      </c>
      <c r="D9" s="82" t="s">
        <v>1250</v>
      </c>
      <c r="AI9" s="82" t="s">
        <v>207</v>
      </c>
      <c r="BD9" s="82" t="s">
        <v>957</v>
      </c>
    </row>
    <row r="10" spans="1:61" x14ac:dyDescent="0.2">
      <c r="C10" s="82" t="s">
        <v>1357</v>
      </c>
      <c r="D10" s="82" t="s">
        <v>1252</v>
      </c>
      <c r="AI10" s="82" t="s">
        <v>208</v>
      </c>
      <c r="BD10" s="82" t="s">
        <v>959</v>
      </c>
    </row>
    <row r="11" spans="1:61" x14ac:dyDescent="0.2">
      <c r="D11" s="82" t="s">
        <v>1256</v>
      </c>
      <c r="AI11" s="82" t="s">
        <v>108</v>
      </c>
      <c r="BD11" s="82" t="s">
        <v>960</v>
      </c>
    </row>
    <row r="12" spans="1:61" x14ac:dyDescent="0.2">
      <c r="D12" s="82" t="s">
        <v>108</v>
      </c>
      <c r="BD12" s="82" t="s">
        <v>961</v>
      </c>
    </row>
    <row r="13" spans="1:61" x14ac:dyDescent="0.2">
      <c r="BD13" s="82" t="s">
        <v>108</v>
      </c>
    </row>
    <row r="14" spans="1:61" x14ac:dyDescent="0.2">
      <c r="BD14" s="82" t="s">
        <v>963</v>
      </c>
    </row>
    <row r="15" spans="1:61" x14ac:dyDescent="0.2">
      <c r="BD15" s="82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BB735-55C2-462F-8607-D00417AE3565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158</v>
      </c>
      <c r="D4" s="90">
        <f>SUM(DatosViolenciaGénero!D63:D69)</f>
        <v>102</v>
      </c>
    </row>
    <row r="5" spans="2:4" x14ac:dyDescent="0.2">
      <c r="B5" s="89" t="s">
        <v>1234</v>
      </c>
      <c r="C5" s="90">
        <f>SUM(DatosViolenciaGénero!C70:C73)</f>
        <v>0</v>
      </c>
      <c r="D5" s="90">
        <f>SUM(DatosViolenciaGénero!D70:D73)</f>
        <v>13</v>
      </c>
    </row>
    <row r="6" spans="2:4" ht="12.75" customHeight="1" x14ac:dyDescent="0.2">
      <c r="B6" s="89" t="s">
        <v>1280</v>
      </c>
      <c r="C6" s="90">
        <f>DatosViolenciaGénero!C74</f>
        <v>1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3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0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36</v>
      </c>
      <c r="D10" s="90">
        <f>SUM(DatosViolenciaGénero!D79:D80)</f>
        <v>52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8</v>
      </c>
    </row>
    <row r="16" spans="2:4" ht="13.5" thickBot="1" x14ac:dyDescent="0.25">
      <c r="B16" s="93" t="s">
        <v>1287</v>
      </c>
      <c r="C16" s="94">
        <f>DatosViolenciaGénero!C39</f>
        <v>69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C763-3BCC-4F87-8189-BDC423669B85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43</v>
      </c>
      <c r="D4" s="90">
        <f>SUM(DatosViolenciaDoméstica!D48:D54)</f>
        <v>55</v>
      </c>
    </row>
    <row r="5" spans="2:4" x14ac:dyDescent="0.2">
      <c r="B5" s="89" t="s">
        <v>1234</v>
      </c>
      <c r="C5" s="90">
        <f>SUM(DatosViolenciaDoméstica!C55:C58)</f>
        <v>2</v>
      </c>
      <c r="D5" s="90">
        <f>SUM(DatosViolenciaDoméstica!D55:D58)</f>
        <v>4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1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8</v>
      </c>
      <c r="D10" s="90">
        <f>SUM(DatosViolenciaDoméstica!D64:D65)</f>
        <v>7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5</v>
      </c>
    </row>
    <row r="16" spans="2:4" ht="13.5" thickBot="1" x14ac:dyDescent="0.25">
      <c r="B16" s="93" t="s">
        <v>1287</v>
      </c>
      <c r="C16" s="94">
        <f>DatosViolenciaDoméstica!C34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0A38-6105-425F-BEFB-D25CE473BAD3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21</v>
      </c>
    </row>
    <row r="5" spans="2:3" x14ac:dyDescent="0.2">
      <c r="B5" s="83" t="s">
        <v>1271</v>
      </c>
      <c r="C5" s="85">
        <f>DatosMenores!C70</f>
        <v>25</v>
      </c>
    </row>
    <row r="6" spans="2:3" x14ac:dyDescent="0.2">
      <c r="B6" s="83" t="s">
        <v>1272</v>
      </c>
      <c r="C6" s="85">
        <f>DatosMenores!C71</f>
        <v>58</v>
      </c>
    </row>
    <row r="7" spans="2:3" ht="25.5" x14ac:dyDescent="0.2">
      <c r="B7" s="83" t="s">
        <v>1273</v>
      </c>
      <c r="C7" s="85">
        <f>DatosMenores!C74</f>
        <v>1</v>
      </c>
    </row>
    <row r="8" spans="2:3" ht="25.5" x14ac:dyDescent="0.2">
      <c r="B8" s="83" t="s">
        <v>1011</v>
      </c>
      <c r="C8" s="85">
        <f>DatosMenores!C75</f>
        <v>17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1</v>
      </c>
    </row>
    <row r="11" spans="2:3" x14ac:dyDescent="0.2">
      <c r="B11" s="83" t="s">
        <v>1275</v>
      </c>
      <c r="C11" s="85">
        <f>DatosMenores!C77</f>
        <v>0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CDFE0-D47B-4F6D-B4CE-55333C809567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1050</v>
      </c>
      <c r="E11" s="68">
        <f>DatosDelitos!H6+DatosDelitos!H14-DatosDelitos!H18</f>
        <v>103</v>
      </c>
      <c r="F11" s="68">
        <f>DatosDelitos!I6+DatosDelitos!I14-DatosDelitos!I18</f>
        <v>115</v>
      </c>
      <c r="G11" s="68">
        <f>DatosDelitos!J6+DatosDelitos!J14-DatosDelitos!J18</f>
        <v>1</v>
      </c>
      <c r="H11" s="69">
        <f>DatosDelitos!K6+DatosDelitos!K14-DatosDelitos!K18</f>
        <v>1</v>
      </c>
      <c r="I11" s="69">
        <f>DatosDelitos!L6+DatosDelitos!L14-DatosDelitos!L18</f>
        <v>1</v>
      </c>
      <c r="J11" s="69">
        <f>DatosDelitos!M6+DatosDelitos!M14-DatosDelitos!M18</f>
        <v>0</v>
      </c>
      <c r="K11" s="69">
        <f>DatosDelitos!O6+DatosDelitos!O14-DatosDelitos!O18</f>
        <v>3</v>
      </c>
      <c r="L11" s="70">
        <f>DatosDelitos!P6+DatosDelitos!P14-DatosDelitos!P18</f>
        <v>55</v>
      </c>
    </row>
    <row r="12" spans="2:13" ht="13.15" customHeight="1" x14ac:dyDescent="0.2">
      <c r="B12" s="211" t="s">
        <v>281</v>
      </c>
      <c r="C12" s="211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1</v>
      </c>
    </row>
    <row r="13" spans="2:13" ht="13.15" customHeight="1" x14ac:dyDescent="0.2">
      <c r="B13" s="211" t="s">
        <v>338</v>
      </c>
      <c r="C13" s="211"/>
      <c r="D13" s="71">
        <f>DatosDelitos!C21</f>
        <v>1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751</v>
      </c>
      <c r="E15" s="72">
        <f>DatosDelitos!H18+DatosDelitos!H45</f>
        <v>149</v>
      </c>
      <c r="F15" s="72">
        <f>DatosDelitos!I17+DatosDelitos!I45</f>
        <v>49</v>
      </c>
      <c r="G15" s="72">
        <f>DatosDelitos!J18+DatosDelitos!J45</f>
        <v>1</v>
      </c>
      <c r="H15" s="72">
        <f>DatosDelitos!K18+DatosDelitos!K45</f>
        <v>1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2</v>
      </c>
      <c r="L15" s="73">
        <f>DatosDelitos!P18+DatosDelitos!P45</f>
        <v>67</v>
      </c>
    </row>
    <row r="16" spans="2:13" ht="13.15" customHeight="1" x14ac:dyDescent="0.2">
      <c r="B16" s="211" t="s">
        <v>1234</v>
      </c>
      <c r="C16" s="211"/>
      <c r="D16" s="71">
        <f>DatosDelitos!C31</f>
        <v>302</v>
      </c>
      <c r="E16" s="72">
        <f>DatosDelitos!H31</f>
        <v>33</v>
      </c>
      <c r="F16" s="72">
        <f>DatosDelitos!I31</f>
        <v>57</v>
      </c>
      <c r="G16" s="72">
        <f>DatosDelitos!J31</f>
        <v>1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36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8</v>
      </c>
      <c r="E17" s="72">
        <f>DatosDelitos!H43-DatosDelitos!H45</f>
        <v>2</v>
      </c>
      <c r="F17" s="72">
        <f>DatosDelitos!I43-DatosDelitos!I45</f>
        <v>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1" t="s">
        <v>1236</v>
      </c>
      <c r="C18" s="211"/>
      <c r="D18" s="71">
        <f>DatosDelitos!C51</f>
        <v>127</v>
      </c>
      <c r="E18" s="72">
        <f>DatosDelitos!H51</f>
        <v>20</v>
      </c>
      <c r="F18" s="72">
        <f>DatosDelitos!I51</f>
        <v>13</v>
      </c>
      <c r="G18" s="72">
        <f>DatosDelitos!J51</f>
        <v>7</v>
      </c>
      <c r="H18" s="72">
        <f>DatosDelitos!K51</f>
        <v>10</v>
      </c>
      <c r="I18" s="72">
        <f>DatosDelitos!L51</f>
        <v>0</v>
      </c>
      <c r="J18" s="72">
        <f>DatosDelitos!M51</f>
        <v>0</v>
      </c>
      <c r="K18" s="72">
        <f>DatosDelitos!O51</f>
        <v>4</v>
      </c>
      <c r="L18" s="73">
        <f>DatosDelitos!P51</f>
        <v>15</v>
      </c>
    </row>
    <row r="19" spans="2:12" ht="13.15" customHeight="1" x14ac:dyDescent="0.2">
      <c r="B19" s="211" t="s">
        <v>1237</v>
      </c>
      <c r="C19" s="211"/>
      <c r="D19" s="71">
        <f>DatosDelitos!C73</f>
        <v>0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1" t="s">
        <v>1238</v>
      </c>
      <c r="C20" s="211"/>
      <c r="D20" s="71">
        <f>DatosDelitos!C75</f>
        <v>12</v>
      </c>
      <c r="E20" s="72">
        <f>DatosDelitos!H75</f>
        <v>1</v>
      </c>
      <c r="F20" s="72">
        <f>DatosDelitos!I75</f>
        <v>2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2</v>
      </c>
    </row>
    <row r="21" spans="2:12" ht="13.15" customHeight="1" x14ac:dyDescent="0.2">
      <c r="B21" s="212" t="s">
        <v>1239</v>
      </c>
      <c r="C21" s="212"/>
      <c r="D21" s="71">
        <f>DatosDelitos!C83</f>
        <v>54</v>
      </c>
      <c r="E21" s="72">
        <f>DatosDelitos!H83</f>
        <v>1</v>
      </c>
      <c r="F21" s="72">
        <f>DatosDelitos!I83</f>
        <v>2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1</v>
      </c>
    </row>
    <row r="22" spans="2:12" ht="13.15" customHeight="1" x14ac:dyDescent="0.2">
      <c r="B22" s="211" t="s">
        <v>1240</v>
      </c>
      <c r="C22" s="211"/>
      <c r="D22" s="71">
        <f>DatosDelitos!C86</f>
        <v>123</v>
      </c>
      <c r="E22" s="72">
        <f>DatosDelitos!H86</f>
        <v>45</v>
      </c>
      <c r="F22" s="72">
        <f>DatosDelitos!I86</f>
        <v>36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14</v>
      </c>
    </row>
    <row r="23" spans="2:12" ht="13.15" customHeight="1" x14ac:dyDescent="0.2">
      <c r="B23" s="211" t="s">
        <v>966</v>
      </c>
      <c r="C23" s="211"/>
      <c r="D23" s="71">
        <f>DatosDelitos!C98</f>
        <v>1371</v>
      </c>
      <c r="E23" s="72">
        <f>DatosDelitos!H98</f>
        <v>302</v>
      </c>
      <c r="F23" s="72">
        <f>DatosDelitos!I98</f>
        <v>236</v>
      </c>
      <c r="G23" s="72">
        <f>DatosDelitos!J98</f>
        <v>0</v>
      </c>
      <c r="H23" s="72">
        <f>DatosDelitos!K98</f>
        <v>2</v>
      </c>
      <c r="I23" s="72">
        <f>DatosDelitos!L98</f>
        <v>0</v>
      </c>
      <c r="J23" s="72">
        <f>DatosDelitos!M98</f>
        <v>0</v>
      </c>
      <c r="K23" s="72">
        <f>DatosDelitos!O98</f>
        <v>4</v>
      </c>
      <c r="L23" s="73">
        <f>DatosDelitos!P98</f>
        <v>136</v>
      </c>
    </row>
    <row r="24" spans="2:12" ht="27" customHeight="1" x14ac:dyDescent="0.2">
      <c r="B24" s="211" t="s">
        <v>1241</v>
      </c>
      <c r="C24" s="211"/>
      <c r="D24" s="71">
        <f>DatosDelitos!C132</f>
        <v>5</v>
      </c>
      <c r="E24" s="72">
        <f>DatosDelitos!H132</f>
        <v>15</v>
      </c>
      <c r="F24" s="72">
        <f>DatosDelitos!I132</f>
        <v>8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1" t="s">
        <v>1242</v>
      </c>
      <c r="C25" s="211"/>
      <c r="D25" s="71">
        <f>DatosDelitos!C138</f>
        <v>24</v>
      </c>
      <c r="E25" s="72">
        <f>DatosDelitos!H138</f>
        <v>4</v>
      </c>
      <c r="F25" s="72">
        <f>DatosDelitos!I138</f>
        <v>1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5</v>
      </c>
    </row>
    <row r="26" spans="2:12" ht="13.15" customHeight="1" x14ac:dyDescent="0.2">
      <c r="B26" s="212" t="s">
        <v>1243</v>
      </c>
      <c r="C26" s="212"/>
      <c r="D26" s="71">
        <f>DatosDelitos!C145</f>
        <v>0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1</v>
      </c>
    </row>
    <row r="27" spans="2:12" ht="38.25" customHeight="1" x14ac:dyDescent="0.2">
      <c r="B27" s="211" t="s">
        <v>1244</v>
      </c>
      <c r="C27" s="211"/>
      <c r="D27" s="71">
        <f>DatosDelitos!C148</f>
        <v>27</v>
      </c>
      <c r="E27" s="72">
        <f>DatosDelitos!H148</f>
        <v>20</v>
      </c>
      <c r="F27" s="72">
        <f>DatosDelitos!I148</f>
        <v>16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11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67</v>
      </c>
      <c r="E28" s="72">
        <f>DatosDelitos!H157+SUM(DatosDelitos!H168:H173)</f>
        <v>22</v>
      </c>
      <c r="F28" s="72">
        <f>DatosDelitos!I157+SUM(DatosDelitos!I168:I173)</f>
        <v>16</v>
      </c>
      <c r="G28" s="72">
        <f>DatosDelitos!J157+SUM(DatosDelitos!J168:J173)</f>
        <v>1</v>
      </c>
      <c r="H28" s="72">
        <f>DatosDelitos!K157+SUM(DatosDelitos!K168:K173)</f>
        <v>2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3</v>
      </c>
      <c r="L28" s="72">
        <f>DatosDelitos!P157+SUM(DatosDelitos!P168:Q173)</f>
        <v>4</v>
      </c>
    </row>
    <row r="29" spans="2:12" ht="13.15" customHeight="1" x14ac:dyDescent="0.2">
      <c r="B29" s="211" t="s">
        <v>1246</v>
      </c>
      <c r="C29" s="211"/>
      <c r="D29" s="71">
        <f>SUM(DatosDelitos!C174:C178)</f>
        <v>69</v>
      </c>
      <c r="E29" s="72">
        <f>SUM(DatosDelitos!H174:H178)</f>
        <v>42</v>
      </c>
      <c r="F29" s="72">
        <f>SUM(DatosDelitos!I174:I178)</f>
        <v>30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4</v>
      </c>
      <c r="L29" s="72">
        <f>SUM(DatosDelitos!P174:P178)</f>
        <v>23</v>
      </c>
    </row>
    <row r="30" spans="2:12" ht="13.15" customHeight="1" x14ac:dyDescent="0.2">
      <c r="B30" s="211" t="s">
        <v>1247</v>
      </c>
      <c r="C30" s="211"/>
      <c r="D30" s="71">
        <f>DatosDelitos!C179</f>
        <v>185</v>
      </c>
      <c r="E30" s="72">
        <f>DatosDelitos!H179</f>
        <v>87</v>
      </c>
      <c r="F30" s="72">
        <f>DatosDelitos!I179</f>
        <v>73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404</v>
      </c>
    </row>
    <row r="31" spans="2:12" ht="13.15" customHeight="1" x14ac:dyDescent="0.2">
      <c r="B31" s="211" t="s">
        <v>1248</v>
      </c>
      <c r="C31" s="211"/>
      <c r="D31" s="71">
        <f>DatosDelitos!C187</f>
        <v>51</v>
      </c>
      <c r="E31" s="72">
        <f>DatosDelitos!H187</f>
        <v>22</v>
      </c>
      <c r="F31" s="72">
        <f>DatosDelitos!I187</f>
        <v>22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10</v>
      </c>
    </row>
    <row r="32" spans="2:12" ht="13.15" customHeight="1" x14ac:dyDescent="0.2">
      <c r="B32" s="211" t="s">
        <v>1249</v>
      </c>
      <c r="C32" s="211"/>
      <c r="D32" s="71">
        <f>DatosDelitos!C202</f>
        <v>56</v>
      </c>
      <c r="E32" s="72">
        <f>DatosDelitos!H202</f>
        <v>12</v>
      </c>
      <c r="F32" s="72">
        <f>DatosDelitos!I202</f>
        <v>8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18</v>
      </c>
    </row>
    <row r="33" spans="2:13" ht="13.15" customHeight="1" x14ac:dyDescent="0.2">
      <c r="B33" s="211" t="s">
        <v>1250</v>
      </c>
      <c r="C33" s="211"/>
      <c r="D33" s="71">
        <f>DatosDelitos!C224</f>
        <v>298</v>
      </c>
      <c r="E33" s="72">
        <f>DatosDelitos!H224</f>
        <v>126</v>
      </c>
      <c r="F33" s="72">
        <f>DatosDelitos!I224</f>
        <v>93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8</v>
      </c>
      <c r="L33" s="72">
        <f>DatosDelitos!P224</f>
        <v>56</v>
      </c>
    </row>
    <row r="34" spans="2:13" ht="13.15" customHeight="1" x14ac:dyDescent="0.2">
      <c r="B34" s="211" t="s">
        <v>1251</v>
      </c>
      <c r="C34" s="211"/>
      <c r="D34" s="71">
        <f>DatosDelitos!C245</f>
        <v>1</v>
      </c>
      <c r="E34" s="72">
        <f>DatosDelitos!H245</f>
        <v>0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1" t="s">
        <v>1252</v>
      </c>
      <c r="C35" s="211"/>
      <c r="D35" s="71">
        <f>DatosDelitos!C272</f>
        <v>118</v>
      </c>
      <c r="E35" s="72">
        <f>DatosDelitos!H272</f>
        <v>66</v>
      </c>
      <c r="F35" s="72">
        <f>DatosDelitos!I272</f>
        <v>65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0</v>
      </c>
      <c r="L35" s="72">
        <f>DatosDelitos!P272</f>
        <v>41</v>
      </c>
    </row>
    <row r="36" spans="2:13" ht="38.25" customHeight="1" x14ac:dyDescent="0.2">
      <c r="B36" s="211" t="s">
        <v>1253</v>
      </c>
      <c r="C36" s="211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4</v>
      </c>
      <c r="E38" s="72">
        <f>DatosDelitos!H313+DatosDelitos!H319+DatosDelitos!H321</f>
        <v>3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1</v>
      </c>
    </row>
    <row r="39" spans="2:13" ht="13.15" customHeight="1" x14ac:dyDescent="0.2">
      <c r="B39" s="211" t="s">
        <v>1256</v>
      </c>
      <c r="C39" s="211"/>
      <c r="D39" s="71">
        <f>DatosDelitos!C324</f>
        <v>1724</v>
      </c>
      <c r="E39" s="72">
        <f>DatosDelitos!H324</f>
        <v>30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1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6428</v>
      </c>
      <c r="E43" s="74">
        <f t="shared" ref="E43:L43" si="0">SUM(E11:E42)</f>
        <v>1105</v>
      </c>
      <c r="F43" s="74">
        <f t="shared" si="0"/>
        <v>843</v>
      </c>
      <c r="G43" s="74">
        <f t="shared" si="0"/>
        <v>11</v>
      </c>
      <c r="H43" s="74">
        <f t="shared" si="0"/>
        <v>16</v>
      </c>
      <c r="I43" s="74">
        <f t="shared" si="0"/>
        <v>1</v>
      </c>
      <c r="J43" s="74">
        <f t="shared" si="0"/>
        <v>0</v>
      </c>
      <c r="K43" s="74">
        <f t="shared" si="0"/>
        <v>28</v>
      </c>
      <c r="L43" s="74">
        <f t="shared" si="0"/>
        <v>902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1</v>
      </c>
      <c r="E50" s="77">
        <f>DatosDelitos!G14-DatosDelitos!G18</f>
        <v>3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55</v>
      </c>
      <c r="E54" s="77">
        <f>DatosDelitos!G18+DatosDelitos!G45</f>
        <v>12</v>
      </c>
    </row>
    <row r="55" spans="2:5" ht="13.15" customHeight="1" x14ac:dyDescent="0.25">
      <c r="B55" s="213" t="s">
        <v>1234</v>
      </c>
      <c r="C55" s="213"/>
      <c r="D55" s="77">
        <f>DatosDelitos!F31</f>
        <v>5</v>
      </c>
      <c r="E55" s="77">
        <f>DatosDelitos!G31</f>
        <v>9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1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0</v>
      </c>
      <c r="E57" s="77">
        <f>DatosDelitos!G51</f>
        <v>0</v>
      </c>
    </row>
    <row r="58" spans="2:5" ht="13.15" customHeight="1" x14ac:dyDescent="0.25">
      <c r="B58" s="213" t="s">
        <v>1237</v>
      </c>
      <c r="C58" s="213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0</v>
      </c>
      <c r="E59" s="77">
        <f>DatosDelitos!G75</f>
        <v>0</v>
      </c>
    </row>
    <row r="60" spans="2:5" ht="13.15" customHeight="1" x14ac:dyDescent="0.25">
      <c r="B60" s="213" t="s">
        <v>1239</v>
      </c>
      <c r="C60" s="213"/>
      <c r="D60" s="77">
        <f>DatosDelitos!F83</f>
        <v>0</v>
      </c>
      <c r="E60" s="77">
        <f>DatosDelitos!G83</f>
        <v>0</v>
      </c>
    </row>
    <row r="61" spans="2:5" ht="13.15" customHeight="1" x14ac:dyDescent="0.25">
      <c r="B61" s="213" t="s">
        <v>1240</v>
      </c>
      <c r="C61" s="213"/>
      <c r="D61" s="77">
        <f>DatosDelitos!F86</f>
        <v>0</v>
      </c>
      <c r="E61" s="77">
        <f>DatosDelitos!G86</f>
        <v>0</v>
      </c>
    </row>
    <row r="62" spans="2:5" ht="13.15" customHeight="1" x14ac:dyDescent="0.25">
      <c r="B62" s="213" t="s">
        <v>966</v>
      </c>
      <c r="C62" s="213"/>
      <c r="D62" s="77">
        <f>DatosDelitos!F98</f>
        <v>11</v>
      </c>
      <c r="E62" s="77">
        <f>DatosDelitos!G98</f>
        <v>9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3" t="s">
        <v>1244</v>
      </c>
      <c r="C66" s="213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1</v>
      </c>
      <c r="E67" s="77">
        <f>DatosDelitos!G157+SUM(DatosDelitos!G168:H173)</f>
        <v>9</v>
      </c>
    </row>
    <row r="68" spans="2:5" ht="13.15" customHeight="1" x14ac:dyDescent="0.25">
      <c r="B68" s="213" t="s">
        <v>1246</v>
      </c>
      <c r="C68" s="213"/>
      <c r="D68" s="77">
        <f>SUM(DatosDelitos!F174:G178)</f>
        <v>4</v>
      </c>
      <c r="E68" s="77">
        <f>SUM(DatosDelitos!G174:H178)</f>
        <v>44</v>
      </c>
    </row>
    <row r="69" spans="2:5" ht="13.15" customHeight="1" x14ac:dyDescent="0.25">
      <c r="B69" s="213" t="s">
        <v>1247</v>
      </c>
      <c r="C69" s="213"/>
      <c r="D69" s="77">
        <f>DatosDelitos!F179</f>
        <v>394</v>
      </c>
      <c r="E69" s="77">
        <f>DatosDelitos!G179</f>
        <v>364</v>
      </c>
    </row>
    <row r="70" spans="2:5" ht="13.15" customHeight="1" x14ac:dyDescent="0.25">
      <c r="B70" s="213" t="s">
        <v>1248</v>
      </c>
      <c r="C70" s="213"/>
      <c r="D70" s="77">
        <f>DatosDelitos!F187</f>
        <v>0</v>
      </c>
      <c r="E70" s="77">
        <f>DatosDelitos!G187</f>
        <v>0</v>
      </c>
    </row>
    <row r="71" spans="2:5" ht="13.15" customHeight="1" x14ac:dyDescent="0.25">
      <c r="B71" s="213" t="s">
        <v>1249</v>
      </c>
      <c r="C71" s="213"/>
      <c r="D71" s="77">
        <f>DatosDelitos!F202</f>
        <v>2</v>
      </c>
      <c r="E71" s="77">
        <f>DatosDelitos!G202</f>
        <v>16</v>
      </c>
    </row>
    <row r="72" spans="2:5" ht="13.15" customHeight="1" x14ac:dyDescent="0.25">
      <c r="B72" s="213" t="s">
        <v>1250</v>
      </c>
      <c r="C72" s="213"/>
      <c r="D72" s="77">
        <f>DatosDelitos!F224</f>
        <v>24</v>
      </c>
      <c r="E72" s="77">
        <f>DatosDelitos!G224</f>
        <v>20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29</v>
      </c>
      <c r="E74" s="77">
        <f>DatosDelitos!G272</f>
        <v>5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4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531</v>
      </c>
      <c r="E82" s="77">
        <f>SUM(E49:E81)</f>
        <v>491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0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1</v>
      </c>
    </row>
    <row r="92" spans="2:13" ht="13.15" customHeight="1" x14ac:dyDescent="0.25">
      <c r="B92" s="213" t="s">
        <v>1234</v>
      </c>
      <c r="C92" s="213"/>
      <c r="D92" s="77">
        <f>DatosDelitos!N31</f>
        <v>5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1</v>
      </c>
    </row>
    <row r="94" spans="2:13" ht="13.15" customHeight="1" x14ac:dyDescent="0.25">
      <c r="B94" s="213" t="s">
        <v>1236</v>
      </c>
      <c r="C94" s="213"/>
      <c r="D94" s="77">
        <f>DatosDelitos!N51</f>
        <v>2</v>
      </c>
    </row>
    <row r="95" spans="2:13" ht="13.15" customHeight="1" x14ac:dyDescent="0.25">
      <c r="B95" s="213" t="s">
        <v>1237</v>
      </c>
      <c r="C95" s="213"/>
      <c r="D95" s="77">
        <f>DatosDelitos!N73</f>
        <v>0</v>
      </c>
    </row>
    <row r="96" spans="2:13" ht="27" customHeight="1" x14ac:dyDescent="0.25">
      <c r="B96" s="213" t="s">
        <v>1262</v>
      </c>
      <c r="C96" s="213"/>
      <c r="D96" s="77">
        <f>DatosDelitos!N75</f>
        <v>0</v>
      </c>
    </row>
    <row r="97" spans="2:4" ht="13.15" customHeight="1" x14ac:dyDescent="0.25">
      <c r="B97" s="213" t="s">
        <v>1239</v>
      </c>
      <c r="C97" s="213"/>
      <c r="D97" s="77">
        <f>DatosDelitos!N83</f>
        <v>1</v>
      </c>
    </row>
    <row r="98" spans="2:4" ht="13.15" customHeight="1" x14ac:dyDescent="0.25">
      <c r="B98" s="213" t="s">
        <v>1240</v>
      </c>
      <c r="C98" s="213"/>
      <c r="D98" s="77">
        <f>DatosDelitos!N86</f>
        <v>1</v>
      </c>
    </row>
    <row r="99" spans="2:4" ht="13.15" customHeight="1" x14ac:dyDescent="0.25">
      <c r="B99" s="213" t="s">
        <v>966</v>
      </c>
      <c r="C99" s="213"/>
      <c r="D99" s="77">
        <f>DatosDelitos!N98</f>
        <v>8</v>
      </c>
    </row>
    <row r="100" spans="2:4" ht="27" customHeight="1" x14ac:dyDescent="0.25">
      <c r="B100" s="213" t="s">
        <v>1263</v>
      </c>
      <c r="C100" s="213"/>
      <c r="D100" s="77">
        <f>DatosDelitos!N132</f>
        <v>2</v>
      </c>
    </row>
    <row r="101" spans="2:4" ht="13.15" customHeight="1" x14ac:dyDescent="0.25">
      <c r="B101" s="213" t="s">
        <v>1242</v>
      </c>
      <c r="C101" s="213"/>
      <c r="D101" s="77">
        <f>DatosDelitos!N138</f>
        <v>22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25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0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17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3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0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4</v>
      </c>
    </row>
    <row r="109" spans="2:4" ht="13.15" customHeight="1" x14ac:dyDescent="0.25">
      <c r="B109" s="213" t="s">
        <v>1247</v>
      </c>
      <c r="C109" s="213"/>
      <c r="D109" s="77">
        <f>DatosDelitos!N179</f>
        <v>0</v>
      </c>
    </row>
    <row r="110" spans="2:4" ht="13.15" customHeight="1" x14ac:dyDescent="0.25">
      <c r="B110" s="213" t="s">
        <v>1248</v>
      </c>
      <c r="C110" s="213"/>
      <c r="D110" s="77">
        <f>DatosDelitos!N187</f>
        <v>0</v>
      </c>
    </row>
    <row r="111" spans="2:4" ht="13.15" customHeight="1" x14ac:dyDescent="0.25">
      <c r="B111" s="213" t="s">
        <v>1249</v>
      </c>
      <c r="C111" s="213"/>
      <c r="D111" s="77">
        <f>DatosDelitos!N202</f>
        <v>4</v>
      </c>
    </row>
    <row r="112" spans="2:4" ht="13.15" customHeight="1" x14ac:dyDescent="0.25">
      <c r="B112" s="213" t="s">
        <v>1250</v>
      </c>
      <c r="C112" s="213"/>
      <c r="D112" s="77">
        <f>DatosDelitos!N224</f>
        <v>0</v>
      </c>
    </row>
    <row r="113" spans="2:4" ht="13.15" customHeight="1" x14ac:dyDescent="0.25">
      <c r="B113" s="213" t="s">
        <v>1251</v>
      </c>
      <c r="C113" s="213"/>
      <c r="D113" s="77">
        <f>DatosDelitos!N245</f>
        <v>0</v>
      </c>
    </row>
    <row r="114" spans="2:4" ht="13.15" customHeight="1" x14ac:dyDescent="0.25">
      <c r="B114" s="213" t="s">
        <v>1252</v>
      </c>
      <c r="C114" s="213"/>
      <c r="D114" s="77">
        <f>DatosDelitos!N272</f>
        <v>0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0</v>
      </c>
    </row>
    <row r="118" spans="2:4" ht="13.15" customHeight="1" x14ac:dyDescent="0.25">
      <c r="B118" s="213" t="s">
        <v>909</v>
      </c>
      <c r="C118" s="213"/>
      <c r="D118" s="77">
        <f>DatosDelitos!N319</f>
        <v>2</v>
      </c>
    </row>
    <row r="119" spans="2:4" ht="13.9" customHeight="1" x14ac:dyDescent="0.25">
      <c r="B119" s="213" t="s">
        <v>1256</v>
      </c>
      <c r="C119" s="213"/>
      <c r="D119" s="77">
        <f>DatosDelitos!N324</f>
        <v>22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120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9" t="s">
        <v>310</v>
      </c>
      <c r="B6" s="180"/>
      <c r="C6" s="26">
        <v>29</v>
      </c>
      <c r="D6" s="26">
        <v>6</v>
      </c>
      <c r="E6" s="27">
        <v>3</v>
      </c>
      <c r="F6" s="26">
        <v>0</v>
      </c>
      <c r="G6" s="26">
        <v>0</v>
      </c>
      <c r="H6" s="26">
        <v>2</v>
      </c>
      <c r="I6" s="26">
        <v>3</v>
      </c>
      <c r="J6" s="26">
        <v>0</v>
      </c>
      <c r="K6" s="26">
        <v>0</v>
      </c>
      <c r="L6" s="26">
        <v>1</v>
      </c>
      <c r="M6" s="26">
        <v>0</v>
      </c>
      <c r="N6" s="26">
        <v>0</v>
      </c>
      <c r="O6" s="26">
        <v>2</v>
      </c>
      <c r="P6" s="28">
        <v>4</v>
      </c>
    </row>
    <row r="7" spans="1:16" x14ac:dyDescent="0.25">
      <c r="A7" s="29" t="s">
        <v>311</v>
      </c>
      <c r="B7" s="29" t="s">
        <v>312</v>
      </c>
      <c r="C7" s="15">
        <v>11</v>
      </c>
      <c r="D7" s="15">
        <v>4</v>
      </c>
      <c r="E7" s="30">
        <v>1</v>
      </c>
      <c r="F7" s="15">
        <v>0</v>
      </c>
      <c r="G7" s="15">
        <v>0</v>
      </c>
      <c r="H7" s="15">
        <v>2</v>
      </c>
      <c r="I7" s="15">
        <v>1</v>
      </c>
      <c r="J7" s="15">
        <v>0</v>
      </c>
      <c r="K7" s="15">
        <v>0</v>
      </c>
      <c r="L7" s="15">
        <v>1</v>
      </c>
      <c r="M7" s="15">
        <v>0</v>
      </c>
      <c r="N7" s="15">
        <v>0</v>
      </c>
      <c r="O7" s="15">
        <v>2</v>
      </c>
      <c r="P7" s="24">
        <v>1</v>
      </c>
    </row>
    <row r="8" spans="1:16" x14ac:dyDescent="0.25">
      <c r="A8" s="29" t="s">
        <v>313</v>
      </c>
      <c r="B8" s="29" t="s">
        <v>314</v>
      </c>
      <c r="C8" s="15">
        <v>13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2</v>
      </c>
    </row>
    <row r="9" spans="1:16" x14ac:dyDescent="0.25">
      <c r="A9" s="29" t="s">
        <v>315</v>
      </c>
      <c r="B9" s="29" t="s">
        <v>316</v>
      </c>
      <c r="C9" s="15">
        <v>5</v>
      </c>
      <c r="D9" s="15">
        <v>2</v>
      </c>
      <c r="E9" s="30">
        <v>1</v>
      </c>
      <c r="F9" s="15">
        <v>0</v>
      </c>
      <c r="G9" s="15">
        <v>0</v>
      </c>
      <c r="H9" s="15">
        <v>0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9" t="s">
        <v>319</v>
      </c>
      <c r="B11" s="180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1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1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9" t="s">
        <v>323</v>
      </c>
      <c r="B14" s="180"/>
      <c r="C14" s="26">
        <v>1568</v>
      </c>
      <c r="D14" s="26">
        <v>2035</v>
      </c>
      <c r="E14" s="27">
        <v>-1</v>
      </c>
      <c r="F14" s="26">
        <v>36</v>
      </c>
      <c r="G14" s="26">
        <v>13</v>
      </c>
      <c r="H14" s="26">
        <v>203</v>
      </c>
      <c r="I14" s="26">
        <v>179</v>
      </c>
      <c r="J14" s="26">
        <v>2</v>
      </c>
      <c r="K14" s="26">
        <v>2</v>
      </c>
      <c r="L14" s="26">
        <v>0</v>
      </c>
      <c r="M14" s="26">
        <v>0</v>
      </c>
      <c r="N14" s="26">
        <v>1</v>
      </c>
      <c r="O14" s="26">
        <v>3</v>
      </c>
      <c r="P14" s="28">
        <v>105</v>
      </c>
    </row>
    <row r="15" spans="1:16" x14ac:dyDescent="0.25">
      <c r="A15" s="29" t="s">
        <v>324</v>
      </c>
      <c r="B15" s="29" t="s">
        <v>325</v>
      </c>
      <c r="C15" s="15">
        <v>624</v>
      </c>
      <c r="D15" s="15">
        <v>789</v>
      </c>
      <c r="E15" s="30">
        <v>-1</v>
      </c>
      <c r="F15" s="15">
        <v>0</v>
      </c>
      <c r="G15" s="15">
        <v>0</v>
      </c>
      <c r="H15" s="15">
        <v>87</v>
      </c>
      <c r="I15" s="15">
        <v>93</v>
      </c>
      <c r="J15" s="15">
        <v>1</v>
      </c>
      <c r="K15" s="15">
        <v>1</v>
      </c>
      <c r="L15" s="15">
        <v>0</v>
      </c>
      <c r="M15" s="15">
        <v>0</v>
      </c>
      <c r="N15" s="15">
        <v>0</v>
      </c>
      <c r="O15" s="15">
        <v>1</v>
      </c>
      <c r="P15" s="24">
        <v>48</v>
      </c>
    </row>
    <row r="16" spans="1:16" x14ac:dyDescent="0.25">
      <c r="A16" s="29" t="s">
        <v>326</v>
      </c>
      <c r="B16" s="29" t="s">
        <v>327</v>
      </c>
      <c r="C16" s="15">
        <v>24</v>
      </c>
      <c r="D16" s="15">
        <v>29</v>
      </c>
      <c r="E16" s="30">
        <v>-1</v>
      </c>
      <c r="F16" s="15">
        <v>0</v>
      </c>
      <c r="G16" s="15">
        <v>0</v>
      </c>
      <c r="H16" s="15">
        <v>3</v>
      </c>
      <c r="I16" s="15">
        <v>9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1</v>
      </c>
    </row>
    <row r="17" spans="1:16" x14ac:dyDescent="0.25">
      <c r="A17" s="29" t="s">
        <v>328</v>
      </c>
      <c r="B17" s="29" t="s">
        <v>329</v>
      </c>
      <c r="C17" s="15">
        <v>373</v>
      </c>
      <c r="D17" s="15">
        <v>504</v>
      </c>
      <c r="E17" s="30">
        <v>-1</v>
      </c>
      <c r="F17" s="15">
        <v>1</v>
      </c>
      <c r="G17" s="15">
        <v>3</v>
      </c>
      <c r="H17" s="15">
        <v>11</v>
      </c>
      <c r="I17" s="15">
        <v>10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2</v>
      </c>
    </row>
    <row r="18" spans="1:16" ht="33.75" x14ac:dyDescent="0.25">
      <c r="A18" s="29" t="s">
        <v>330</v>
      </c>
      <c r="B18" s="29" t="s">
        <v>331</v>
      </c>
      <c r="C18" s="15">
        <v>547</v>
      </c>
      <c r="D18" s="15">
        <v>713</v>
      </c>
      <c r="E18" s="30">
        <v>-1</v>
      </c>
      <c r="F18" s="15">
        <v>35</v>
      </c>
      <c r="G18" s="15">
        <v>10</v>
      </c>
      <c r="H18" s="15">
        <v>102</v>
      </c>
      <c r="I18" s="15">
        <v>67</v>
      </c>
      <c r="J18" s="15">
        <v>1</v>
      </c>
      <c r="K18" s="15">
        <v>1</v>
      </c>
      <c r="L18" s="15">
        <v>0</v>
      </c>
      <c r="M18" s="15">
        <v>0</v>
      </c>
      <c r="N18" s="15">
        <v>1</v>
      </c>
      <c r="O18" s="15">
        <v>2</v>
      </c>
      <c r="P18" s="24">
        <v>54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9" t="s">
        <v>336</v>
      </c>
      <c r="B21" s="180"/>
      <c r="C21" s="26">
        <v>1</v>
      </c>
      <c r="D21" s="26">
        <v>1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1</v>
      </c>
      <c r="E22" s="30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1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9" t="s">
        <v>341</v>
      </c>
      <c r="B24" s="180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9" t="s">
        <v>354</v>
      </c>
      <c r="B31" s="180"/>
      <c r="C31" s="26">
        <v>302</v>
      </c>
      <c r="D31" s="26">
        <v>372</v>
      </c>
      <c r="E31" s="27">
        <v>-1</v>
      </c>
      <c r="F31" s="26">
        <v>5</v>
      </c>
      <c r="G31" s="26">
        <v>9</v>
      </c>
      <c r="H31" s="26">
        <v>33</v>
      </c>
      <c r="I31" s="26">
        <v>57</v>
      </c>
      <c r="J31" s="26">
        <v>1</v>
      </c>
      <c r="K31" s="26">
        <v>0</v>
      </c>
      <c r="L31" s="26">
        <v>0</v>
      </c>
      <c r="M31" s="26">
        <v>0</v>
      </c>
      <c r="N31" s="26">
        <v>5</v>
      </c>
      <c r="O31" s="26">
        <v>0</v>
      </c>
      <c r="P31" s="28">
        <v>36</v>
      </c>
    </row>
    <row r="32" spans="1:16" x14ac:dyDescent="0.25">
      <c r="A32" s="29" t="s">
        <v>355</v>
      </c>
      <c r="B32" s="29" t="s">
        <v>356</v>
      </c>
      <c r="C32" s="15">
        <v>3</v>
      </c>
      <c r="D32" s="15">
        <v>2</v>
      </c>
      <c r="E32" s="30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1</v>
      </c>
      <c r="D33" s="15">
        <v>1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1</v>
      </c>
    </row>
    <row r="34" spans="1:16" ht="22.5" x14ac:dyDescent="0.25">
      <c r="A34" s="29" t="s">
        <v>359</v>
      </c>
      <c r="B34" s="29" t="s">
        <v>360</v>
      </c>
      <c r="C34" s="15">
        <v>205</v>
      </c>
      <c r="D34" s="15">
        <v>232</v>
      </c>
      <c r="E34" s="30">
        <v>-1</v>
      </c>
      <c r="F34" s="15">
        <v>4</v>
      </c>
      <c r="G34" s="15">
        <v>1</v>
      </c>
      <c r="H34" s="15">
        <v>24</v>
      </c>
      <c r="I34" s="15">
        <v>14</v>
      </c>
      <c r="J34" s="15">
        <v>1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4">
        <v>7</v>
      </c>
    </row>
    <row r="35" spans="1:16" x14ac:dyDescent="0.25">
      <c r="A35" s="29" t="s">
        <v>361</v>
      </c>
      <c r="B35" s="29" t="s">
        <v>362</v>
      </c>
      <c r="C35" s="15">
        <v>8</v>
      </c>
      <c r="D35" s="15">
        <v>7</v>
      </c>
      <c r="E35" s="30">
        <v>0</v>
      </c>
      <c r="F35" s="15">
        <v>0</v>
      </c>
      <c r="G35" s="15">
        <v>0</v>
      </c>
      <c r="H35" s="15">
        <v>0</v>
      </c>
      <c r="I35" s="15">
        <v>4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2</v>
      </c>
    </row>
    <row r="36" spans="1:16" x14ac:dyDescent="0.25">
      <c r="A36" s="29" t="s">
        <v>363</v>
      </c>
      <c r="B36" s="29" t="s">
        <v>364</v>
      </c>
      <c r="C36" s="15">
        <v>51</v>
      </c>
      <c r="D36" s="15">
        <v>63</v>
      </c>
      <c r="E36" s="30">
        <v>-1</v>
      </c>
      <c r="F36" s="15">
        <v>0</v>
      </c>
      <c r="G36" s="15">
        <v>0</v>
      </c>
      <c r="H36" s="15">
        <v>2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2</v>
      </c>
      <c r="O36" s="15">
        <v>0</v>
      </c>
      <c r="P36" s="24">
        <v>4</v>
      </c>
    </row>
    <row r="37" spans="1:16" ht="22.5" x14ac:dyDescent="0.25">
      <c r="A37" s="29" t="s">
        <v>365</v>
      </c>
      <c r="B37" s="29" t="s">
        <v>366</v>
      </c>
      <c r="C37" s="15">
        <v>8</v>
      </c>
      <c r="D37" s="15">
        <v>13</v>
      </c>
      <c r="E37" s="30">
        <v>-1</v>
      </c>
      <c r="F37" s="15">
        <v>1</v>
      </c>
      <c r="G37" s="15">
        <v>2</v>
      </c>
      <c r="H37" s="15">
        <v>0</v>
      </c>
      <c r="I37" s="15">
        <v>25</v>
      </c>
      <c r="J37" s="15">
        <v>0</v>
      </c>
      <c r="K37" s="15">
        <v>0</v>
      </c>
      <c r="L37" s="15">
        <v>0</v>
      </c>
      <c r="M37" s="15">
        <v>0</v>
      </c>
      <c r="N37" s="15">
        <v>2</v>
      </c>
      <c r="O37" s="15">
        <v>0</v>
      </c>
      <c r="P37" s="24">
        <v>12</v>
      </c>
    </row>
    <row r="38" spans="1:16" ht="22.5" x14ac:dyDescent="0.25">
      <c r="A38" s="29" t="s">
        <v>367</v>
      </c>
      <c r="B38" s="29" t="s">
        <v>368</v>
      </c>
      <c r="C38" s="15">
        <v>2</v>
      </c>
      <c r="D38" s="15">
        <v>3</v>
      </c>
      <c r="E38" s="30">
        <v>-1</v>
      </c>
      <c r="F38" s="15">
        <v>0</v>
      </c>
      <c r="G38" s="15">
        <v>3</v>
      </c>
      <c r="H38" s="15">
        <v>0</v>
      </c>
      <c r="I38" s="15">
        <v>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6</v>
      </c>
    </row>
    <row r="39" spans="1:16" ht="22.5" x14ac:dyDescent="0.25">
      <c r="A39" s="29" t="s">
        <v>369</v>
      </c>
      <c r="B39" s="29" t="s">
        <v>370</v>
      </c>
      <c r="C39" s="15">
        <v>0</v>
      </c>
      <c r="D39" s="15">
        <v>0</v>
      </c>
      <c r="E39" s="30">
        <v>0</v>
      </c>
      <c r="F39" s="15">
        <v>0</v>
      </c>
      <c r="G39" s="15">
        <v>1</v>
      </c>
      <c r="H39" s="15">
        <v>0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0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24</v>
      </c>
      <c r="D42" s="15">
        <v>51</v>
      </c>
      <c r="E42" s="30">
        <v>-1</v>
      </c>
      <c r="F42" s="15">
        <v>0</v>
      </c>
      <c r="G42" s="15">
        <v>2</v>
      </c>
      <c r="H42" s="15">
        <v>7</v>
      </c>
      <c r="I42" s="15">
        <v>5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4</v>
      </c>
    </row>
    <row r="43" spans="1:16" x14ac:dyDescent="0.25">
      <c r="A43" s="179" t="s">
        <v>377</v>
      </c>
      <c r="B43" s="180"/>
      <c r="C43" s="26">
        <v>212</v>
      </c>
      <c r="D43" s="26">
        <v>194</v>
      </c>
      <c r="E43" s="27">
        <v>0</v>
      </c>
      <c r="F43" s="26">
        <v>21</v>
      </c>
      <c r="G43" s="26">
        <v>2</v>
      </c>
      <c r="H43" s="26">
        <v>49</v>
      </c>
      <c r="I43" s="26">
        <v>40</v>
      </c>
      <c r="J43" s="26">
        <v>0</v>
      </c>
      <c r="K43" s="26">
        <v>0</v>
      </c>
      <c r="L43" s="26">
        <v>0</v>
      </c>
      <c r="M43" s="26">
        <v>0</v>
      </c>
      <c r="N43" s="26">
        <v>1</v>
      </c>
      <c r="O43" s="26">
        <v>0</v>
      </c>
      <c r="P43" s="28">
        <v>13</v>
      </c>
    </row>
    <row r="44" spans="1:16" x14ac:dyDescent="0.25">
      <c r="A44" s="29" t="s">
        <v>378</v>
      </c>
      <c r="B44" s="29" t="s">
        <v>379</v>
      </c>
      <c r="C44" s="15">
        <v>4</v>
      </c>
      <c r="D44" s="15">
        <v>5</v>
      </c>
      <c r="E44" s="30">
        <v>-1</v>
      </c>
      <c r="F44" s="15">
        <v>1</v>
      </c>
      <c r="G44" s="15">
        <v>0</v>
      </c>
      <c r="H44" s="15">
        <v>2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204</v>
      </c>
      <c r="D45" s="15">
        <v>183</v>
      </c>
      <c r="E45" s="30">
        <v>0</v>
      </c>
      <c r="F45" s="15">
        <v>20</v>
      </c>
      <c r="G45" s="15">
        <v>2</v>
      </c>
      <c r="H45" s="15">
        <v>47</v>
      </c>
      <c r="I45" s="15">
        <v>39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4">
        <v>13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1</v>
      </c>
      <c r="E46" s="30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1</v>
      </c>
      <c r="D47" s="15">
        <v>1</v>
      </c>
      <c r="E47" s="30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1</v>
      </c>
      <c r="D49" s="15">
        <v>4</v>
      </c>
      <c r="E49" s="30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2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9" t="s">
        <v>392</v>
      </c>
      <c r="B51" s="180"/>
      <c r="C51" s="26">
        <v>127</v>
      </c>
      <c r="D51" s="26">
        <v>140</v>
      </c>
      <c r="E51" s="27">
        <v>-1</v>
      </c>
      <c r="F51" s="26">
        <v>0</v>
      </c>
      <c r="G51" s="26">
        <v>0</v>
      </c>
      <c r="H51" s="26">
        <v>20</v>
      </c>
      <c r="I51" s="26">
        <v>13</v>
      </c>
      <c r="J51" s="26">
        <v>7</v>
      </c>
      <c r="K51" s="26">
        <v>10</v>
      </c>
      <c r="L51" s="26">
        <v>0</v>
      </c>
      <c r="M51" s="26">
        <v>0</v>
      </c>
      <c r="N51" s="26">
        <v>2</v>
      </c>
      <c r="O51" s="26">
        <v>4</v>
      </c>
      <c r="P51" s="28">
        <v>15</v>
      </c>
    </row>
    <row r="52" spans="1:16" x14ac:dyDescent="0.25">
      <c r="A52" s="29" t="s">
        <v>393</v>
      </c>
      <c r="B52" s="29" t="s">
        <v>394</v>
      </c>
      <c r="C52" s="15">
        <v>36</v>
      </c>
      <c r="D52" s="15">
        <v>48</v>
      </c>
      <c r="E52" s="30">
        <v>-1</v>
      </c>
      <c r="F52" s="15">
        <v>0</v>
      </c>
      <c r="G52" s="15">
        <v>0</v>
      </c>
      <c r="H52" s="15">
        <v>3</v>
      </c>
      <c r="I52" s="15">
        <v>2</v>
      </c>
      <c r="J52" s="15">
        <v>3</v>
      </c>
      <c r="K52" s="15">
        <v>5</v>
      </c>
      <c r="L52" s="15">
        <v>0</v>
      </c>
      <c r="M52" s="15">
        <v>0</v>
      </c>
      <c r="N52" s="15">
        <v>1</v>
      </c>
      <c r="O52" s="15">
        <v>1</v>
      </c>
      <c r="P52" s="24">
        <v>2</v>
      </c>
    </row>
    <row r="53" spans="1:16" x14ac:dyDescent="0.25">
      <c r="A53" s="29" t="s">
        <v>395</v>
      </c>
      <c r="B53" s="29" t="s">
        <v>396</v>
      </c>
      <c r="C53" s="15">
        <v>1</v>
      </c>
      <c r="D53" s="15">
        <v>5</v>
      </c>
      <c r="E53" s="30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1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36</v>
      </c>
      <c r="D54" s="15">
        <v>46</v>
      </c>
      <c r="E54" s="30">
        <v>-1</v>
      </c>
      <c r="F54" s="15">
        <v>0</v>
      </c>
      <c r="G54" s="15">
        <v>0</v>
      </c>
      <c r="H54" s="15">
        <v>4</v>
      </c>
      <c r="I54" s="15">
        <v>2</v>
      </c>
      <c r="J54" s="15">
        <v>1</v>
      </c>
      <c r="K54" s="15">
        <v>2</v>
      </c>
      <c r="L54" s="15">
        <v>0</v>
      </c>
      <c r="M54" s="15">
        <v>0</v>
      </c>
      <c r="N54" s="15">
        <v>1</v>
      </c>
      <c r="O54" s="15">
        <v>1</v>
      </c>
      <c r="P54" s="24">
        <v>2</v>
      </c>
    </row>
    <row r="55" spans="1:16" ht="22.5" x14ac:dyDescent="0.25">
      <c r="A55" s="29" t="s">
        <v>399</v>
      </c>
      <c r="B55" s="29" t="s">
        <v>400</v>
      </c>
      <c r="C55" s="15">
        <v>6</v>
      </c>
      <c r="D55" s="15">
        <v>0</v>
      </c>
      <c r="E55" s="30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2</v>
      </c>
    </row>
    <row r="56" spans="1:16" x14ac:dyDescent="0.25">
      <c r="A56" s="29" t="s">
        <v>401</v>
      </c>
      <c r="B56" s="29" t="s">
        <v>402</v>
      </c>
      <c r="C56" s="15">
        <v>1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2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12</v>
      </c>
      <c r="D57" s="15">
        <v>5</v>
      </c>
      <c r="E57" s="30">
        <v>1</v>
      </c>
      <c r="F57" s="15">
        <v>0</v>
      </c>
      <c r="G57" s="15">
        <v>0</v>
      </c>
      <c r="H57" s="15">
        <v>1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6</v>
      </c>
      <c r="D58" s="15">
        <v>3</v>
      </c>
      <c r="E58" s="30">
        <v>1</v>
      </c>
      <c r="F58" s="15">
        <v>0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29" t="s">
        <v>407</v>
      </c>
      <c r="B59" s="29" t="s">
        <v>408</v>
      </c>
      <c r="C59" s="15">
        <v>0</v>
      </c>
      <c r="D59" s="15">
        <v>1</v>
      </c>
      <c r="E59" s="30">
        <v>-1</v>
      </c>
      <c r="F59" s="15">
        <v>0</v>
      </c>
      <c r="G59" s="15">
        <v>0</v>
      </c>
      <c r="H59" s="15">
        <v>0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0</v>
      </c>
      <c r="D60" s="15">
        <v>1</v>
      </c>
      <c r="E60" s="30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1</v>
      </c>
    </row>
    <row r="61" spans="1:16" ht="22.5" x14ac:dyDescent="0.25">
      <c r="A61" s="29" t="s">
        <v>411</v>
      </c>
      <c r="B61" s="29" t="s">
        <v>412</v>
      </c>
      <c r="C61" s="15">
        <v>3</v>
      </c>
      <c r="D61" s="15">
        <v>2</v>
      </c>
      <c r="E61" s="30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8</v>
      </c>
      <c r="D62" s="15">
        <v>9</v>
      </c>
      <c r="E62" s="30">
        <v>-1</v>
      </c>
      <c r="F62" s="15">
        <v>0</v>
      </c>
      <c r="G62" s="15">
        <v>0</v>
      </c>
      <c r="H62" s="15">
        <v>3</v>
      </c>
      <c r="I62" s="15">
        <v>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29" t="s">
        <v>415</v>
      </c>
      <c r="B63" s="29" t="s">
        <v>416</v>
      </c>
      <c r="C63" s="15">
        <v>1</v>
      </c>
      <c r="D63" s="15">
        <v>3</v>
      </c>
      <c r="E63" s="30">
        <v>-1</v>
      </c>
      <c r="F63" s="15">
        <v>0</v>
      </c>
      <c r="G63" s="15">
        <v>0</v>
      </c>
      <c r="H63" s="15">
        <v>4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10</v>
      </c>
      <c r="D64" s="15">
        <v>8</v>
      </c>
      <c r="E64" s="30">
        <v>0</v>
      </c>
      <c r="F64" s="15">
        <v>0</v>
      </c>
      <c r="G64" s="15">
        <v>0</v>
      </c>
      <c r="H64" s="15">
        <v>4</v>
      </c>
      <c r="I64" s="15">
        <v>4</v>
      </c>
      <c r="J64" s="15">
        <v>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4">
        <v>6</v>
      </c>
    </row>
    <row r="65" spans="1:16" ht="22.5" x14ac:dyDescent="0.25">
      <c r="A65" s="29" t="s">
        <v>419</v>
      </c>
      <c r="B65" s="29" t="s">
        <v>420</v>
      </c>
      <c r="C65" s="15">
        <v>4</v>
      </c>
      <c r="D65" s="15">
        <v>3</v>
      </c>
      <c r="E65" s="30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0</v>
      </c>
      <c r="P65" s="24">
        <v>2</v>
      </c>
    </row>
    <row r="66" spans="1:16" ht="33.75" x14ac:dyDescent="0.25">
      <c r="A66" s="29" t="s">
        <v>421</v>
      </c>
      <c r="B66" s="29" t="s">
        <v>422</v>
      </c>
      <c r="C66" s="15">
        <v>2</v>
      </c>
      <c r="D66" s="15">
        <v>5</v>
      </c>
      <c r="E66" s="30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1</v>
      </c>
      <c r="E70" s="30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1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9" t="s">
        <v>435</v>
      </c>
      <c r="B73" s="180"/>
      <c r="C73" s="26">
        <v>0</v>
      </c>
      <c r="D73" s="26">
        <v>1</v>
      </c>
      <c r="E73" s="27">
        <v>-1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0</v>
      </c>
      <c r="D74" s="15">
        <v>1</v>
      </c>
      <c r="E74" s="30">
        <v>-1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0</v>
      </c>
    </row>
    <row r="75" spans="1:16" x14ac:dyDescent="0.25">
      <c r="A75" s="179" t="s">
        <v>438</v>
      </c>
      <c r="B75" s="180"/>
      <c r="C75" s="26">
        <v>12</v>
      </c>
      <c r="D75" s="26">
        <v>24</v>
      </c>
      <c r="E75" s="27">
        <v>-1</v>
      </c>
      <c r="F75" s="26">
        <v>0</v>
      </c>
      <c r="G75" s="26">
        <v>0</v>
      </c>
      <c r="H75" s="26">
        <v>1</v>
      </c>
      <c r="I75" s="26">
        <v>2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8">
        <v>2</v>
      </c>
    </row>
    <row r="76" spans="1:16" x14ac:dyDescent="0.25">
      <c r="A76" s="29" t="s">
        <v>439</v>
      </c>
      <c r="B76" s="29" t="s">
        <v>440</v>
      </c>
      <c r="C76" s="15">
        <v>5</v>
      </c>
      <c r="D76" s="15">
        <v>9</v>
      </c>
      <c r="E76" s="30">
        <v>-1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1</v>
      </c>
    </row>
    <row r="77" spans="1:16" ht="33.75" x14ac:dyDescent="0.25">
      <c r="A77" s="29" t="s">
        <v>441</v>
      </c>
      <c r="B77" s="29" t="s">
        <v>442</v>
      </c>
      <c r="C77" s="15">
        <v>0</v>
      </c>
      <c r="D77" s="15">
        <v>2</v>
      </c>
      <c r="E77" s="30">
        <v>-1</v>
      </c>
      <c r="F77" s="15">
        <v>0</v>
      </c>
      <c r="G77" s="15">
        <v>0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1</v>
      </c>
    </row>
    <row r="78" spans="1:16" x14ac:dyDescent="0.25">
      <c r="A78" s="29" t="s">
        <v>443</v>
      </c>
      <c r="B78" s="29" t="s">
        <v>444</v>
      </c>
      <c r="C78" s="15">
        <v>4</v>
      </c>
      <c r="D78" s="15">
        <v>5</v>
      </c>
      <c r="E78" s="30">
        <v>-1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3</v>
      </c>
      <c r="D80" s="15">
        <v>7</v>
      </c>
      <c r="E80" s="30">
        <v>-1</v>
      </c>
      <c r="F80" s="15">
        <v>0</v>
      </c>
      <c r="G80" s="15">
        <v>0</v>
      </c>
      <c r="H80" s="15">
        <v>0</v>
      </c>
      <c r="I80" s="15">
        <v>2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1</v>
      </c>
      <c r="E81" s="30">
        <v>-1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0</v>
      </c>
      <c r="E82" s="30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9" t="s">
        <v>453</v>
      </c>
      <c r="B83" s="180"/>
      <c r="C83" s="26">
        <v>54</v>
      </c>
      <c r="D83" s="26">
        <v>59</v>
      </c>
      <c r="E83" s="27">
        <v>-1</v>
      </c>
      <c r="F83" s="26">
        <v>0</v>
      </c>
      <c r="G83" s="26">
        <v>0</v>
      </c>
      <c r="H83" s="26">
        <v>1</v>
      </c>
      <c r="I83" s="26">
        <v>2</v>
      </c>
      <c r="J83" s="26">
        <v>0</v>
      </c>
      <c r="K83" s="26">
        <v>0</v>
      </c>
      <c r="L83" s="26">
        <v>0</v>
      </c>
      <c r="M83" s="26">
        <v>0</v>
      </c>
      <c r="N83" s="26">
        <v>1</v>
      </c>
      <c r="O83" s="26">
        <v>0</v>
      </c>
      <c r="P83" s="28">
        <v>1</v>
      </c>
    </row>
    <row r="84" spans="1:16" x14ac:dyDescent="0.25">
      <c r="A84" s="29" t="s">
        <v>454</v>
      </c>
      <c r="B84" s="29" t="s">
        <v>455</v>
      </c>
      <c r="C84" s="15">
        <v>9</v>
      </c>
      <c r="D84" s="15">
        <v>15</v>
      </c>
      <c r="E84" s="30">
        <v>-1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45</v>
      </c>
      <c r="D85" s="15">
        <v>44</v>
      </c>
      <c r="E85" s="30">
        <v>0</v>
      </c>
      <c r="F85" s="15">
        <v>0</v>
      </c>
      <c r="G85" s="15">
        <v>0</v>
      </c>
      <c r="H85" s="15">
        <v>1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4">
        <v>1</v>
      </c>
    </row>
    <row r="86" spans="1:16" x14ac:dyDescent="0.25">
      <c r="A86" s="179" t="s">
        <v>458</v>
      </c>
      <c r="B86" s="180"/>
      <c r="C86" s="26">
        <v>123</v>
      </c>
      <c r="D86" s="26">
        <v>185</v>
      </c>
      <c r="E86" s="27">
        <v>-1</v>
      </c>
      <c r="F86" s="26">
        <v>0</v>
      </c>
      <c r="G86" s="26">
        <v>0</v>
      </c>
      <c r="H86" s="26">
        <v>45</v>
      </c>
      <c r="I86" s="26">
        <v>36</v>
      </c>
      <c r="J86" s="26">
        <v>0</v>
      </c>
      <c r="K86" s="26">
        <v>0</v>
      </c>
      <c r="L86" s="26">
        <v>0</v>
      </c>
      <c r="M86" s="26">
        <v>0</v>
      </c>
      <c r="N86" s="26">
        <v>1</v>
      </c>
      <c r="O86" s="26">
        <v>0</v>
      </c>
      <c r="P86" s="28">
        <v>14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60</v>
      </c>
      <c r="D90" s="15">
        <v>89</v>
      </c>
      <c r="E90" s="30">
        <v>-1</v>
      </c>
      <c r="F90" s="15">
        <v>0</v>
      </c>
      <c r="G90" s="15">
        <v>0</v>
      </c>
      <c r="H90" s="15">
        <v>3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0</v>
      </c>
      <c r="D91" s="15">
        <v>2</v>
      </c>
      <c r="E91" s="30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2</v>
      </c>
      <c r="D92" s="15">
        <v>12</v>
      </c>
      <c r="E92" s="30">
        <v>-1</v>
      </c>
      <c r="F92" s="15">
        <v>0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4</v>
      </c>
      <c r="D93" s="15">
        <v>12</v>
      </c>
      <c r="E93" s="30">
        <v>-1</v>
      </c>
      <c r="F93" s="15">
        <v>0</v>
      </c>
      <c r="G93" s="15">
        <v>0</v>
      </c>
      <c r="H93" s="15">
        <v>4</v>
      </c>
      <c r="I93" s="15">
        <v>19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4">
        <v>12</v>
      </c>
    </row>
    <row r="94" spans="1:16" x14ac:dyDescent="0.25">
      <c r="A94" s="29" t="s">
        <v>473</v>
      </c>
      <c r="B94" s="29" t="s">
        <v>474</v>
      </c>
      <c r="C94" s="15">
        <v>2</v>
      </c>
      <c r="D94" s="15">
        <v>1</v>
      </c>
      <c r="E94" s="30">
        <v>1</v>
      </c>
      <c r="F94" s="15">
        <v>0</v>
      </c>
      <c r="G94" s="15">
        <v>0</v>
      </c>
      <c r="H94" s="15">
        <v>0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1</v>
      </c>
    </row>
    <row r="95" spans="1:16" x14ac:dyDescent="0.25">
      <c r="A95" s="29" t="s">
        <v>475</v>
      </c>
      <c r="B95" s="29" t="s">
        <v>476</v>
      </c>
      <c r="C95" s="15">
        <v>55</v>
      </c>
      <c r="D95" s="15">
        <v>67</v>
      </c>
      <c r="E95" s="30">
        <v>-1</v>
      </c>
      <c r="F95" s="15">
        <v>0</v>
      </c>
      <c r="G95" s="15">
        <v>0</v>
      </c>
      <c r="H95" s="15">
        <v>36</v>
      </c>
      <c r="I95" s="15">
        <v>15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1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2</v>
      </c>
      <c r="E97" s="30">
        <v>-1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9" t="s">
        <v>481</v>
      </c>
      <c r="B98" s="180"/>
      <c r="C98" s="26">
        <v>1371</v>
      </c>
      <c r="D98" s="26">
        <v>1765</v>
      </c>
      <c r="E98" s="27">
        <v>-1</v>
      </c>
      <c r="F98" s="26">
        <v>11</v>
      </c>
      <c r="G98" s="26">
        <v>9</v>
      </c>
      <c r="H98" s="26">
        <v>302</v>
      </c>
      <c r="I98" s="26">
        <v>236</v>
      </c>
      <c r="J98" s="26">
        <v>0</v>
      </c>
      <c r="K98" s="26">
        <v>2</v>
      </c>
      <c r="L98" s="26">
        <v>0</v>
      </c>
      <c r="M98" s="26">
        <v>0</v>
      </c>
      <c r="N98" s="26">
        <v>8</v>
      </c>
      <c r="O98" s="26">
        <v>4</v>
      </c>
      <c r="P98" s="28">
        <v>136</v>
      </c>
    </row>
    <row r="99" spans="1:16" x14ac:dyDescent="0.25">
      <c r="A99" s="29" t="s">
        <v>482</v>
      </c>
      <c r="B99" s="29" t="s">
        <v>483</v>
      </c>
      <c r="C99" s="15">
        <v>198</v>
      </c>
      <c r="D99" s="15">
        <v>320</v>
      </c>
      <c r="E99" s="30">
        <v>-1</v>
      </c>
      <c r="F99" s="15">
        <v>1</v>
      </c>
      <c r="G99" s="15">
        <v>1</v>
      </c>
      <c r="H99" s="15">
        <v>58</v>
      </c>
      <c r="I99" s="15">
        <v>40</v>
      </c>
      <c r="J99" s="15">
        <v>0</v>
      </c>
      <c r="K99" s="15">
        <v>1</v>
      </c>
      <c r="L99" s="15">
        <v>0</v>
      </c>
      <c r="M99" s="15">
        <v>0</v>
      </c>
      <c r="N99" s="15">
        <v>0</v>
      </c>
      <c r="O99" s="15">
        <v>0</v>
      </c>
      <c r="P99" s="24">
        <v>17</v>
      </c>
    </row>
    <row r="100" spans="1:16" x14ac:dyDescent="0.25">
      <c r="A100" s="29" t="s">
        <v>484</v>
      </c>
      <c r="B100" s="29" t="s">
        <v>485</v>
      </c>
      <c r="C100" s="15">
        <v>144</v>
      </c>
      <c r="D100" s="15">
        <v>190</v>
      </c>
      <c r="E100" s="30">
        <v>-1</v>
      </c>
      <c r="F100" s="15">
        <v>5</v>
      </c>
      <c r="G100" s="15">
        <v>3</v>
      </c>
      <c r="H100" s="15">
        <v>66</v>
      </c>
      <c r="I100" s="15">
        <v>44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</v>
      </c>
      <c r="P100" s="24">
        <v>37</v>
      </c>
    </row>
    <row r="101" spans="1:16" ht="33.75" x14ac:dyDescent="0.25">
      <c r="A101" s="29" t="s">
        <v>486</v>
      </c>
      <c r="B101" s="29" t="s">
        <v>487</v>
      </c>
      <c r="C101" s="15">
        <v>8</v>
      </c>
      <c r="D101" s="15">
        <v>15</v>
      </c>
      <c r="E101" s="30">
        <v>-1</v>
      </c>
      <c r="F101" s="15">
        <v>1</v>
      </c>
      <c r="G101" s="15">
        <v>1</v>
      </c>
      <c r="H101" s="15">
        <v>8</v>
      </c>
      <c r="I101" s="15">
        <v>16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4">
        <v>4</v>
      </c>
    </row>
    <row r="102" spans="1:16" ht="22.5" x14ac:dyDescent="0.25">
      <c r="A102" s="29" t="s">
        <v>488</v>
      </c>
      <c r="B102" s="29" t="s">
        <v>489</v>
      </c>
      <c r="C102" s="15">
        <v>65</v>
      </c>
      <c r="D102" s="15">
        <v>101</v>
      </c>
      <c r="E102" s="30">
        <v>-1</v>
      </c>
      <c r="F102" s="15">
        <v>0</v>
      </c>
      <c r="G102" s="15">
        <v>0</v>
      </c>
      <c r="H102" s="15">
        <v>34</v>
      </c>
      <c r="I102" s="15">
        <v>24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3</v>
      </c>
      <c r="P102" s="24">
        <v>15</v>
      </c>
    </row>
    <row r="103" spans="1:16" x14ac:dyDescent="0.25">
      <c r="A103" s="29" t="s">
        <v>490</v>
      </c>
      <c r="B103" s="29" t="s">
        <v>491</v>
      </c>
      <c r="C103" s="15">
        <v>6</v>
      </c>
      <c r="D103" s="15">
        <v>9</v>
      </c>
      <c r="E103" s="30">
        <v>-1</v>
      </c>
      <c r="F103" s="15">
        <v>0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1</v>
      </c>
    </row>
    <row r="104" spans="1:16" ht="22.5" x14ac:dyDescent="0.25">
      <c r="A104" s="29" t="s">
        <v>492</v>
      </c>
      <c r="B104" s="29" t="s">
        <v>493</v>
      </c>
      <c r="C104" s="15">
        <v>25</v>
      </c>
      <c r="D104" s="15">
        <v>28</v>
      </c>
      <c r="E104" s="30">
        <v>-1</v>
      </c>
      <c r="F104" s="15">
        <v>0</v>
      </c>
      <c r="G104" s="15">
        <v>0</v>
      </c>
      <c r="H104" s="15">
        <v>4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1</v>
      </c>
    </row>
    <row r="105" spans="1:16" x14ac:dyDescent="0.25">
      <c r="A105" s="29" t="s">
        <v>494</v>
      </c>
      <c r="B105" s="29" t="s">
        <v>495</v>
      </c>
      <c r="C105" s="15">
        <v>31</v>
      </c>
      <c r="D105" s="15">
        <v>24</v>
      </c>
      <c r="E105" s="30">
        <v>0</v>
      </c>
      <c r="F105" s="15">
        <v>0</v>
      </c>
      <c r="G105" s="15">
        <v>0</v>
      </c>
      <c r="H105" s="15">
        <v>5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0</v>
      </c>
    </row>
    <row r="106" spans="1:16" x14ac:dyDescent="0.25">
      <c r="A106" s="29" t="s">
        <v>496</v>
      </c>
      <c r="B106" s="29" t="s">
        <v>497</v>
      </c>
      <c r="C106" s="15">
        <v>441</v>
      </c>
      <c r="D106" s="15">
        <v>502</v>
      </c>
      <c r="E106" s="30">
        <v>-1</v>
      </c>
      <c r="F106" s="15">
        <v>2</v>
      </c>
      <c r="G106" s="15">
        <v>2</v>
      </c>
      <c r="H106" s="15">
        <v>75</v>
      </c>
      <c r="I106" s="15">
        <v>53</v>
      </c>
      <c r="J106" s="15">
        <v>0</v>
      </c>
      <c r="K106" s="15">
        <v>0</v>
      </c>
      <c r="L106" s="15">
        <v>0</v>
      </c>
      <c r="M106" s="15">
        <v>0</v>
      </c>
      <c r="N106" s="15">
        <v>6</v>
      </c>
      <c r="O106" s="15">
        <v>0</v>
      </c>
      <c r="P106" s="24">
        <v>25</v>
      </c>
    </row>
    <row r="107" spans="1:16" ht="22.5" x14ac:dyDescent="0.25">
      <c r="A107" s="29" t="s">
        <v>498</v>
      </c>
      <c r="B107" s="29" t="s">
        <v>499</v>
      </c>
      <c r="C107" s="15">
        <v>89</v>
      </c>
      <c r="D107" s="15">
        <v>114</v>
      </c>
      <c r="E107" s="30">
        <v>-1</v>
      </c>
      <c r="F107" s="15">
        <v>1</v>
      </c>
      <c r="G107" s="15">
        <v>1</v>
      </c>
      <c r="H107" s="15">
        <v>11</v>
      </c>
      <c r="I107" s="15">
        <v>12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5</v>
      </c>
    </row>
    <row r="108" spans="1:16" ht="22.5" x14ac:dyDescent="0.25">
      <c r="A108" s="29" t="s">
        <v>500</v>
      </c>
      <c r="B108" s="29" t="s">
        <v>501</v>
      </c>
      <c r="C108" s="15">
        <v>2</v>
      </c>
      <c r="D108" s="15">
        <v>5</v>
      </c>
      <c r="E108" s="30">
        <v>-1</v>
      </c>
      <c r="F108" s="15">
        <v>0</v>
      </c>
      <c r="G108" s="15">
        <v>0</v>
      </c>
      <c r="H108" s="15">
        <v>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0</v>
      </c>
    </row>
    <row r="109" spans="1:16" x14ac:dyDescent="0.25">
      <c r="A109" s="29" t="s">
        <v>502</v>
      </c>
      <c r="B109" s="29" t="s">
        <v>503</v>
      </c>
      <c r="C109" s="15">
        <v>3</v>
      </c>
      <c r="D109" s="15">
        <v>6</v>
      </c>
      <c r="E109" s="30">
        <v>-1</v>
      </c>
      <c r="F109" s="15">
        <v>0</v>
      </c>
      <c r="G109" s="15">
        <v>0</v>
      </c>
      <c r="H109" s="15">
        <v>5</v>
      </c>
      <c r="I109" s="15">
        <v>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3</v>
      </c>
      <c r="D110" s="15">
        <v>6</v>
      </c>
      <c r="E110" s="30">
        <v>-1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334</v>
      </c>
      <c r="D112" s="15">
        <v>413</v>
      </c>
      <c r="E112" s="30">
        <v>-1</v>
      </c>
      <c r="F112" s="15">
        <v>1</v>
      </c>
      <c r="G112" s="15">
        <v>1</v>
      </c>
      <c r="H112" s="15">
        <v>34</v>
      </c>
      <c r="I112" s="15">
        <v>35</v>
      </c>
      <c r="J112" s="15">
        <v>0</v>
      </c>
      <c r="K112" s="15">
        <v>1</v>
      </c>
      <c r="L112" s="15">
        <v>0</v>
      </c>
      <c r="M112" s="15">
        <v>0</v>
      </c>
      <c r="N112" s="15">
        <v>1</v>
      </c>
      <c r="O112" s="15">
        <v>0</v>
      </c>
      <c r="P112" s="24">
        <v>26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8</v>
      </c>
      <c r="D115" s="15">
        <v>12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0</v>
      </c>
      <c r="D116" s="15">
        <v>1</v>
      </c>
      <c r="E116" s="30">
        <v>-1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2</v>
      </c>
      <c r="D117" s="15">
        <v>1</v>
      </c>
      <c r="E117" s="30">
        <v>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1</v>
      </c>
      <c r="E118" s="30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1</v>
      </c>
      <c r="D121" s="15">
        <v>5</v>
      </c>
      <c r="E121" s="30">
        <v>-1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6</v>
      </c>
      <c r="D122" s="15">
        <v>2</v>
      </c>
      <c r="E122" s="30">
        <v>2</v>
      </c>
      <c r="F122" s="15">
        <v>0</v>
      </c>
      <c r="G122" s="15">
        <v>0</v>
      </c>
      <c r="H122" s="15">
        <v>1</v>
      </c>
      <c r="I122" s="15">
        <v>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4</v>
      </c>
    </row>
    <row r="123" spans="1:16" x14ac:dyDescent="0.25">
      <c r="A123" s="29" t="s">
        <v>530</v>
      </c>
      <c r="B123" s="29" t="s">
        <v>531</v>
      </c>
      <c r="C123" s="15">
        <v>1</v>
      </c>
      <c r="D123" s="15">
        <v>3</v>
      </c>
      <c r="E123" s="30">
        <v>-1</v>
      </c>
      <c r="F123" s="15">
        <v>0</v>
      </c>
      <c r="G123" s="15">
        <v>0</v>
      </c>
      <c r="H123" s="15">
        <v>0</v>
      </c>
      <c r="I123" s="15">
        <v>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1</v>
      </c>
    </row>
    <row r="124" spans="1:16" x14ac:dyDescent="0.25">
      <c r="A124" s="29" t="s">
        <v>532</v>
      </c>
      <c r="B124" s="29" t="s">
        <v>533</v>
      </c>
      <c r="C124" s="15">
        <v>3</v>
      </c>
      <c r="D124" s="15">
        <v>1</v>
      </c>
      <c r="E124" s="30">
        <v>2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1</v>
      </c>
      <c r="E125" s="30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1</v>
      </c>
      <c r="D127" s="15">
        <v>5</v>
      </c>
      <c r="E127" s="30">
        <v>-1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0</v>
      </c>
      <c r="E129" s="30">
        <v>0</v>
      </c>
      <c r="F129" s="15">
        <v>0</v>
      </c>
      <c r="G129" s="15">
        <v>0</v>
      </c>
      <c r="H129" s="15">
        <v>0</v>
      </c>
      <c r="I129" s="15">
        <v>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9" t="s">
        <v>548</v>
      </c>
      <c r="B132" s="180"/>
      <c r="C132" s="26">
        <v>5</v>
      </c>
      <c r="D132" s="26">
        <v>12</v>
      </c>
      <c r="E132" s="27">
        <v>-1</v>
      </c>
      <c r="F132" s="26">
        <v>0</v>
      </c>
      <c r="G132" s="26">
        <v>0</v>
      </c>
      <c r="H132" s="26">
        <v>15</v>
      </c>
      <c r="I132" s="26">
        <v>8</v>
      </c>
      <c r="J132" s="26">
        <v>0</v>
      </c>
      <c r="K132" s="26">
        <v>0</v>
      </c>
      <c r="L132" s="26">
        <v>0</v>
      </c>
      <c r="M132" s="26">
        <v>0</v>
      </c>
      <c r="N132" s="26">
        <v>2</v>
      </c>
      <c r="O132" s="26">
        <v>0</v>
      </c>
      <c r="P132" s="28">
        <v>0</v>
      </c>
    </row>
    <row r="133" spans="1:16" x14ac:dyDescent="0.25">
      <c r="A133" s="29" t="s">
        <v>549</v>
      </c>
      <c r="B133" s="29" t="s">
        <v>550</v>
      </c>
      <c r="C133" s="15">
        <v>0</v>
      </c>
      <c r="D133" s="15">
        <v>0</v>
      </c>
      <c r="E133" s="30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4</v>
      </c>
      <c r="D135" s="15">
        <v>12</v>
      </c>
      <c r="E135" s="30">
        <v>-1</v>
      </c>
      <c r="F135" s="15">
        <v>0</v>
      </c>
      <c r="G135" s="15">
        <v>0</v>
      </c>
      <c r="H135" s="15">
        <v>15</v>
      </c>
      <c r="I135" s="15">
        <v>8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0</v>
      </c>
    </row>
    <row r="136" spans="1:16" x14ac:dyDescent="0.25">
      <c r="A136" s="29" t="s">
        <v>555</v>
      </c>
      <c r="B136" s="29" t="s">
        <v>556</v>
      </c>
      <c r="C136" s="15">
        <v>1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2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9" t="s">
        <v>559</v>
      </c>
      <c r="B138" s="180"/>
      <c r="C138" s="26">
        <v>24</v>
      </c>
      <c r="D138" s="26">
        <v>30</v>
      </c>
      <c r="E138" s="27">
        <v>-1</v>
      </c>
      <c r="F138" s="26">
        <v>0</v>
      </c>
      <c r="G138" s="26">
        <v>0</v>
      </c>
      <c r="H138" s="26">
        <v>4</v>
      </c>
      <c r="I138" s="26">
        <v>1</v>
      </c>
      <c r="J138" s="26">
        <v>0</v>
      </c>
      <c r="K138" s="26">
        <v>0</v>
      </c>
      <c r="L138" s="26">
        <v>0</v>
      </c>
      <c r="M138" s="26">
        <v>0</v>
      </c>
      <c r="N138" s="26">
        <v>22</v>
      </c>
      <c r="O138" s="26">
        <v>0</v>
      </c>
      <c r="P138" s="28">
        <v>5</v>
      </c>
    </row>
    <row r="139" spans="1:16" ht="22.5" x14ac:dyDescent="0.25">
      <c r="A139" s="29" t="s">
        <v>560</v>
      </c>
      <c r="B139" s="29" t="s">
        <v>561</v>
      </c>
      <c r="C139" s="15">
        <v>3</v>
      </c>
      <c r="D139" s="15">
        <v>2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1</v>
      </c>
      <c r="E140" s="30">
        <v>-1</v>
      </c>
      <c r="F140" s="15">
        <v>0</v>
      </c>
      <c r="G140" s="15">
        <v>0</v>
      </c>
      <c r="H140" s="15">
        <v>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1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16</v>
      </c>
      <c r="D143" s="15">
        <v>24</v>
      </c>
      <c r="E143" s="30">
        <v>-1</v>
      </c>
      <c r="F143" s="15">
        <v>0</v>
      </c>
      <c r="G143" s="15">
        <v>0</v>
      </c>
      <c r="H143" s="15">
        <v>3</v>
      </c>
      <c r="I143" s="15">
        <v>1</v>
      </c>
      <c r="J143" s="15">
        <v>0</v>
      </c>
      <c r="K143" s="15">
        <v>0</v>
      </c>
      <c r="L143" s="15">
        <v>0</v>
      </c>
      <c r="M143" s="15">
        <v>0</v>
      </c>
      <c r="N143" s="15">
        <v>22</v>
      </c>
      <c r="O143" s="15">
        <v>0</v>
      </c>
      <c r="P143" s="24">
        <v>4</v>
      </c>
    </row>
    <row r="144" spans="1:16" ht="33.75" x14ac:dyDescent="0.25">
      <c r="A144" s="29" t="s">
        <v>570</v>
      </c>
      <c r="B144" s="29" t="s">
        <v>571</v>
      </c>
      <c r="C144" s="15">
        <v>4</v>
      </c>
      <c r="D144" s="15">
        <v>3</v>
      </c>
      <c r="E144" s="30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1</v>
      </c>
    </row>
    <row r="145" spans="1:16" x14ac:dyDescent="0.25">
      <c r="A145" s="179" t="s">
        <v>572</v>
      </c>
      <c r="B145" s="180"/>
      <c r="C145" s="26">
        <v>0</v>
      </c>
      <c r="D145" s="26">
        <v>0</v>
      </c>
      <c r="E145" s="27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1</v>
      </c>
    </row>
    <row r="146" spans="1:16" ht="33.75" x14ac:dyDescent="0.25">
      <c r="A146" s="29" t="s">
        <v>573</v>
      </c>
      <c r="B146" s="29" t="s">
        <v>574</v>
      </c>
      <c r="C146" s="15">
        <v>0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0</v>
      </c>
      <c r="E147" s="30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1</v>
      </c>
    </row>
    <row r="148" spans="1:16" x14ac:dyDescent="0.25">
      <c r="A148" s="179" t="s">
        <v>577</v>
      </c>
      <c r="B148" s="180"/>
      <c r="C148" s="26">
        <v>27</v>
      </c>
      <c r="D148" s="26">
        <v>56</v>
      </c>
      <c r="E148" s="27">
        <v>-1</v>
      </c>
      <c r="F148" s="26">
        <v>0</v>
      </c>
      <c r="G148" s="26">
        <v>0</v>
      </c>
      <c r="H148" s="26">
        <v>20</v>
      </c>
      <c r="I148" s="26">
        <v>16</v>
      </c>
      <c r="J148" s="26">
        <v>0</v>
      </c>
      <c r="K148" s="26">
        <v>0</v>
      </c>
      <c r="L148" s="26">
        <v>0</v>
      </c>
      <c r="M148" s="26">
        <v>0</v>
      </c>
      <c r="N148" s="26">
        <v>42</v>
      </c>
      <c r="O148" s="26">
        <v>0</v>
      </c>
      <c r="P148" s="28">
        <v>11</v>
      </c>
    </row>
    <row r="149" spans="1:16" ht="22.5" x14ac:dyDescent="0.25">
      <c r="A149" s="29" t="s">
        <v>578</v>
      </c>
      <c r="B149" s="29" t="s">
        <v>579</v>
      </c>
      <c r="C149" s="15">
        <v>9</v>
      </c>
      <c r="D149" s="15">
        <v>15</v>
      </c>
      <c r="E149" s="30">
        <v>-1</v>
      </c>
      <c r="F149" s="15">
        <v>0</v>
      </c>
      <c r="G149" s="15">
        <v>0</v>
      </c>
      <c r="H149" s="15">
        <v>11</v>
      </c>
      <c r="I149" s="15">
        <v>7</v>
      </c>
      <c r="J149" s="15">
        <v>0</v>
      </c>
      <c r="K149" s="15">
        <v>0</v>
      </c>
      <c r="L149" s="15">
        <v>0</v>
      </c>
      <c r="M149" s="15">
        <v>0</v>
      </c>
      <c r="N149" s="15">
        <v>25</v>
      </c>
      <c r="O149" s="15">
        <v>0</v>
      </c>
      <c r="P149" s="24">
        <v>7</v>
      </c>
    </row>
    <row r="150" spans="1:16" ht="22.5" x14ac:dyDescent="0.25">
      <c r="A150" s="29" t="s">
        <v>580</v>
      </c>
      <c r="B150" s="29" t="s">
        <v>581</v>
      </c>
      <c r="C150" s="15">
        <v>0</v>
      </c>
      <c r="D150" s="15">
        <v>2</v>
      </c>
      <c r="E150" s="30">
        <v>-1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1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5</v>
      </c>
      <c r="D152" s="15">
        <v>11</v>
      </c>
      <c r="E152" s="30">
        <v>-1</v>
      </c>
      <c r="F152" s="15">
        <v>0</v>
      </c>
      <c r="G152" s="15">
        <v>0</v>
      </c>
      <c r="H152" s="15">
        <v>3</v>
      </c>
      <c r="I152" s="15">
        <v>3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1</v>
      </c>
      <c r="D153" s="15">
        <v>1</v>
      </c>
      <c r="E153" s="30">
        <v>0</v>
      </c>
      <c r="F153" s="15">
        <v>0</v>
      </c>
      <c r="G153" s="15">
        <v>0</v>
      </c>
      <c r="H153" s="15">
        <v>0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2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0</v>
      </c>
      <c r="E154" s="30">
        <v>0</v>
      </c>
      <c r="F154" s="15">
        <v>0</v>
      </c>
      <c r="G154" s="15">
        <v>0</v>
      </c>
      <c r="H154" s="15">
        <v>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5</v>
      </c>
      <c r="D155" s="15">
        <v>7</v>
      </c>
      <c r="E155" s="30">
        <v>-1</v>
      </c>
      <c r="F155" s="15">
        <v>0</v>
      </c>
      <c r="G155" s="15">
        <v>0</v>
      </c>
      <c r="H155" s="15">
        <v>1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2</v>
      </c>
      <c r="O155" s="15">
        <v>0</v>
      </c>
      <c r="P155" s="24">
        <v>1</v>
      </c>
    </row>
    <row r="156" spans="1:16" ht="22.5" x14ac:dyDescent="0.25">
      <c r="A156" s="29" t="s">
        <v>592</v>
      </c>
      <c r="B156" s="29" t="s">
        <v>593</v>
      </c>
      <c r="C156" s="15">
        <v>7</v>
      </c>
      <c r="D156" s="15">
        <v>20</v>
      </c>
      <c r="E156" s="30">
        <v>-1</v>
      </c>
      <c r="F156" s="15">
        <v>0</v>
      </c>
      <c r="G156" s="15">
        <v>0</v>
      </c>
      <c r="H156" s="15">
        <v>4</v>
      </c>
      <c r="I156" s="15">
        <v>5</v>
      </c>
      <c r="J156" s="15">
        <v>0</v>
      </c>
      <c r="K156" s="15">
        <v>0</v>
      </c>
      <c r="L156" s="15">
        <v>0</v>
      </c>
      <c r="M156" s="15">
        <v>0</v>
      </c>
      <c r="N156" s="15">
        <v>12</v>
      </c>
      <c r="O156" s="15">
        <v>0</v>
      </c>
      <c r="P156" s="24">
        <v>2</v>
      </c>
    </row>
    <row r="157" spans="1:16" x14ac:dyDescent="0.25">
      <c r="A157" s="179" t="s">
        <v>594</v>
      </c>
      <c r="B157" s="180"/>
      <c r="C157" s="26">
        <v>41</v>
      </c>
      <c r="D157" s="26">
        <v>57</v>
      </c>
      <c r="E157" s="27">
        <v>-1</v>
      </c>
      <c r="F157" s="26">
        <v>1</v>
      </c>
      <c r="G157" s="26">
        <v>1</v>
      </c>
      <c r="H157" s="26">
        <v>14</v>
      </c>
      <c r="I157" s="26">
        <v>9</v>
      </c>
      <c r="J157" s="26">
        <v>1</v>
      </c>
      <c r="K157" s="26">
        <v>2</v>
      </c>
      <c r="L157" s="26">
        <v>0</v>
      </c>
      <c r="M157" s="26">
        <v>0</v>
      </c>
      <c r="N157" s="26">
        <v>0</v>
      </c>
      <c r="O157" s="26">
        <v>0</v>
      </c>
      <c r="P157" s="28">
        <v>2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1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0</v>
      </c>
      <c r="D162" s="15">
        <v>2</v>
      </c>
      <c r="E162" s="30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1</v>
      </c>
      <c r="K162" s="15">
        <v>2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27</v>
      </c>
      <c r="D163" s="15">
        <v>29</v>
      </c>
      <c r="E163" s="30">
        <v>-1</v>
      </c>
      <c r="F163" s="15">
        <v>1</v>
      </c>
      <c r="G163" s="15">
        <v>1</v>
      </c>
      <c r="H163" s="15">
        <v>9</v>
      </c>
      <c r="I163" s="15">
        <v>6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2</v>
      </c>
    </row>
    <row r="164" spans="1:16" ht="22.5" x14ac:dyDescent="0.25">
      <c r="A164" s="29" t="s">
        <v>607</v>
      </c>
      <c r="B164" s="29" t="s">
        <v>608</v>
      </c>
      <c r="C164" s="15">
        <v>1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5</v>
      </c>
      <c r="D165" s="15">
        <v>21</v>
      </c>
      <c r="E165" s="30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7</v>
      </c>
      <c r="D166" s="15">
        <v>5</v>
      </c>
      <c r="E166" s="30">
        <v>0</v>
      </c>
      <c r="F166" s="15">
        <v>0</v>
      </c>
      <c r="G166" s="15">
        <v>0</v>
      </c>
      <c r="H166" s="15">
        <v>5</v>
      </c>
      <c r="I166" s="15">
        <v>2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9" t="s">
        <v>613</v>
      </c>
      <c r="B167" s="180"/>
      <c r="C167" s="26">
        <v>95</v>
      </c>
      <c r="D167" s="26">
        <v>96</v>
      </c>
      <c r="E167" s="27">
        <v>-1</v>
      </c>
      <c r="F167" s="26">
        <v>2</v>
      </c>
      <c r="G167" s="26">
        <v>2</v>
      </c>
      <c r="H167" s="26">
        <v>50</v>
      </c>
      <c r="I167" s="26">
        <v>37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7</v>
      </c>
      <c r="P167" s="28">
        <v>25</v>
      </c>
    </row>
    <row r="168" spans="1:16" ht="22.5" x14ac:dyDescent="0.25">
      <c r="A168" s="29" t="s">
        <v>614</v>
      </c>
      <c r="B168" s="29" t="s">
        <v>615</v>
      </c>
      <c r="C168" s="15">
        <v>25</v>
      </c>
      <c r="D168" s="15">
        <v>11</v>
      </c>
      <c r="E168" s="30">
        <v>1</v>
      </c>
      <c r="F168" s="15">
        <v>0</v>
      </c>
      <c r="G168" s="15">
        <v>0</v>
      </c>
      <c r="H168" s="15">
        <v>8</v>
      </c>
      <c r="I168" s="15">
        <v>7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3</v>
      </c>
      <c r="P168" s="24">
        <v>2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1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64</v>
      </c>
      <c r="D174" s="15">
        <v>73</v>
      </c>
      <c r="E174" s="30">
        <v>-1</v>
      </c>
      <c r="F174" s="15">
        <v>2</v>
      </c>
      <c r="G174" s="15">
        <v>1</v>
      </c>
      <c r="H174" s="15">
        <v>34</v>
      </c>
      <c r="I174" s="15">
        <v>16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4</v>
      </c>
      <c r="P174" s="24">
        <v>17</v>
      </c>
    </row>
    <row r="175" spans="1:16" ht="22.5" x14ac:dyDescent="0.25">
      <c r="A175" s="29" t="s">
        <v>628</v>
      </c>
      <c r="B175" s="29" t="s">
        <v>629</v>
      </c>
      <c r="C175" s="15">
        <v>2</v>
      </c>
      <c r="D175" s="15">
        <v>9</v>
      </c>
      <c r="E175" s="30">
        <v>-1</v>
      </c>
      <c r="F175" s="15">
        <v>0</v>
      </c>
      <c r="G175" s="15">
        <v>1</v>
      </c>
      <c r="H175" s="15">
        <v>6</v>
      </c>
      <c r="I175" s="15">
        <v>12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4">
        <v>4</v>
      </c>
    </row>
    <row r="176" spans="1:16" x14ac:dyDescent="0.25">
      <c r="A176" s="29" t="s">
        <v>630</v>
      </c>
      <c r="B176" s="29" t="s">
        <v>631</v>
      </c>
      <c r="C176" s="15">
        <v>3</v>
      </c>
      <c r="D176" s="15">
        <v>2</v>
      </c>
      <c r="E176" s="30">
        <v>0</v>
      </c>
      <c r="F176" s="15">
        <v>0</v>
      </c>
      <c r="G176" s="15">
        <v>0</v>
      </c>
      <c r="H176" s="15">
        <v>1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2</v>
      </c>
    </row>
    <row r="177" spans="1:16" ht="22.5" x14ac:dyDescent="0.25">
      <c r="A177" s="29" t="s">
        <v>632</v>
      </c>
      <c r="B177" s="29" t="s">
        <v>633</v>
      </c>
      <c r="C177" s="15">
        <v>0</v>
      </c>
      <c r="D177" s="15">
        <v>1</v>
      </c>
      <c r="E177" s="30">
        <v>-1</v>
      </c>
      <c r="F177" s="15">
        <v>0</v>
      </c>
      <c r="G177" s="15">
        <v>0</v>
      </c>
      <c r="H177" s="15">
        <v>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9" t="s">
        <v>636</v>
      </c>
      <c r="B179" s="180"/>
      <c r="C179" s="26">
        <v>185</v>
      </c>
      <c r="D179" s="26">
        <v>143</v>
      </c>
      <c r="E179" s="27">
        <v>0</v>
      </c>
      <c r="F179" s="26">
        <v>394</v>
      </c>
      <c r="G179" s="26">
        <v>364</v>
      </c>
      <c r="H179" s="26">
        <v>87</v>
      </c>
      <c r="I179" s="26">
        <v>73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404</v>
      </c>
    </row>
    <row r="180" spans="1:16" ht="22.5" x14ac:dyDescent="0.25">
      <c r="A180" s="29" t="s">
        <v>637</v>
      </c>
      <c r="B180" s="29" t="s">
        <v>638</v>
      </c>
      <c r="C180" s="15">
        <v>2</v>
      </c>
      <c r="D180" s="15">
        <v>1</v>
      </c>
      <c r="E180" s="30">
        <v>1</v>
      </c>
      <c r="F180" s="15">
        <v>6</v>
      </c>
      <c r="G180" s="15">
        <v>6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4</v>
      </c>
    </row>
    <row r="181" spans="1:16" ht="22.5" x14ac:dyDescent="0.25">
      <c r="A181" s="29" t="s">
        <v>639</v>
      </c>
      <c r="B181" s="29" t="s">
        <v>640</v>
      </c>
      <c r="C181" s="15">
        <v>108</v>
      </c>
      <c r="D181" s="15">
        <v>92</v>
      </c>
      <c r="E181" s="30">
        <v>0</v>
      </c>
      <c r="F181" s="15">
        <v>253</v>
      </c>
      <c r="G181" s="15">
        <v>237</v>
      </c>
      <c r="H181" s="15">
        <v>59</v>
      </c>
      <c r="I181" s="15">
        <v>38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270</v>
      </c>
    </row>
    <row r="182" spans="1:16" x14ac:dyDescent="0.25">
      <c r="A182" s="29" t="s">
        <v>641</v>
      </c>
      <c r="B182" s="29" t="s">
        <v>642</v>
      </c>
      <c r="C182" s="15">
        <v>20</v>
      </c>
      <c r="D182" s="15">
        <v>0</v>
      </c>
      <c r="E182" s="30">
        <v>0</v>
      </c>
      <c r="F182" s="15">
        <v>6</v>
      </c>
      <c r="G182" s="15">
        <v>2</v>
      </c>
      <c r="H182" s="15">
        <v>3</v>
      </c>
      <c r="I182" s="15">
        <v>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4</v>
      </c>
    </row>
    <row r="183" spans="1:16" ht="22.5" x14ac:dyDescent="0.25">
      <c r="A183" s="29" t="s">
        <v>643</v>
      </c>
      <c r="B183" s="29" t="s">
        <v>644</v>
      </c>
      <c r="C183" s="15">
        <v>0</v>
      </c>
      <c r="D183" s="15">
        <v>0</v>
      </c>
      <c r="E183" s="30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4</v>
      </c>
      <c r="D184" s="15">
        <v>0</v>
      </c>
      <c r="E184" s="30">
        <v>0</v>
      </c>
      <c r="F184" s="15">
        <v>5</v>
      </c>
      <c r="G184" s="15">
        <v>3</v>
      </c>
      <c r="H184" s="15">
        <v>1</v>
      </c>
      <c r="I184" s="15">
        <v>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6</v>
      </c>
    </row>
    <row r="185" spans="1:16" ht="22.5" x14ac:dyDescent="0.25">
      <c r="A185" s="29" t="s">
        <v>647</v>
      </c>
      <c r="B185" s="29" t="s">
        <v>648</v>
      </c>
      <c r="C185" s="15">
        <v>47</v>
      </c>
      <c r="D185" s="15">
        <v>48</v>
      </c>
      <c r="E185" s="30">
        <v>-1</v>
      </c>
      <c r="F185" s="15">
        <v>123</v>
      </c>
      <c r="G185" s="15">
        <v>116</v>
      </c>
      <c r="H185" s="15">
        <v>24</v>
      </c>
      <c r="I185" s="15">
        <v>28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120</v>
      </c>
    </row>
    <row r="186" spans="1:16" ht="22.5" x14ac:dyDescent="0.25">
      <c r="A186" s="29" t="s">
        <v>649</v>
      </c>
      <c r="B186" s="29" t="s">
        <v>650</v>
      </c>
      <c r="C186" s="15">
        <v>4</v>
      </c>
      <c r="D186" s="15">
        <v>2</v>
      </c>
      <c r="E186" s="30">
        <v>1</v>
      </c>
      <c r="F186" s="15">
        <v>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9" t="s">
        <v>651</v>
      </c>
      <c r="B187" s="180"/>
      <c r="C187" s="26">
        <v>51</v>
      </c>
      <c r="D187" s="26">
        <v>96</v>
      </c>
      <c r="E187" s="27">
        <v>-1</v>
      </c>
      <c r="F187" s="26">
        <v>0</v>
      </c>
      <c r="G187" s="26">
        <v>0</v>
      </c>
      <c r="H187" s="26">
        <v>22</v>
      </c>
      <c r="I187" s="26">
        <v>22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8">
        <v>10</v>
      </c>
    </row>
    <row r="188" spans="1:16" x14ac:dyDescent="0.25">
      <c r="A188" s="29" t="s">
        <v>652</v>
      </c>
      <c r="B188" s="29" t="s">
        <v>653</v>
      </c>
      <c r="C188" s="15">
        <v>3</v>
      </c>
      <c r="D188" s="15">
        <v>5</v>
      </c>
      <c r="E188" s="30">
        <v>-1</v>
      </c>
      <c r="F188" s="15">
        <v>0</v>
      </c>
      <c r="G188" s="15">
        <v>0</v>
      </c>
      <c r="H188" s="15">
        <v>1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24</v>
      </c>
      <c r="D190" s="15">
        <v>44</v>
      </c>
      <c r="E190" s="30">
        <v>-1</v>
      </c>
      <c r="F190" s="15">
        <v>0</v>
      </c>
      <c r="G190" s="15">
        <v>0</v>
      </c>
      <c r="H190" s="15">
        <v>9</v>
      </c>
      <c r="I190" s="15">
        <v>6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5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2</v>
      </c>
      <c r="D192" s="15">
        <v>2</v>
      </c>
      <c r="E192" s="30">
        <v>0</v>
      </c>
      <c r="F192" s="15">
        <v>0</v>
      </c>
      <c r="G192" s="15">
        <v>0</v>
      </c>
      <c r="H192" s="15">
        <v>2</v>
      </c>
      <c r="I192" s="15">
        <v>7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1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8</v>
      </c>
      <c r="D194" s="15">
        <v>16</v>
      </c>
      <c r="E194" s="30">
        <v>-1</v>
      </c>
      <c r="F194" s="15">
        <v>0</v>
      </c>
      <c r="G194" s="15">
        <v>0</v>
      </c>
      <c r="H194" s="15">
        <v>5</v>
      </c>
      <c r="I194" s="15">
        <v>7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4</v>
      </c>
    </row>
    <row r="195" spans="1:16" x14ac:dyDescent="0.25">
      <c r="A195" s="29" t="s">
        <v>666</v>
      </c>
      <c r="B195" s="29" t="s">
        <v>667</v>
      </c>
      <c r="C195" s="15">
        <v>0</v>
      </c>
      <c r="D195" s="15">
        <v>1</v>
      </c>
      <c r="E195" s="30">
        <v>-1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0</v>
      </c>
      <c r="D197" s="15">
        <v>2</v>
      </c>
      <c r="E197" s="30">
        <v>-1</v>
      </c>
      <c r="F197" s="15">
        <v>0</v>
      </c>
      <c r="G197" s="15">
        <v>0</v>
      </c>
      <c r="H197" s="15">
        <v>2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12</v>
      </c>
      <c r="D198" s="15">
        <v>23</v>
      </c>
      <c r="E198" s="30">
        <v>-1</v>
      </c>
      <c r="F198" s="15">
        <v>0</v>
      </c>
      <c r="G198" s="15">
        <v>0</v>
      </c>
      <c r="H198" s="15">
        <v>2</v>
      </c>
      <c r="I198" s="15">
        <v>2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0</v>
      </c>
    </row>
    <row r="199" spans="1:16" ht="22.5" x14ac:dyDescent="0.25">
      <c r="A199" s="29" t="s">
        <v>674</v>
      </c>
      <c r="B199" s="29" t="s">
        <v>675</v>
      </c>
      <c r="C199" s="15">
        <v>1</v>
      </c>
      <c r="D199" s="15">
        <v>1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1</v>
      </c>
      <c r="D200" s="15">
        <v>2</v>
      </c>
      <c r="E200" s="30">
        <v>-1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9" t="s">
        <v>680</v>
      </c>
      <c r="B202" s="180"/>
      <c r="C202" s="26">
        <v>56</v>
      </c>
      <c r="D202" s="26">
        <v>36</v>
      </c>
      <c r="E202" s="27">
        <v>0</v>
      </c>
      <c r="F202" s="26">
        <v>2</v>
      </c>
      <c r="G202" s="26">
        <v>16</v>
      </c>
      <c r="H202" s="26">
        <v>12</v>
      </c>
      <c r="I202" s="26">
        <v>8</v>
      </c>
      <c r="J202" s="26">
        <v>0</v>
      </c>
      <c r="K202" s="26">
        <v>0</v>
      </c>
      <c r="L202" s="26">
        <v>0</v>
      </c>
      <c r="M202" s="26">
        <v>0</v>
      </c>
      <c r="N202" s="26">
        <v>4</v>
      </c>
      <c r="O202" s="26">
        <v>0</v>
      </c>
      <c r="P202" s="28">
        <v>18</v>
      </c>
    </row>
    <row r="203" spans="1:16" x14ac:dyDescent="0.25">
      <c r="A203" s="29" t="s">
        <v>681</v>
      </c>
      <c r="B203" s="29" t="s">
        <v>682</v>
      </c>
      <c r="C203" s="15">
        <v>3</v>
      </c>
      <c r="D203" s="15">
        <v>14</v>
      </c>
      <c r="E203" s="30">
        <v>-1</v>
      </c>
      <c r="F203" s="15">
        <v>0</v>
      </c>
      <c r="G203" s="15">
        <v>0</v>
      </c>
      <c r="H203" s="15">
        <v>1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3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1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25</v>
      </c>
      <c r="D207" s="15">
        <v>14</v>
      </c>
      <c r="E207" s="30">
        <v>0</v>
      </c>
      <c r="F207" s="15">
        <v>2</v>
      </c>
      <c r="G207" s="15">
        <v>16</v>
      </c>
      <c r="H207" s="15">
        <v>10</v>
      </c>
      <c r="I207" s="15">
        <v>7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18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1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0</v>
      </c>
      <c r="E213" s="30">
        <v>0</v>
      </c>
      <c r="F213" s="15">
        <v>0</v>
      </c>
      <c r="G213" s="15">
        <v>0</v>
      </c>
      <c r="H213" s="15">
        <v>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27</v>
      </c>
      <c r="D214" s="15">
        <v>8</v>
      </c>
      <c r="E214" s="30">
        <v>2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0</v>
      </c>
      <c r="D215" s="15">
        <v>0</v>
      </c>
      <c r="E215" s="30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1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19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19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9" t="s">
        <v>723</v>
      </c>
      <c r="B224" s="180"/>
      <c r="C224" s="26">
        <v>298</v>
      </c>
      <c r="D224" s="26">
        <v>318</v>
      </c>
      <c r="E224" s="27">
        <v>-1</v>
      </c>
      <c r="F224" s="26">
        <v>24</v>
      </c>
      <c r="G224" s="26">
        <v>20</v>
      </c>
      <c r="H224" s="26">
        <v>126</v>
      </c>
      <c r="I224" s="26">
        <v>93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8</v>
      </c>
      <c r="P224" s="28">
        <v>56</v>
      </c>
    </row>
    <row r="225" spans="1:16" x14ac:dyDescent="0.25">
      <c r="A225" s="29" t="s">
        <v>724</v>
      </c>
      <c r="B225" s="29" t="s">
        <v>725</v>
      </c>
      <c r="C225" s="15">
        <v>1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2</v>
      </c>
      <c r="D231" s="15">
        <v>1</v>
      </c>
      <c r="E231" s="30">
        <v>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29" t="s">
        <v>738</v>
      </c>
      <c r="B232" s="29" t="s">
        <v>739</v>
      </c>
      <c r="C232" s="15">
        <v>15</v>
      </c>
      <c r="D232" s="15">
        <v>27</v>
      </c>
      <c r="E232" s="30">
        <v>-1</v>
      </c>
      <c r="F232" s="15">
        <v>0</v>
      </c>
      <c r="G232" s="15">
        <v>0</v>
      </c>
      <c r="H232" s="15">
        <v>14</v>
      </c>
      <c r="I232" s="15">
        <v>6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1</v>
      </c>
    </row>
    <row r="233" spans="1:16" x14ac:dyDescent="0.25">
      <c r="A233" s="29" t="s">
        <v>740</v>
      </c>
      <c r="B233" s="29" t="s">
        <v>741</v>
      </c>
      <c r="C233" s="15">
        <v>13</v>
      </c>
      <c r="D233" s="15">
        <v>10</v>
      </c>
      <c r="E233" s="30">
        <v>0</v>
      </c>
      <c r="F233" s="15">
        <v>2</v>
      </c>
      <c r="G233" s="15">
        <v>2</v>
      </c>
      <c r="H233" s="15">
        <v>2</v>
      </c>
      <c r="I233" s="15">
        <v>6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3</v>
      </c>
    </row>
    <row r="234" spans="1:16" x14ac:dyDescent="0.25">
      <c r="A234" s="29" t="s">
        <v>742</v>
      </c>
      <c r="B234" s="29" t="s">
        <v>743</v>
      </c>
      <c r="C234" s="15">
        <v>7</v>
      </c>
      <c r="D234" s="15">
        <v>16</v>
      </c>
      <c r="E234" s="30">
        <v>-1</v>
      </c>
      <c r="F234" s="15">
        <v>0</v>
      </c>
      <c r="G234" s="15">
        <v>0</v>
      </c>
      <c r="H234" s="15">
        <v>6</v>
      </c>
      <c r="I234" s="15">
        <v>3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0</v>
      </c>
    </row>
    <row r="235" spans="1:16" ht="22.5" x14ac:dyDescent="0.25">
      <c r="A235" s="29" t="s">
        <v>744</v>
      </c>
      <c r="B235" s="29" t="s">
        <v>745</v>
      </c>
      <c r="C235" s="15">
        <v>3</v>
      </c>
      <c r="D235" s="15">
        <v>4</v>
      </c>
      <c r="E235" s="30">
        <v>-1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5</v>
      </c>
      <c r="D236" s="15">
        <v>1</v>
      </c>
      <c r="E236" s="30">
        <v>4</v>
      </c>
      <c r="F236" s="15">
        <v>0</v>
      </c>
      <c r="G236" s="15">
        <v>0</v>
      </c>
      <c r="H236" s="15">
        <v>2</v>
      </c>
      <c r="I236" s="15">
        <v>3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1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1</v>
      </c>
    </row>
    <row r="238" spans="1:16" ht="22.5" x14ac:dyDescent="0.25">
      <c r="A238" s="29" t="s">
        <v>750</v>
      </c>
      <c r="B238" s="29" t="s">
        <v>751</v>
      </c>
      <c r="C238" s="15">
        <v>1</v>
      </c>
      <c r="D238" s="15">
        <v>1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251</v>
      </c>
      <c r="D239" s="15">
        <v>255</v>
      </c>
      <c r="E239" s="30">
        <v>-1</v>
      </c>
      <c r="F239" s="15">
        <v>22</v>
      </c>
      <c r="G239" s="15">
        <v>18</v>
      </c>
      <c r="H239" s="15">
        <v>102</v>
      </c>
      <c r="I239" s="15">
        <v>75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8</v>
      </c>
      <c r="P239" s="24">
        <v>50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3</v>
      </c>
      <c r="E243" s="30">
        <v>-1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9" t="s">
        <v>764</v>
      </c>
      <c r="B245" s="180"/>
      <c r="C245" s="26">
        <v>1</v>
      </c>
      <c r="D245" s="26">
        <v>3</v>
      </c>
      <c r="E245" s="27">
        <v>-1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3</v>
      </c>
      <c r="E248" s="30">
        <v>-1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1</v>
      </c>
      <c r="D250" s="15">
        <v>0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9" t="s">
        <v>817</v>
      </c>
      <c r="B272" s="180"/>
      <c r="C272" s="26">
        <v>118</v>
      </c>
      <c r="D272" s="26">
        <v>93</v>
      </c>
      <c r="E272" s="27">
        <v>0</v>
      </c>
      <c r="F272" s="26">
        <v>29</v>
      </c>
      <c r="G272" s="26">
        <v>5</v>
      </c>
      <c r="H272" s="26">
        <v>66</v>
      </c>
      <c r="I272" s="26">
        <v>65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8">
        <v>41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28</v>
      </c>
      <c r="D274" s="15">
        <v>49</v>
      </c>
      <c r="E274" s="30">
        <v>-1</v>
      </c>
      <c r="F274" s="15">
        <v>1</v>
      </c>
      <c r="G274" s="15">
        <v>0</v>
      </c>
      <c r="H274" s="15">
        <v>32</v>
      </c>
      <c r="I274" s="15">
        <v>45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26</v>
      </c>
    </row>
    <row r="275" spans="1:16" ht="33.75" x14ac:dyDescent="0.25">
      <c r="A275" s="29" t="s">
        <v>822</v>
      </c>
      <c r="B275" s="29" t="s">
        <v>823</v>
      </c>
      <c r="C275" s="15">
        <v>76</v>
      </c>
      <c r="D275" s="15">
        <v>25</v>
      </c>
      <c r="E275" s="30">
        <v>2</v>
      </c>
      <c r="F275" s="15">
        <v>28</v>
      </c>
      <c r="G275" s="15">
        <v>3</v>
      </c>
      <c r="H275" s="15">
        <v>29</v>
      </c>
      <c r="I275" s="15">
        <v>16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6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3</v>
      </c>
      <c r="E276" s="30">
        <v>-1</v>
      </c>
      <c r="F276" s="15">
        <v>0</v>
      </c>
      <c r="G276" s="15">
        <v>0</v>
      </c>
      <c r="H276" s="15">
        <v>1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3</v>
      </c>
    </row>
    <row r="277" spans="1:16" x14ac:dyDescent="0.25">
      <c r="A277" s="29" t="s">
        <v>826</v>
      </c>
      <c r="B277" s="29" t="s">
        <v>827</v>
      </c>
      <c r="C277" s="15">
        <v>0</v>
      </c>
      <c r="D277" s="15">
        <v>0</v>
      </c>
      <c r="E277" s="30">
        <v>0</v>
      </c>
      <c r="F277" s="15">
        <v>0</v>
      </c>
      <c r="G277" s="15">
        <v>2</v>
      </c>
      <c r="H277" s="15">
        <v>0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0</v>
      </c>
    </row>
    <row r="278" spans="1:16" ht="22.5" x14ac:dyDescent="0.25">
      <c r="A278" s="29" t="s">
        <v>828</v>
      </c>
      <c r="B278" s="29" t="s">
        <v>829</v>
      </c>
      <c r="C278" s="15">
        <v>4</v>
      </c>
      <c r="D278" s="15">
        <v>6</v>
      </c>
      <c r="E278" s="30">
        <v>-1</v>
      </c>
      <c r="F278" s="15">
        <v>0</v>
      </c>
      <c r="G278" s="15">
        <v>0</v>
      </c>
      <c r="H278" s="15">
        <v>2</v>
      </c>
      <c r="I278" s="15">
        <v>1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830</v>
      </c>
      <c r="B279" s="29" t="s">
        <v>831</v>
      </c>
      <c r="C279" s="15">
        <v>10</v>
      </c>
      <c r="D279" s="15">
        <v>9</v>
      </c>
      <c r="E279" s="30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4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0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1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0</v>
      </c>
      <c r="E295" s="30">
        <v>0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1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1</v>
      </c>
      <c r="E297" s="30">
        <v>-1</v>
      </c>
      <c r="F297" s="15">
        <v>0</v>
      </c>
      <c r="G297" s="15">
        <v>0</v>
      </c>
      <c r="H297" s="15">
        <v>2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9" t="s">
        <v>876</v>
      </c>
      <c r="B302" s="180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9" t="s">
        <v>883</v>
      </c>
      <c r="B306" s="180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9" t="s">
        <v>896</v>
      </c>
      <c r="B313" s="180"/>
      <c r="C313" s="26">
        <v>2</v>
      </c>
      <c r="D313" s="26">
        <v>0</v>
      </c>
      <c r="E313" s="27">
        <v>0</v>
      </c>
      <c r="F313" s="26">
        <v>0</v>
      </c>
      <c r="G313" s="26">
        <v>0</v>
      </c>
      <c r="H313" s="26">
        <v>3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1</v>
      </c>
      <c r="D314" s="15">
        <v>0</v>
      </c>
      <c r="E314" s="30">
        <v>0</v>
      </c>
      <c r="F314" s="15">
        <v>0</v>
      </c>
      <c r="G314" s="15">
        <v>0</v>
      </c>
      <c r="H314" s="15">
        <v>2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1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1</v>
      </c>
      <c r="D316" s="15">
        <v>0</v>
      </c>
      <c r="E316" s="30">
        <v>0</v>
      </c>
      <c r="F316" s="15">
        <v>0</v>
      </c>
      <c r="G316" s="15">
        <v>0</v>
      </c>
      <c r="H316" s="15">
        <v>1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9" t="s">
        <v>907</v>
      </c>
      <c r="B319" s="180"/>
      <c r="C319" s="26">
        <v>2</v>
      </c>
      <c r="D319" s="26">
        <v>7</v>
      </c>
      <c r="E319" s="27">
        <v>-1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2</v>
      </c>
      <c r="O319" s="26">
        <v>0</v>
      </c>
      <c r="P319" s="28">
        <v>0</v>
      </c>
    </row>
    <row r="320" spans="1:16" x14ac:dyDescent="0.25">
      <c r="A320" s="29" t="s">
        <v>908</v>
      </c>
      <c r="B320" s="29" t="s">
        <v>909</v>
      </c>
      <c r="C320" s="15">
        <v>2</v>
      </c>
      <c r="D320" s="15">
        <v>7</v>
      </c>
      <c r="E320" s="30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2</v>
      </c>
      <c r="O320" s="15">
        <v>0</v>
      </c>
      <c r="P320" s="24">
        <v>0</v>
      </c>
    </row>
    <row r="321" spans="1:16" x14ac:dyDescent="0.25">
      <c r="A321" s="179" t="s">
        <v>910</v>
      </c>
      <c r="B321" s="180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9" t="s">
        <v>915</v>
      </c>
      <c r="B324" s="180"/>
      <c r="C324" s="26">
        <v>1724</v>
      </c>
      <c r="D324" s="26">
        <v>2012</v>
      </c>
      <c r="E324" s="27">
        <v>-1</v>
      </c>
      <c r="F324" s="26">
        <v>4</v>
      </c>
      <c r="G324" s="26">
        <v>0</v>
      </c>
      <c r="H324" s="26">
        <v>30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22</v>
      </c>
      <c r="O324" s="26">
        <v>0</v>
      </c>
      <c r="P324" s="28">
        <v>1</v>
      </c>
    </row>
    <row r="325" spans="1:16" x14ac:dyDescent="0.25">
      <c r="A325" s="29" t="s">
        <v>916</v>
      </c>
      <c r="B325" s="29" t="s">
        <v>917</v>
      </c>
      <c r="C325" s="15">
        <v>1724</v>
      </c>
      <c r="D325" s="15">
        <v>2012</v>
      </c>
      <c r="E325" s="30">
        <v>-1</v>
      </c>
      <c r="F325" s="15">
        <v>4</v>
      </c>
      <c r="G325" s="15">
        <v>0</v>
      </c>
      <c r="H325" s="15">
        <v>30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22</v>
      </c>
      <c r="O325" s="15">
        <v>0</v>
      </c>
      <c r="P325" s="24">
        <v>1</v>
      </c>
    </row>
    <row r="326" spans="1:16" x14ac:dyDescent="0.25">
      <c r="A326" s="179" t="s">
        <v>918</v>
      </c>
      <c r="B326" s="180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19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19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19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19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19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19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19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19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19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19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19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9" t="s">
        <v>941</v>
      </c>
      <c r="B338" s="180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9" t="s">
        <v>944</v>
      </c>
      <c r="B340" s="180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19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81" t="s">
        <v>947</v>
      </c>
      <c r="B342" s="182"/>
      <c r="C342" s="32">
        <v>6428</v>
      </c>
      <c r="D342" s="32">
        <v>7741</v>
      </c>
      <c r="E342" s="33">
        <v>-1</v>
      </c>
      <c r="F342" s="32">
        <v>529</v>
      </c>
      <c r="G342" s="32">
        <v>441</v>
      </c>
      <c r="H342" s="32">
        <v>1105</v>
      </c>
      <c r="I342" s="32">
        <v>900</v>
      </c>
      <c r="J342" s="32">
        <v>11</v>
      </c>
      <c r="K342" s="32">
        <v>16</v>
      </c>
      <c r="L342" s="32">
        <v>1</v>
      </c>
      <c r="M342" s="32">
        <v>0</v>
      </c>
      <c r="N342" s="32">
        <v>113</v>
      </c>
      <c r="O342" s="32">
        <v>28</v>
      </c>
      <c r="P342" s="32">
        <v>902</v>
      </c>
    </row>
  </sheetData>
  <sheetProtection algorithmName="SHA-512" hashValue="3oqktx6wmdKNAP4P8vYsN2qJflrk6NfCpGUli6tomuyzlqGqoZgjck9+DrdVOD4VGxmDWUzbPwFbYOhxnsOneA==" saltValue="xZ6Qp+JLcBJMYaNh65vmD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4">
        <v>0</v>
      </c>
    </row>
    <row r="6" spans="1:3" x14ac:dyDescent="0.25">
      <c r="A6" s="174"/>
      <c r="B6" s="14" t="s">
        <v>325</v>
      </c>
      <c r="C6" s="24">
        <v>33</v>
      </c>
    </row>
    <row r="7" spans="1:3" x14ac:dyDescent="0.25">
      <c r="A7" s="174"/>
      <c r="B7" s="14" t="s">
        <v>952</v>
      </c>
      <c r="C7" s="24">
        <v>3</v>
      </c>
    </row>
    <row r="8" spans="1:3" x14ac:dyDescent="0.25">
      <c r="A8" s="174"/>
      <c r="B8" s="14" t="s">
        <v>953</v>
      </c>
      <c r="C8" s="24">
        <v>10</v>
      </c>
    </row>
    <row r="9" spans="1:3" x14ac:dyDescent="0.25">
      <c r="A9" s="174"/>
      <c r="B9" s="14" t="s">
        <v>954</v>
      </c>
      <c r="C9" s="24">
        <v>10</v>
      </c>
    </row>
    <row r="10" spans="1:3" x14ac:dyDescent="0.25">
      <c r="A10" s="174"/>
      <c r="B10" s="14" t="s">
        <v>955</v>
      </c>
      <c r="C10" s="24">
        <v>23</v>
      </c>
    </row>
    <row r="11" spans="1:3" x14ac:dyDescent="0.25">
      <c r="A11" s="174"/>
      <c r="B11" s="14" t="s">
        <v>956</v>
      </c>
      <c r="C11" s="24">
        <v>19</v>
      </c>
    </row>
    <row r="12" spans="1:3" x14ac:dyDescent="0.25">
      <c r="A12" s="174"/>
      <c r="B12" s="14" t="s">
        <v>509</v>
      </c>
      <c r="C12" s="24">
        <v>17</v>
      </c>
    </row>
    <row r="13" spans="1:3" x14ac:dyDescent="0.25">
      <c r="A13" s="174"/>
      <c r="B13" s="14" t="s">
        <v>957</v>
      </c>
      <c r="C13" s="24">
        <v>5</v>
      </c>
    </row>
    <row r="14" spans="1:3" x14ac:dyDescent="0.25">
      <c r="A14" s="174"/>
      <c r="B14" s="14" t="s">
        <v>958</v>
      </c>
      <c r="C14" s="24">
        <v>0</v>
      </c>
    </row>
    <row r="15" spans="1:3" x14ac:dyDescent="0.25">
      <c r="A15" s="174"/>
      <c r="B15" s="14" t="s">
        <v>642</v>
      </c>
      <c r="C15" s="24">
        <v>0</v>
      </c>
    </row>
    <row r="16" spans="1:3" x14ac:dyDescent="0.25">
      <c r="A16" s="174"/>
      <c r="B16" s="14" t="s">
        <v>959</v>
      </c>
      <c r="C16" s="24">
        <v>5</v>
      </c>
    </row>
    <row r="17" spans="1:3" x14ac:dyDescent="0.25">
      <c r="A17" s="174"/>
      <c r="B17" s="14" t="s">
        <v>960</v>
      </c>
      <c r="C17" s="24">
        <v>40</v>
      </c>
    </row>
    <row r="18" spans="1:3" x14ac:dyDescent="0.25">
      <c r="A18" s="174"/>
      <c r="B18" s="14" t="s">
        <v>961</v>
      </c>
      <c r="C18" s="24">
        <v>2</v>
      </c>
    </row>
    <row r="19" spans="1:3" x14ac:dyDescent="0.25">
      <c r="A19" s="175"/>
      <c r="B19" s="14" t="s">
        <v>108</v>
      </c>
      <c r="C19" s="24">
        <v>198</v>
      </c>
    </row>
    <row r="20" spans="1:3" x14ac:dyDescent="0.25">
      <c r="A20" s="173" t="s">
        <v>962</v>
      </c>
      <c r="B20" s="14" t="s">
        <v>963</v>
      </c>
      <c r="C20" s="24">
        <v>13</v>
      </c>
    </row>
    <row r="21" spans="1:3" x14ac:dyDescent="0.25">
      <c r="A21" s="175"/>
      <c r="B21" s="14" t="s">
        <v>964</v>
      </c>
      <c r="C21" s="24">
        <v>2</v>
      </c>
    </row>
    <row r="22" spans="1:3" x14ac:dyDescent="0.25">
      <c r="A22" s="173" t="s">
        <v>965</v>
      </c>
      <c r="B22" s="14" t="s">
        <v>966</v>
      </c>
      <c r="C22" s="24">
        <v>33</v>
      </c>
    </row>
    <row r="23" spans="1:3" x14ac:dyDescent="0.25">
      <c r="A23" s="174"/>
      <c r="B23" s="14" t="s">
        <v>967</v>
      </c>
      <c r="C23" s="24">
        <v>41</v>
      </c>
    </row>
    <row r="24" spans="1:3" x14ac:dyDescent="0.25">
      <c r="A24" s="175"/>
      <c r="B24" s="14" t="s">
        <v>968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102</v>
      </c>
    </row>
    <row r="29" spans="1:3" x14ac:dyDescent="0.25">
      <c r="A29" s="173" t="s">
        <v>287</v>
      </c>
      <c r="B29" s="14" t="s">
        <v>971</v>
      </c>
      <c r="C29" s="24">
        <v>3</v>
      </c>
    </row>
    <row r="30" spans="1:3" x14ac:dyDescent="0.25">
      <c r="A30" s="174"/>
      <c r="B30" s="14" t="s">
        <v>972</v>
      </c>
      <c r="C30" s="24">
        <v>24</v>
      </c>
    </row>
    <row r="31" spans="1:3" x14ac:dyDescent="0.25">
      <c r="A31" s="174"/>
      <c r="B31" s="14" t="s">
        <v>973</v>
      </c>
      <c r="C31" s="24">
        <v>0</v>
      </c>
    </row>
    <row r="32" spans="1:3" x14ac:dyDescent="0.25">
      <c r="A32" s="175"/>
      <c r="B32" s="14" t="s">
        <v>974</v>
      </c>
      <c r="C32" s="24">
        <v>7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53</v>
      </c>
    </row>
    <row r="35" spans="1:3" x14ac:dyDescent="0.25">
      <c r="A35" s="13" t="s">
        <v>977</v>
      </c>
      <c r="B35" s="18"/>
      <c r="C35" s="24">
        <v>3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5</v>
      </c>
    </row>
    <row r="38" spans="1:3" x14ac:dyDescent="0.25">
      <c r="A38" s="13" t="s">
        <v>980</v>
      </c>
      <c r="B38" s="18"/>
      <c r="C38" s="24">
        <v>0</v>
      </c>
    </row>
    <row r="39" spans="1:3" x14ac:dyDescent="0.25">
      <c r="A39" s="13" t="s">
        <v>968</v>
      </c>
      <c r="B39" s="18"/>
      <c r="C39" s="24">
        <v>20</v>
      </c>
    </row>
    <row r="40" spans="1:3" x14ac:dyDescent="0.25">
      <c r="A40" s="173" t="s">
        <v>981</v>
      </c>
      <c r="B40" s="14" t="s">
        <v>982</v>
      </c>
      <c r="C40" s="24">
        <v>3</v>
      </c>
    </row>
    <row r="41" spans="1:3" x14ac:dyDescent="0.25">
      <c r="A41" s="174"/>
      <c r="B41" s="14" t="s">
        <v>983</v>
      </c>
      <c r="C41" s="24">
        <v>1</v>
      </c>
    </row>
    <row r="42" spans="1:3" x14ac:dyDescent="0.25">
      <c r="A42" s="174"/>
      <c r="B42" s="14" t="s">
        <v>984</v>
      </c>
      <c r="C42" s="24">
        <v>2</v>
      </c>
    </row>
    <row r="43" spans="1:3" x14ac:dyDescent="0.25">
      <c r="A43" s="174"/>
      <c r="B43" s="14" t="s">
        <v>985</v>
      </c>
      <c r="C43" s="24">
        <v>0</v>
      </c>
    </row>
    <row r="44" spans="1:3" x14ac:dyDescent="0.25">
      <c r="A44" s="175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3</v>
      </c>
    </row>
    <row r="49" spans="1:3" x14ac:dyDescent="0.25">
      <c r="A49" s="173" t="s">
        <v>78</v>
      </c>
      <c r="B49" s="14" t="s">
        <v>988</v>
      </c>
      <c r="C49" s="24">
        <v>16</v>
      </c>
    </row>
    <row r="50" spans="1:3" x14ac:dyDescent="0.25">
      <c r="A50" s="175"/>
      <c r="B50" s="14" t="s">
        <v>989</v>
      </c>
      <c r="C50" s="24">
        <v>60</v>
      </c>
    </row>
    <row r="51" spans="1:3" x14ac:dyDescent="0.25">
      <c r="A51" s="173" t="s">
        <v>990</v>
      </c>
      <c r="B51" s="14" t="s">
        <v>991</v>
      </c>
      <c r="C51" s="24">
        <v>1</v>
      </c>
    </row>
    <row r="52" spans="1:3" x14ac:dyDescent="0.25">
      <c r="A52" s="175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4">
        <v>303</v>
      </c>
    </row>
    <row r="57" spans="1:3" x14ac:dyDescent="0.25">
      <c r="A57" s="174"/>
      <c r="B57" s="14" t="s">
        <v>994</v>
      </c>
      <c r="C57" s="24">
        <v>57</v>
      </c>
    </row>
    <row r="58" spans="1:3" x14ac:dyDescent="0.25">
      <c r="A58" s="174"/>
      <c r="B58" s="14" t="s">
        <v>995</v>
      </c>
      <c r="C58" s="24">
        <v>70</v>
      </c>
    </row>
    <row r="59" spans="1:3" x14ac:dyDescent="0.25">
      <c r="A59" s="174"/>
      <c r="B59" s="14" t="s">
        <v>996</v>
      </c>
      <c r="C59" s="24">
        <v>97</v>
      </c>
    </row>
    <row r="60" spans="1:3" x14ac:dyDescent="0.25">
      <c r="A60" s="175"/>
      <c r="B60" s="14" t="s">
        <v>997</v>
      </c>
      <c r="C60" s="24">
        <v>14</v>
      </c>
    </row>
    <row r="61" spans="1:3" x14ac:dyDescent="0.25">
      <c r="A61" s="173" t="s">
        <v>998</v>
      </c>
      <c r="B61" s="14" t="s">
        <v>999</v>
      </c>
      <c r="C61" s="24">
        <v>68</v>
      </c>
    </row>
    <row r="62" spans="1:3" x14ac:dyDescent="0.25">
      <c r="A62" s="174"/>
      <c r="B62" s="14" t="s">
        <v>1000</v>
      </c>
      <c r="C62" s="24">
        <v>6</v>
      </c>
    </row>
    <row r="63" spans="1:3" x14ac:dyDescent="0.25">
      <c r="A63" s="174"/>
      <c r="B63" s="14" t="s">
        <v>1001</v>
      </c>
      <c r="C63" s="24">
        <v>0</v>
      </c>
    </row>
    <row r="64" spans="1:3" x14ac:dyDescent="0.25">
      <c r="A64" s="174"/>
      <c r="B64" s="14" t="s">
        <v>1002</v>
      </c>
      <c r="C64" s="24">
        <v>64</v>
      </c>
    </row>
    <row r="65" spans="1:3" x14ac:dyDescent="0.25">
      <c r="A65" s="175"/>
      <c r="B65" s="14" t="s">
        <v>997</v>
      </c>
      <c r="C65" s="24">
        <v>16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21</v>
      </c>
    </row>
    <row r="70" spans="1:3" ht="22.5" x14ac:dyDescent="0.25">
      <c r="A70" s="13" t="s">
        <v>1005</v>
      </c>
      <c r="B70" s="18"/>
      <c r="C70" s="24">
        <v>25</v>
      </c>
    </row>
    <row r="71" spans="1:3" ht="22.5" x14ac:dyDescent="0.25">
      <c r="A71" s="13" t="s">
        <v>1006</v>
      </c>
      <c r="B71" s="18"/>
      <c r="C71" s="24">
        <v>58</v>
      </c>
    </row>
    <row r="72" spans="1:3" x14ac:dyDescent="0.25">
      <c r="A72" s="173" t="s">
        <v>1007</v>
      </c>
      <c r="B72" s="14" t="s">
        <v>1008</v>
      </c>
      <c r="C72" s="24">
        <v>0</v>
      </c>
    </row>
    <row r="73" spans="1:3" x14ac:dyDescent="0.25">
      <c r="A73" s="175"/>
      <c r="B73" s="14" t="s">
        <v>1009</v>
      </c>
      <c r="C73" s="24">
        <v>10</v>
      </c>
    </row>
    <row r="74" spans="1:3" x14ac:dyDescent="0.25">
      <c r="A74" s="13" t="s">
        <v>1010</v>
      </c>
      <c r="B74" s="18"/>
      <c r="C74" s="24">
        <v>1</v>
      </c>
    </row>
    <row r="75" spans="1:3" x14ac:dyDescent="0.25">
      <c r="A75" s="13" t="s">
        <v>1011</v>
      </c>
      <c r="B75" s="18"/>
      <c r="C75" s="24">
        <v>17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0</v>
      </c>
    </row>
    <row r="78" spans="1:3" x14ac:dyDescent="0.25">
      <c r="A78" s="13" t="s">
        <v>1014</v>
      </c>
      <c r="B78" s="18"/>
      <c r="C78" s="24">
        <v>1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m/+P1mYt4/xvipvszk+YzpgjrQDOsTDDi9bqNEqmNjuH621V2Ok/FdRiyR2Nqrop16duCnCam4vG6jIbRBYigw==" saltValue="r+kP+aCul+xU/K80nCPyw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5" t="s">
        <v>1018</v>
      </c>
      <c r="B5" s="39" t="s">
        <v>1019</v>
      </c>
      <c r="C5" s="40"/>
    </row>
    <row r="6" spans="1:3" x14ac:dyDescent="0.25">
      <c r="A6" s="186"/>
      <c r="B6" s="39" t="s">
        <v>296</v>
      </c>
      <c r="C6" s="41">
        <v>65</v>
      </c>
    </row>
    <row r="7" spans="1:3" x14ac:dyDescent="0.25">
      <c r="A7" s="186"/>
      <c r="B7" s="39" t="s">
        <v>1020</v>
      </c>
      <c r="C7" s="41">
        <v>17</v>
      </c>
    </row>
    <row r="8" spans="1:3" x14ac:dyDescent="0.25">
      <c r="A8" s="186"/>
      <c r="B8" s="39" t="s">
        <v>1021</v>
      </c>
      <c r="C8" s="40"/>
    </row>
    <row r="9" spans="1:3" x14ac:dyDescent="0.25">
      <c r="A9" s="186"/>
      <c r="B9" s="39" t="s">
        <v>1022</v>
      </c>
      <c r="C9" s="40"/>
    </row>
    <row r="10" spans="1:3" x14ac:dyDescent="0.25">
      <c r="A10" s="186"/>
      <c r="B10" s="39" t="s">
        <v>1023</v>
      </c>
      <c r="C10" s="40"/>
    </row>
    <row r="11" spans="1:3" x14ac:dyDescent="0.25">
      <c r="A11" s="187"/>
      <c r="B11" s="39" t="s">
        <v>1024</v>
      </c>
      <c r="C11" s="41">
        <v>1</v>
      </c>
    </row>
    <row r="12" spans="1:3" x14ac:dyDescent="0.25">
      <c r="A12" s="185" t="s">
        <v>1025</v>
      </c>
      <c r="B12" s="39" t="s">
        <v>62</v>
      </c>
      <c r="C12" s="41">
        <v>55</v>
      </c>
    </row>
    <row r="13" spans="1:3" x14ac:dyDescent="0.25">
      <c r="A13" s="186"/>
      <c r="B13" s="39" t="s">
        <v>1026</v>
      </c>
      <c r="C13" s="41">
        <v>1</v>
      </c>
    </row>
    <row r="14" spans="1:3" x14ac:dyDescent="0.25">
      <c r="A14" s="186"/>
      <c r="B14" s="39" t="s">
        <v>1027</v>
      </c>
      <c r="C14" s="41">
        <v>1</v>
      </c>
    </row>
    <row r="15" spans="1:3" x14ac:dyDescent="0.25">
      <c r="A15" s="187"/>
      <c r="B15" s="39" t="s">
        <v>1028</v>
      </c>
      <c r="C15" s="41">
        <v>5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2"/>
      <c r="C19" s="41">
        <v>0</v>
      </c>
    </row>
    <row r="20" spans="1:3" x14ac:dyDescent="0.25">
      <c r="A20" s="38" t="s">
        <v>1031</v>
      </c>
      <c r="B20" s="42"/>
      <c r="C20" s="41">
        <v>0</v>
      </c>
    </row>
    <row r="21" spans="1:3" x14ac:dyDescent="0.25">
      <c r="A21" s="38" t="s">
        <v>1032</v>
      </c>
      <c r="B21" s="42"/>
      <c r="C21" s="41">
        <v>2</v>
      </c>
    </row>
    <row r="22" spans="1:3" x14ac:dyDescent="0.25">
      <c r="A22" s="38" t="s">
        <v>1033</v>
      </c>
      <c r="B22" s="42"/>
      <c r="C22" s="41">
        <v>1</v>
      </c>
    </row>
    <row r="23" spans="1:3" x14ac:dyDescent="0.25">
      <c r="A23" s="38" t="s">
        <v>1034</v>
      </c>
      <c r="B23" s="42"/>
      <c r="C23" s="41">
        <v>23</v>
      </c>
    </row>
    <row r="24" spans="1:3" x14ac:dyDescent="0.25">
      <c r="A24" s="38" t="s">
        <v>1035</v>
      </c>
      <c r="B24" s="42"/>
      <c r="C24" s="41">
        <v>13</v>
      </c>
    </row>
    <row r="25" spans="1:3" x14ac:dyDescent="0.25">
      <c r="A25" s="38" t="s">
        <v>1036</v>
      </c>
      <c r="B25" s="42"/>
      <c r="C25" s="41">
        <v>7</v>
      </c>
    </row>
    <row r="26" spans="1:3" x14ac:dyDescent="0.25">
      <c r="A26" s="38" t="s">
        <v>1037</v>
      </c>
      <c r="B26" s="42"/>
      <c r="C26" s="41">
        <v>0</v>
      </c>
    </row>
    <row r="27" spans="1:3" x14ac:dyDescent="0.25">
      <c r="A27" s="38" t="s">
        <v>1038</v>
      </c>
      <c r="B27" s="42"/>
      <c r="C27" s="41">
        <v>0</v>
      </c>
    </row>
    <row r="28" spans="1:3" x14ac:dyDescent="0.25">
      <c r="A28" s="38" t="s">
        <v>1039</v>
      </c>
      <c r="B28" s="42"/>
      <c r="C28" s="41">
        <v>12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2"/>
      <c r="C32" s="41">
        <v>4</v>
      </c>
    </row>
    <row r="33" spans="1:6" x14ac:dyDescent="0.25">
      <c r="A33" s="38" t="s">
        <v>1042</v>
      </c>
      <c r="B33" s="42"/>
      <c r="C33" s="41">
        <v>5</v>
      </c>
    </row>
    <row r="34" spans="1:6" x14ac:dyDescent="0.25">
      <c r="A34" s="38" t="s">
        <v>1043</v>
      </c>
      <c r="B34" s="42"/>
      <c r="C34" s="41">
        <v>7</v>
      </c>
    </row>
    <row r="35" spans="1:6" x14ac:dyDescent="0.25">
      <c r="A35" s="38" t="s">
        <v>1044</v>
      </c>
      <c r="B35" s="42"/>
      <c r="C35" s="41">
        <v>7</v>
      </c>
    </row>
    <row r="36" spans="1:6" x14ac:dyDescent="0.25">
      <c r="A36" s="38" t="s">
        <v>1045</v>
      </c>
      <c r="B36" s="42"/>
      <c r="C36" s="41">
        <v>3</v>
      </c>
    </row>
    <row r="37" spans="1:6" x14ac:dyDescent="0.25">
      <c r="A37" s="38" t="s">
        <v>1046</v>
      </c>
      <c r="B37" s="42"/>
      <c r="C37" s="41">
        <v>4</v>
      </c>
    </row>
    <row r="38" spans="1:6" x14ac:dyDescent="0.25">
      <c r="A38" s="38" t="s">
        <v>1047</v>
      </c>
      <c r="B38" s="42"/>
      <c r="C38" s="40"/>
    </row>
    <row r="39" spans="1:6" x14ac:dyDescent="0.25">
      <c r="A39" s="38" t="s">
        <v>1048</v>
      </c>
      <c r="B39" s="42"/>
      <c r="C39" s="40"/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2"/>
      <c r="C43" s="41">
        <v>5</v>
      </c>
    </row>
    <row r="44" spans="1:6" x14ac:dyDescent="0.25">
      <c r="A44" s="38" t="s">
        <v>111</v>
      </c>
      <c r="B44" s="42"/>
      <c r="C44" s="41">
        <v>3</v>
      </c>
    </row>
    <row r="45" spans="1:6" x14ac:dyDescent="0.25">
      <c r="A45" s="38" t="s">
        <v>1050</v>
      </c>
      <c r="B45" s="42"/>
      <c r="C45" s="41">
        <v>2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40"/>
    </row>
    <row r="49" spans="1:6" x14ac:dyDescent="0.25">
      <c r="A49" s="189"/>
      <c r="B49" s="44" t="s">
        <v>1054</v>
      </c>
      <c r="C49" s="19"/>
      <c r="D49" s="19"/>
      <c r="E49" s="19"/>
      <c r="F49" s="40"/>
    </row>
    <row r="50" spans="1:6" x14ac:dyDescent="0.25">
      <c r="A50" s="189"/>
      <c r="B50" s="44" t="s">
        <v>1055</v>
      </c>
      <c r="C50" s="19"/>
      <c r="D50" s="19"/>
      <c r="E50" s="19"/>
      <c r="F50" s="40"/>
    </row>
    <row r="51" spans="1:6" x14ac:dyDescent="0.25">
      <c r="A51" s="189"/>
      <c r="B51" s="44" t="s">
        <v>1056</v>
      </c>
      <c r="C51" s="19"/>
      <c r="D51" s="19"/>
      <c r="E51" s="19"/>
      <c r="F51" s="40"/>
    </row>
    <row r="52" spans="1:6" x14ac:dyDescent="0.25">
      <c r="A52" s="189"/>
      <c r="B52" s="44" t="s">
        <v>325</v>
      </c>
      <c r="C52" s="45">
        <v>2</v>
      </c>
      <c r="D52" s="45">
        <v>6</v>
      </c>
      <c r="E52" s="45">
        <v>0</v>
      </c>
      <c r="F52" s="41">
        <v>0</v>
      </c>
    </row>
    <row r="53" spans="1:6" x14ac:dyDescent="0.25">
      <c r="A53" s="189"/>
      <c r="B53" s="44" t="s">
        <v>1057</v>
      </c>
      <c r="C53" s="45">
        <v>24</v>
      </c>
      <c r="D53" s="45">
        <v>34</v>
      </c>
      <c r="E53" s="45">
        <v>2</v>
      </c>
      <c r="F53" s="41">
        <v>2</v>
      </c>
    </row>
    <row r="54" spans="1:6" x14ac:dyDescent="0.25">
      <c r="A54" s="189"/>
      <c r="B54" s="44" t="s">
        <v>1058</v>
      </c>
      <c r="C54" s="45">
        <v>17</v>
      </c>
      <c r="D54" s="45">
        <v>15</v>
      </c>
      <c r="E54" s="45">
        <v>1</v>
      </c>
      <c r="F54" s="41">
        <v>0</v>
      </c>
    </row>
    <row r="55" spans="1:6" x14ac:dyDescent="0.25">
      <c r="A55" s="189"/>
      <c r="B55" s="44" t="s">
        <v>1059</v>
      </c>
      <c r="C55" s="19"/>
      <c r="D55" s="19"/>
      <c r="E55" s="19"/>
      <c r="F55" s="40"/>
    </row>
    <row r="56" spans="1:6" x14ac:dyDescent="0.25">
      <c r="A56" s="189"/>
      <c r="B56" s="44" t="s">
        <v>1060</v>
      </c>
      <c r="C56" s="19"/>
      <c r="D56" s="19"/>
      <c r="E56" s="19"/>
      <c r="F56" s="40"/>
    </row>
    <row r="57" spans="1:6" x14ac:dyDescent="0.25">
      <c r="A57" s="189"/>
      <c r="B57" s="44" t="s">
        <v>1061</v>
      </c>
      <c r="C57" s="45">
        <v>2</v>
      </c>
      <c r="D57" s="45">
        <v>4</v>
      </c>
      <c r="E57" s="45">
        <v>0</v>
      </c>
      <c r="F57" s="41">
        <v>0</v>
      </c>
    </row>
    <row r="58" spans="1:6" x14ac:dyDescent="0.25">
      <c r="A58" s="189"/>
      <c r="B58" s="44" t="s">
        <v>1062</v>
      </c>
      <c r="C58" s="19"/>
      <c r="D58" s="19"/>
      <c r="E58" s="19"/>
      <c r="F58" s="40"/>
    </row>
    <row r="59" spans="1:6" x14ac:dyDescent="0.25">
      <c r="A59" s="189"/>
      <c r="B59" s="44" t="s">
        <v>1063</v>
      </c>
      <c r="C59" s="19"/>
      <c r="D59" s="19"/>
      <c r="E59" s="19"/>
      <c r="F59" s="40"/>
    </row>
    <row r="60" spans="1:6" x14ac:dyDescent="0.25">
      <c r="A60" s="189"/>
      <c r="B60" s="44" t="s">
        <v>396</v>
      </c>
      <c r="C60" s="19"/>
      <c r="D60" s="19"/>
      <c r="E60" s="19"/>
      <c r="F60" s="40"/>
    </row>
    <row r="61" spans="1:6" x14ac:dyDescent="0.25">
      <c r="A61" s="189"/>
      <c r="B61" s="44" t="s">
        <v>1064</v>
      </c>
      <c r="C61" s="45">
        <v>1</v>
      </c>
      <c r="D61" s="45">
        <v>0</v>
      </c>
      <c r="E61" s="45">
        <v>0</v>
      </c>
      <c r="F61" s="41">
        <v>0</v>
      </c>
    </row>
    <row r="62" spans="1:6" x14ac:dyDescent="0.25">
      <c r="A62" s="189"/>
      <c r="B62" s="44" t="s">
        <v>1065</v>
      </c>
      <c r="C62" s="19"/>
      <c r="D62" s="19"/>
      <c r="E62" s="19"/>
      <c r="F62" s="40"/>
    </row>
    <row r="63" spans="1:6" x14ac:dyDescent="0.25">
      <c r="A63" s="189"/>
      <c r="B63" s="44" t="s">
        <v>1066</v>
      </c>
      <c r="C63" s="19"/>
      <c r="D63" s="19"/>
      <c r="E63" s="19"/>
      <c r="F63" s="40"/>
    </row>
    <row r="64" spans="1:6" x14ac:dyDescent="0.25">
      <c r="A64" s="189"/>
      <c r="B64" s="44" t="s">
        <v>1067</v>
      </c>
      <c r="C64" s="45">
        <v>8</v>
      </c>
      <c r="D64" s="45">
        <v>7</v>
      </c>
      <c r="E64" s="45">
        <v>0</v>
      </c>
      <c r="F64" s="41">
        <v>1</v>
      </c>
    </row>
    <row r="65" spans="1:6" x14ac:dyDescent="0.25">
      <c r="A65" s="189"/>
      <c r="B65" s="44" t="s">
        <v>1068</v>
      </c>
      <c r="C65" s="19"/>
      <c r="D65" s="19"/>
      <c r="E65" s="19"/>
      <c r="F65" s="40"/>
    </row>
    <row r="66" spans="1:6" x14ac:dyDescent="0.25">
      <c r="A66" s="190"/>
      <c r="B66" s="44" t="s">
        <v>1069</v>
      </c>
      <c r="C66" s="19"/>
      <c r="D66" s="19"/>
      <c r="E66" s="19"/>
      <c r="F66" s="40"/>
    </row>
    <row r="67" spans="1:6" x14ac:dyDescent="0.25">
      <c r="A67" s="183" t="s">
        <v>1070</v>
      </c>
      <c r="B67" s="184"/>
      <c r="C67" s="46">
        <v>54</v>
      </c>
      <c r="D67" s="46">
        <v>66</v>
      </c>
      <c r="E67" s="46">
        <v>3</v>
      </c>
      <c r="F67" s="46">
        <v>3</v>
      </c>
    </row>
    <row r="68" spans="1:6" x14ac:dyDescent="0.25">
      <c r="A68" s="188" t="s">
        <v>965</v>
      </c>
      <c r="B68" s="44" t="s">
        <v>1071</v>
      </c>
      <c r="C68" s="45">
        <v>1</v>
      </c>
      <c r="D68" s="45">
        <v>0</v>
      </c>
      <c r="E68" s="45">
        <v>0</v>
      </c>
      <c r="F68" s="41">
        <v>0</v>
      </c>
    </row>
    <row r="69" spans="1:6" x14ac:dyDescent="0.25">
      <c r="A69" s="189"/>
      <c r="B69" s="44" t="s">
        <v>1072</v>
      </c>
      <c r="C69" s="19"/>
      <c r="D69" s="19"/>
      <c r="E69" s="19"/>
      <c r="F69" s="40"/>
    </row>
    <row r="70" spans="1:6" x14ac:dyDescent="0.25">
      <c r="A70" s="190"/>
      <c r="B70" s="44" t="s">
        <v>108</v>
      </c>
      <c r="C70" s="19"/>
      <c r="D70" s="19"/>
      <c r="E70" s="19"/>
      <c r="F70" s="40"/>
    </row>
    <row r="71" spans="1:6" x14ac:dyDescent="0.25">
      <c r="A71" s="183" t="s">
        <v>1073</v>
      </c>
      <c r="B71" s="184"/>
      <c r="C71" s="46">
        <v>1</v>
      </c>
      <c r="D71" s="46">
        <v>0</v>
      </c>
      <c r="E71" s="46">
        <v>0</v>
      </c>
      <c r="F71" s="46">
        <v>0</v>
      </c>
    </row>
  </sheetData>
  <sheetProtection algorithmName="SHA-512" hashValue="MNkWdiKexzaY3GrdGJdZTJbAe4ElA3isFpGkiX/IfQo1D0w1s5Qpf/9x5thRseSJgJSqvz0Kt11MTp7RjI8BSg==" saltValue="pCeEM1SU7JrPnDQVOnwrN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4">
        <v>19</v>
      </c>
    </row>
    <row r="6" spans="1:3" x14ac:dyDescent="0.25">
      <c r="A6" s="171"/>
      <c r="B6" s="14" t="s">
        <v>1019</v>
      </c>
      <c r="C6" s="24">
        <v>1</v>
      </c>
    </row>
    <row r="7" spans="1:3" x14ac:dyDescent="0.25">
      <c r="A7" s="171"/>
      <c r="B7" s="14" t="s">
        <v>1078</v>
      </c>
      <c r="C7" s="24">
        <v>216</v>
      </c>
    </row>
    <row r="8" spans="1:3" x14ac:dyDescent="0.25">
      <c r="A8" s="171"/>
      <c r="B8" s="14" t="s">
        <v>1079</v>
      </c>
      <c r="C8" s="24">
        <v>84</v>
      </c>
    </row>
    <row r="9" spans="1:3" x14ac:dyDescent="0.25">
      <c r="A9" s="171"/>
      <c r="B9" s="14" t="s">
        <v>1021</v>
      </c>
      <c r="C9" s="40"/>
    </row>
    <row r="10" spans="1:3" x14ac:dyDescent="0.25">
      <c r="A10" s="171"/>
      <c r="B10" s="14" t="s">
        <v>1022</v>
      </c>
      <c r="C10" s="24">
        <v>1</v>
      </c>
    </row>
    <row r="11" spans="1:3" x14ac:dyDescent="0.25">
      <c r="A11" s="171"/>
      <c r="B11" s="14" t="s">
        <v>1080</v>
      </c>
      <c r="C11" s="40"/>
    </row>
    <row r="12" spans="1:3" x14ac:dyDescent="0.25">
      <c r="A12" s="172"/>
      <c r="B12" s="14" t="s">
        <v>1081</v>
      </c>
      <c r="C12" s="40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213</v>
      </c>
    </row>
    <row r="17" spans="1:3" x14ac:dyDescent="0.25">
      <c r="A17" s="23" t="s">
        <v>1084</v>
      </c>
      <c r="B17" s="18"/>
      <c r="C17" s="24">
        <v>31</v>
      </c>
    </row>
    <row r="18" spans="1:3" x14ac:dyDescent="0.25">
      <c r="A18" s="23" t="s">
        <v>1085</v>
      </c>
      <c r="B18" s="18"/>
      <c r="C18" s="24">
        <v>2</v>
      </c>
    </row>
    <row r="19" spans="1:3" x14ac:dyDescent="0.25">
      <c r="A19" s="23" t="s">
        <v>1086</v>
      </c>
      <c r="B19" s="18"/>
      <c r="C19" s="24">
        <v>27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40"/>
    </row>
    <row r="24" spans="1:3" x14ac:dyDescent="0.25">
      <c r="A24" s="23" t="s">
        <v>1089</v>
      </c>
      <c r="B24" s="18"/>
      <c r="C24" s="40"/>
    </row>
    <row r="25" spans="1:3" x14ac:dyDescent="0.25">
      <c r="A25" s="23" t="s">
        <v>1090</v>
      </c>
      <c r="B25" s="18"/>
      <c r="C25" s="40"/>
    </row>
    <row r="26" spans="1:3" x14ac:dyDescent="0.25">
      <c r="A26" s="23" t="s">
        <v>1091</v>
      </c>
      <c r="B26" s="18"/>
      <c r="C26" s="40"/>
    </row>
    <row r="27" spans="1:3" x14ac:dyDescent="0.25">
      <c r="A27" s="23" t="s">
        <v>1092</v>
      </c>
      <c r="B27" s="18"/>
      <c r="C27" s="40"/>
    </row>
    <row r="28" spans="1:3" x14ac:dyDescent="0.25">
      <c r="A28" s="23" t="s">
        <v>1093</v>
      </c>
      <c r="B28" s="18"/>
      <c r="C28" s="40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40"/>
    </row>
    <row r="33" spans="1:3" x14ac:dyDescent="0.25">
      <c r="A33" s="23" t="s">
        <v>1096</v>
      </c>
      <c r="B33" s="18"/>
      <c r="C33" s="40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8</v>
      </c>
    </row>
    <row r="38" spans="1:3" x14ac:dyDescent="0.25">
      <c r="A38" s="23" t="s">
        <v>1098</v>
      </c>
      <c r="B38" s="18"/>
      <c r="C38" s="24">
        <v>8</v>
      </c>
    </row>
    <row r="39" spans="1:3" x14ac:dyDescent="0.25">
      <c r="A39" s="23" t="s">
        <v>1099</v>
      </c>
      <c r="B39" s="18"/>
      <c r="C39" s="24">
        <v>69</v>
      </c>
    </row>
    <row r="40" spans="1:3" x14ac:dyDescent="0.25">
      <c r="A40" s="23" t="s">
        <v>1100</v>
      </c>
      <c r="B40" s="18"/>
      <c r="C40" s="24">
        <v>22</v>
      </c>
    </row>
    <row r="41" spans="1:3" x14ac:dyDescent="0.25">
      <c r="A41" s="23" t="s">
        <v>1101</v>
      </c>
      <c r="B41" s="18"/>
      <c r="C41" s="24">
        <v>47</v>
      </c>
    </row>
    <row r="42" spans="1:3" x14ac:dyDescent="0.25">
      <c r="A42" s="23" t="s">
        <v>1102</v>
      </c>
      <c r="B42" s="18"/>
      <c r="C42" s="24">
        <v>14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40"/>
    </row>
    <row r="47" spans="1:3" x14ac:dyDescent="0.25">
      <c r="A47" s="23" t="s">
        <v>1105</v>
      </c>
      <c r="B47" s="18"/>
      <c r="C47" s="24">
        <v>7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4">
        <v>26</v>
      </c>
    </row>
    <row r="52" spans="1:6" x14ac:dyDescent="0.25">
      <c r="A52" s="171"/>
      <c r="B52" s="14" t="s">
        <v>122</v>
      </c>
      <c r="C52" s="24">
        <v>19</v>
      </c>
    </row>
    <row r="53" spans="1:6" x14ac:dyDescent="0.25">
      <c r="A53" s="171"/>
      <c r="B53" s="14" t="s">
        <v>1109</v>
      </c>
      <c r="C53" s="24">
        <v>9</v>
      </c>
    </row>
    <row r="54" spans="1:6" x14ac:dyDescent="0.25">
      <c r="A54" s="172"/>
      <c r="B54" s="14" t="s">
        <v>1110</v>
      </c>
      <c r="C54" s="40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40"/>
    </row>
    <row r="59" spans="1:6" x14ac:dyDescent="0.25">
      <c r="A59" s="23" t="s">
        <v>111</v>
      </c>
      <c r="B59" s="18"/>
      <c r="C59" s="40"/>
    </row>
    <row r="60" spans="1:6" x14ac:dyDescent="0.25">
      <c r="A60" s="23" t="s">
        <v>1050</v>
      </c>
      <c r="B60" s="18"/>
      <c r="C60" s="40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70" t="s">
        <v>950</v>
      </c>
      <c r="B63" s="14" t="s">
        <v>1053</v>
      </c>
      <c r="C63" s="19"/>
      <c r="D63" s="19"/>
      <c r="E63" s="19"/>
      <c r="F63" s="40"/>
    </row>
    <row r="64" spans="1:6" x14ac:dyDescent="0.25">
      <c r="A64" s="171"/>
      <c r="B64" s="14" t="s">
        <v>1054</v>
      </c>
      <c r="C64" s="19"/>
      <c r="D64" s="19"/>
      <c r="E64" s="19"/>
      <c r="F64" s="40"/>
    </row>
    <row r="65" spans="1:6" x14ac:dyDescent="0.25">
      <c r="A65" s="171"/>
      <c r="B65" s="14" t="s">
        <v>1055</v>
      </c>
      <c r="C65" s="15">
        <v>1</v>
      </c>
      <c r="D65" s="15">
        <v>0</v>
      </c>
      <c r="E65" s="15">
        <v>0</v>
      </c>
      <c r="F65" s="24">
        <v>0</v>
      </c>
    </row>
    <row r="66" spans="1:6" x14ac:dyDescent="0.25">
      <c r="A66" s="171"/>
      <c r="B66" s="14" t="s">
        <v>1056</v>
      </c>
      <c r="C66" s="19"/>
      <c r="D66" s="19"/>
      <c r="E66" s="19"/>
      <c r="F66" s="40"/>
    </row>
    <row r="67" spans="1:6" x14ac:dyDescent="0.25">
      <c r="A67" s="171"/>
      <c r="B67" s="14" t="s">
        <v>325</v>
      </c>
      <c r="C67" s="15">
        <v>1</v>
      </c>
      <c r="D67" s="15">
        <v>10</v>
      </c>
      <c r="E67" s="15">
        <v>1</v>
      </c>
      <c r="F67" s="40"/>
    </row>
    <row r="68" spans="1:6" x14ac:dyDescent="0.25">
      <c r="A68" s="171"/>
      <c r="B68" s="14" t="s">
        <v>1111</v>
      </c>
      <c r="C68" s="15">
        <v>130</v>
      </c>
      <c r="D68" s="15">
        <v>67</v>
      </c>
      <c r="E68" s="15">
        <v>26</v>
      </c>
      <c r="F68" s="24">
        <v>1</v>
      </c>
    </row>
    <row r="69" spans="1:6" x14ac:dyDescent="0.25">
      <c r="A69" s="171"/>
      <c r="B69" s="14" t="s">
        <v>1112</v>
      </c>
      <c r="C69" s="15">
        <v>26</v>
      </c>
      <c r="D69" s="15">
        <v>25</v>
      </c>
      <c r="E69" s="15">
        <v>6</v>
      </c>
      <c r="F69" s="24">
        <v>0</v>
      </c>
    </row>
    <row r="70" spans="1:6" x14ac:dyDescent="0.25">
      <c r="A70" s="171"/>
      <c r="B70" s="14" t="s">
        <v>1059</v>
      </c>
      <c r="C70" s="15">
        <v>0</v>
      </c>
      <c r="D70" s="15">
        <v>5</v>
      </c>
      <c r="E70" s="15">
        <v>0</v>
      </c>
      <c r="F70" s="24">
        <v>0</v>
      </c>
    </row>
    <row r="71" spans="1:6" x14ac:dyDescent="0.25">
      <c r="A71" s="171"/>
      <c r="B71" s="14" t="s">
        <v>1113</v>
      </c>
      <c r="C71" s="19"/>
      <c r="D71" s="19"/>
      <c r="E71" s="19"/>
      <c r="F71" s="40"/>
    </row>
    <row r="72" spans="1:6" x14ac:dyDescent="0.25">
      <c r="A72" s="171"/>
      <c r="B72" s="14" t="s">
        <v>1114</v>
      </c>
      <c r="C72" s="15">
        <v>0</v>
      </c>
      <c r="D72" s="15">
        <v>7</v>
      </c>
      <c r="E72" s="15">
        <v>2</v>
      </c>
      <c r="F72" s="24">
        <v>0</v>
      </c>
    </row>
    <row r="73" spans="1:6" x14ac:dyDescent="0.25">
      <c r="A73" s="171"/>
      <c r="B73" s="14" t="s">
        <v>1115</v>
      </c>
      <c r="C73" s="15">
        <v>0</v>
      </c>
      <c r="D73" s="15">
        <v>1</v>
      </c>
      <c r="E73" s="15">
        <v>1</v>
      </c>
      <c r="F73" s="24">
        <v>0</v>
      </c>
    </row>
    <row r="74" spans="1:6" x14ac:dyDescent="0.25">
      <c r="A74" s="171"/>
      <c r="B74" s="14" t="s">
        <v>1063</v>
      </c>
      <c r="C74" s="15">
        <v>1</v>
      </c>
      <c r="D74" s="15">
        <v>0</v>
      </c>
      <c r="E74" s="15">
        <v>0</v>
      </c>
      <c r="F74" s="24">
        <v>0</v>
      </c>
    </row>
    <row r="75" spans="1:6" x14ac:dyDescent="0.25">
      <c r="A75" s="171"/>
      <c r="B75" s="14" t="s">
        <v>396</v>
      </c>
      <c r="C75" s="19"/>
      <c r="D75" s="19"/>
      <c r="E75" s="19"/>
      <c r="F75" s="40"/>
    </row>
    <row r="76" spans="1:6" x14ac:dyDescent="0.25">
      <c r="A76" s="171"/>
      <c r="B76" s="14" t="s">
        <v>1064</v>
      </c>
      <c r="C76" s="15">
        <v>0</v>
      </c>
      <c r="D76" s="15">
        <v>1</v>
      </c>
      <c r="E76" s="15">
        <v>1</v>
      </c>
      <c r="F76" s="24">
        <v>0</v>
      </c>
    </row>
    <row r="77" spans="1:6" x14ac:dyDescent="0.25">
      <c r="A77" s="171"/>
      <c r="B77" s="14" t="s">
        <v>1065</v>
      </c>
      <c r="C77" s="15">
        <v>0</v>
      </c>
      <c r="D77" s="15">
        <v>2</v>
      </c>
      <c r="E77" s="15">
        <v>0</v>
      </c>
      <c r="F77" s="24">
        <v>0</v>
      </c>
    </row>
    <row r="78" spans="1:6" x14ac:dyDescent="0.25">
      <c r="A78" s="171"/>
      <c r="B78" s="14" t="s">
        <v>1066</v>
      </c>
      <c r="C78" s="19"/>
      <c r="D78" s="19"/>
      <c r="E78" s="19"/>
      <c r="F78" s="40"/>
    </row>
    <row r="79" spans="1:6" x14ac:dyDescent="0.25">
      <c r="A79" s="171"/>
      <c r="B79" s="14" t="s">
        <v>1067</v>
      </c>
      <c r="C79" s="15">
        <v>36</v>
      </c>
      <c r="D79" s="15">
        <v>52</v>
      </c>
      <c r="E79" s="15">
        <v>6</v>
      </c>
      <c r="F79" s="24">
        <v>1</v>
      </c>
    </row>
    <row r="80" spans="1:6" x14ac:dyDescent="0.25">
      <c r="A80" s="171"/>
      <c r="B80" s="14" t="s">
        <v>1068</v>
      </c>
      <c r="C80" s="19"/>
      <c r="D80" s="19"/>
      <c r="E80" s="19"/>
      <c r="F80" s="40"/>
    </row>
    <row r="81" spans="1:6" x14ac:dyDescent="0.25">
      <c r="A81" s="172"/>
      <c r="B81" s="14" t="s">
        <v>1069</v>
      </c>
      <c r="C81" s="19"/>
      <c r="D81" s="19"/>
      <c r="E81" s="19"/>
      <c r="F81" s="40"/>
    </row>
    <row r="82" spans="1:6" x14ac:dyDescent="0.25">
      <c r="A82" s="191" t="s">
        <v>1070</v>
      </c>
      <c r="B82" s="192"/>
      <c r="C82" s="32">
        <v>195</v>
      </c>
      <c r="D82" s="32">
        <v>170</v>
      </c>
      <c r="E82" s="32">
        <v>43</v>
      </c>
      <c r="F82" s="32">
        <v>2</v>
      </c>
    </row>
    <row r="83" spans="1:6" x14ac:dyDescent="0.25">
      <c r="A83" s="170" t="s">
        <v>1116</v>
      </c>
      <c r="B83" s="14" t="s">
        <v>1071</v>
      </c>
      <c r="C83" s="15">
        <v>2</v>
      </c>
      <c r="D83" s="15">
        <v>0</v>
      </c>
      <c r="E83" s="15">
        <v>0</v>
      </c>
      <c r="F83" s="24">
        <v>0</v>
      </c>
    </row>
    <row r="84" spans="1:6" x14ac:dyDescent="0.25">
      <c r="A84" s="171"/>
      <c r="B84" s="14" t="s">
        <v>1072</v>
      </c>
      <c r="C84" s="19"/>
      <c r="D84" s="19"/>
      <c r="E84" s="19"/>
      <c r="F84" s="40"/>
    </row>
    <row r="85" spans="1:6" x14ac:dyDescent="0.25">
      <c r="A85" s="172"/>
      <c r="B85" s="14" t="s">
        <v>108</v>
      </c>
      <c r="C85" s="19"/>
      <c r="D85" s="19"/>
      <c r="E85" s="19"/>
      <c r="F85" s="40"/>
    </row>
    <row r="86" spans="1:6" x14ac:dyDescent="0.25">
      <c r="A86" s="191" t="s">
        <v>1117</v>
      </c>
      <c r="B86" s="192"/>
      <c r="C86" s="32">
        <v>2</v>
      </c>
      <c r="D86" s="32">
        <v>0</v>
      </c>
      <c r="E86" s="32">
        <v>0</v>
      </c>
      <c r="F86" s="32">
        <v>0</v>
      </c>
    </row>
  </sheetData>
  <sheetProtection algorithmName="SHA-512" hashValue="Hf1P47zyF+tFMYQjUSEhdWpzucbNKtl8QhYx0D80EMGWYN8+JA5oI8gQ6oKhC32/32UvFofQGYXgEgDSMKIWHA==" saltValue="rlvboiTQm+7KI2Ys/Q/8N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40"/>
    </row>
    <row r="6" spans="1:3" x14ac:dyDescent="0.25">
      <c r="A6" s="13" t="s">
        <v>1121</v>
      </c>
      <c r="B6" s="18"/>
      <c r="C6" s="24">
        <v>16</v>
      </c>
    </row>
    <row r="7" spans="1:3" x14ac:dyDescent="0.25">
      <c r="A7" s="13" t="s">
        <v>1122</v>
      </c>
      <c r="B7" s="18"/>
      <c r="C7" s="24">
        <v>6</v>
      </c>
    </row>
    <row r="8" spans="1:3" x14ac:dyDescent="0.25">
      <c r="A8" s="13" t="s">
        <v>1123</v>
      </c>
      <c r="B8" s="18"/>
      <c r="C8" s="40"/>
    </row>
    <row r="9" spans="1:3" x14ac:dyDescent="0.25">
      <c r="A9" s="13" t="s">
        <v>1124</v>
      </c>
      <c r="B9" s="18"/>
      <c r="C9" s="40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</v>
      </c>
    </row>
    <row r="14" spans="1:3" x14ac:dyDescent="0.25">
      <c r="A14" s="13" t="s">
        <v>1121</v>
      </c>
      <c r="B14" s="18"/>
      <c r="C14" s="24">
        <v>17</v>
      </c>
    </row>
    <row r="15" spans="1:3" x14ac:dyDescent="0.25">
      <c r="A15" s="13" t="s">
        <v>1126</v>
      </c>
      <c r="B15" s="18"/>
      <c r="C15" s="24">
        <v>11</v>
      </c>
    </row>
    <row r="16" spans="1:3" x14ac:dyDescent="0.25">
      <c r="A16" s="13" t="s">
        <v>1123</v>
      </c>
      <c r="B16" s="18"/>
      <c r="C16" s="40"/>
    </row>
    <row r="17" spans="1:3" x14ac:dyDescent="0.25">
      <c r="A17" s="13" t="s">
        <v>1124</v>
      </c>
      <c r="B17" s="18"/>
      <c r="C17" s="40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21</v>
      </c>
    </row>
    <row r="22" spans="1:3" x14ac:dyDescent="0.25">
      <c r="A22" s="13" t="s">
        <v>1128</v>
      </c>
      <c r="B22" s="18"/>
      <c r="C22" s="24">
        <v>3</v>
      </c>
    </row>
    <row r="23" spans="1:3" x14ac:dyDescent="0.25">
      <c r="A23" s="13" t="s">
        <v>1129</v>
      </c>
      <c r="B23" s="18"/>
      <c r="C23" s="24">
        <v>18</v>
      </c>
    </row>
    <row r="24" spans="1:3" x14ac:dyDescent="0.25">
      <c r="A24" s="13" t="s">
        <v>1130</v>
      </c>
      <c r="B24" s="18"/>
      <c r="C24" s="40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4</v>
      </c>
    </row>
    <row r="29" spans="1:3" x14ac:dyDescent="0.25">
      <c r="A29" s="13" t="s">
        <v>1133</v>
      </c>
      <c r="B29" s="18"/>
      <c r="C29" s="40"/>
    </row>
    <row r="30" spans="1:3" x14ac:dyDescent="0.25">
      <c r="A30" s="13" t="s">
        <v>1134</v>
      </c>
      <c r="B30" s="18"/>
      <c r="C30" s="40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40"/>
    </row>
    <row r="35" spans="1:3" x14ac:dyDescent="0.25">
      <c r="A35" s="13" t="s">
        <v>1137</v>
      </c>
      <c r="B35" s="18"/>
      <c r="C35" s="24">
        <v>3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9iOOU4fTKlXzyjbkWeZ2pzYTETVCZogOPBCV/hmzaYMr4nimskoB4tLHwOf8ilIes2v6Ua8GQimjOB6sKiX60g==" saltValue="1bhwR2Zr0xbaaQjYmYQZ6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3</v>
      </c>
    </row>
    <row r="6" spans="1:3" x14ac:dyDescent="0.25">
      <c r="A6" s="13" t="s">
        <v>1142</v>
      </c>
      <c r="B6" s="18"/>
      <c r="C6" s="24">
        <v>16</v>
      </c>
    </row>
    <row r="7" spans="1:3" x14ac:dyDescent="0.25">
      <c r="A7" s="13" t="s">
        <v>1143</v>
      </c>
      <c r="B7" s="18"/>
      <c r="C7" s="40"/>
    </row>
    <row r="8" spans="1:3" x14ac:dyDescent="0.25">
      <c r="A8" s="13" t="s">
        <v>1144</v>
      </c>
      <c r="B8" s="18"/>
      <c r="C8" s="24">
        <v>1</v>
      </c>
    </row>
    <row r="9" spans="1:3" x14ac:dyDescent="0.25">
      <c r="A9" s="13" t="s">
        <v>1145</v>
      </c>
      <c r="B9" s="18"/>
      <c r="C9" s="40"/>
    </row>
    <row r="10" spans="1:3" x14ac:dyDescent="0.25">
      <c r="A10" s="13" t="s">
        <v>1146</v>
      </c>
      <c r="B10" s="18"/>
      <c r="C10" s="40"/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40"/>
    </row>
    <row r="15" spans="1:3" x14ac:dyDescent="0.25">
      <c r="A15" s="13" t="s">
        <v>1149</v>
      </c>
      <c r="B15" s="18"/>
      <c r="C15" s="40"/>
    </row>
    <row r="16" spans="1:3" x14ac:dyDescent="0.25">
      <c r="A16" s="13" t="s">
        <v>1150</v>
      </c>
      <c r="B16" s="18"/>
      <c r="C16" s="40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40"/>
    </row>
    <row r="21" spans="1:3" x14ac:dyDescent="0.25">
      <c r="A21" s="13" t="s">
        <v>1153</v>
      </c>
      <c r="B21" s="18"/>
      <c r="C21" s="40"/>
    </row>
    <row r="22" spans="1:3" x14ac:dyDescent="0.25">
      <c r="A22" s="13" t="s">
        <v>1154</v>
      </c>
      <c r="B22" s="18"/>
      <c r="C22" s="40"/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40"/>
    </row>
    <row r="27" spans="1:3" x14ac:dyDescent="0.25">
      <c r="A27" s="13" t="s">
        <v>1157</v>
      </c>
      <c r="B27" s="18"/>
      <c r="C27" s="40"/>
    </row>
    <row r="28" spans="1:3" x14ac:dyDescent="0.25">
      <c r="A28" s="13" t="s">
        <v>1158</v>
      </c>
      <c r="B28" s="18"/>
      <c r="C28" s="40"/>
    </row>
    <row r="29" spans="1:3" x14ac:dyDescent="0.25">
      <c r="A29" s="13" t="s">
        <v>1159</v>
      </c>
      <c r="B29" s="18"/>
      <c r="C29" s="40"/>
    </row>
    <row r="30" spans="1:3" x14ac:dyDescent="0.25">
      <c r="A30" s="13" t="s">
        <v>1160</v>
      </c>
      <c r="B30" s="18"/>
      <c r="C30" s="40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40"/>
    </row>
    <row r="35" spans="1:3" x14ac:dyDescent="0.25">
      <c r="A35" s="13" t="s">
        <v>1163</v>
      </c>
      <c r="B35" s="18"/>
      <c r="C35" s="40"/>
    </row>
    <row r="36" spans="1:3" x14ac:dyDescent="0.25">
      <c r="A36" s="13" t="s">
        <v>1164</v>
      </c>
      <c r="B36" s="18"/>
      <c r="C36" s="40"/>
    </row>
    <row r="37" spans="1:3" x14ac:dyDescent="0.25">
      <c r="A37" s="13" t="s">
        <v>1083</v>
      </c>
      <c r="B37" s="18"/>
      <c r="C37" s="40"/>
    </row>
    <row r="38" spans="1:3" x14ac:dyDescent="0.25">
      <c r="A38" s="13" t="s">
        <v>1165</v>
      </c>
      <c r="B38" s="18"/>
      <c r="C38" s="40"/>
    </row>
    <row r="39" spans="1:3" x14ac:dyDescent="0.25">
      <c r="A39" s="13" t="s">
        <v>1166</v>
      </c>
      <c r="B39" s="18"/>
      <c r="C39" s="40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40"/>
    </row>
    <row r="44" spans="1:3" x14ac:dyDescent="0.25">
      <c r="A44" s="13" t="s">
        <v>1163</v>
      </c>
      <c r="B44" s="18"/>
      <c r="C44" s="40"/>
    </row>
    <row r="45" spans="1:3" x14ac:dyDescent="0.25">
      <c r="A45" s="13" t="s">
        <v>1164</v>
      </c>
      <c r="B45" s="18"/>
      <c r="C45" s="40"/>
    </row>
    <row r="46" spans="1:3" x14ac:dyDescent="0.25">
      <c r="A46" s="13" t="s">
        <v>1083</v>
      </c>
      <c r="B46" s="18"/>
      <c r="C46" s="40"/>
    </row>
    <row r="47" spans="1:3" x14ac:dyDescent="0.25">
      <c r="A47" s="13" t="s">
        <v>1165</v>
      </c>
      <c r="B47" s="18"/>
      <c r="C47" s="24">
        <v>1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40"/>
    </row>
    <row r="52" spans="1:3" x14ac:dyDescent="0.25">
      <c r="A52" s="13" t="s">
        <v>1163</v>
      </c>
      <c r="B52" s="18"/>
      <c r="C52" s="40"/>
    </row>
    <row r="53" spans="1:3" x14ac:dyDescent="0.25">
      <c r="A53" s="13" t="s">
        <v>1164</v>
      </c>
      <c r="B53" s="18"/>
      <c r="C53" s="40"/>
    </row>
    <row r="54" spans="1:3" x14ac:dyDescent="0.25">
      <c r="A54" s="13" t="s">
        <v>1083</v>
      </c>
      <c r="B54" s="18"/>
      <c r="C54" s="40"/>
    </row>
    <row r="55" spans="1:3" x14ac:dyDescent="0.25">
      <c r="A55" s="13" t="s">
        <v>1165</v>
      </c>
      <c r="B55" s="18"/>
      <c r="C55" s="40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40"/>
    </row>
    <row r="60" spans="1:3" x14ac:dyDescent="0.25">
      <c r="A60" s="13" t="s">
        <v>1163</v>
      </c>
      <c r="B60" s="18"/>
      <c r="C60" s="40"/>
    </row>
    <row r="61" spans="1:3" x14ac:dyDescent="0.25">
      <c r="A61" s="13" t="s">
        <v>1164</v>
      </c>
      <c r="B61" s="18"/>
      <c r="C61" s="40"/>
    </row>
    <row r="62" spans="1:3" x14ac:dyDescent="0.25">
      <c r="A62" s="13" t="s">
        <v>1083</v>
      </c>
      <c r="B62" s="18"/>
      <c r="C62" s="40"/>
    </row>
    <row r="63" spans="1:3" x14ac:dyDescent="0.25">
      <c r="A63" s="13" t="s">
        <v>1165</v>
      </c>
      <c r="B63" s="18"/>
      <c r="C63" s="40"/>
    </row>
  </sheetData>
  <sheetProtection algorithmName="SHA-512" hashValue="F7r/9V33oy/PYME/tceGNzv5DrqowR/qmANyhqvLBZM0R7SmzWr9URbCtpLimj+2THU2NY4clrWjDQgmM4SAZg==" saltValue="3vTkR75ron8tE65TDKdoi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3" t="s">
        <v>636</v>
      </c>
      <c r="B4" s="194"/>
      <c r="C4" s="32">
        <v>185</v>
      </c>
      <c r="D4" s="32">
        <v>143</v>
      </c>
      <c r="E4" s="33">
        <v>0</v>
      </c>
      <c r="F4" s="32">
        <v>394</v>
      </c>
      <c r="G4" s="32">
        <v>364</v>
      </c>
      <c r="H4" s="32">
        <v>87</v>
      </c>
      <c r="I4" s="32">
        <v>73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404</v>
      </c>
    </row>
    <row r="5" spans="1:16" ht="45" x14ac:dyDescent="0.25">
      <c r="A5" s="29" t="s">
        <v>637</v>
      </c>
      <c r="B5" s="29" t="s">
        <v>638</v>
      </c>
      <c r="C5" s="15">
        <v>2</v>
      </c>
      <c r="D5" s="15">
        <v>1</v>
      </c>
      <c r="E5" s="30">
        <v>1</v>
      </c>
      <c r="F5" s="15">
        <v>6</v>
      </c>
      <c r="G5" s="15">
        <v>6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4</v>
      </c>
    </row>
    <row r="6" spans="1:16" ht="33.75" x14ac:dyDescent="0.25">
      <c r="A6" s="29" t="s">
        <v>639</v>
      </c>
      <c r="B6" s="29" t="s">
        <v>640</v>
      </c>
      <c r="C6" s="15">
        <v>108</v>
      </c>
      <c r="D6" s="15">
        <v>92</v>
      </c>
      <c r="E6" s="30">
        <v>0</v>
      </c>
      <c r="F6" s="15">
        <v>253</v>
      </c>
      <c r="G6" s="15">
        <v>237</v>
      </c>
      <c r="H6" s="15">
        <v>59</v>
      </c>
      <c r="I6" s="15">
        <v>38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270</v>
      </c>
    </row>
    <row r="7" spans="1:16" ht="22.5" x14ac:dyDescent="0.25">
      <c r="A7" s="29" t="s">
        <v>641</v>
      </c>
      <c r="B7" s="29" t="s">
        <v>642</v>
      </c>
      <c r="C7" s="15">
        <v>20</v>
      </c>
      <c r="D7" s="15">
        <v>0</v>
      </c>
      <c r="E7" s="30">
        <v>0</v>
      </c>
      <c r="F7" s="15">
        <v>6</v>
      </c>
      <c r="G7" s="15">
        <v>2</v>
      </c>
      <c r="H7" s="15">
        <v>3</v>
      </c>
      <c r="I7" s="15">
        <v>4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4</v>
      </c>
    </row>
    <row r="8" spans="1:16" ht="33.75" x14ac:dyDescent="0.25">
      <c r="A8" s="29" t="s">
        <v>643</v>
      </c>
      <c r="B8" s="29" t="s">
        <v>644</v>
      </c>
      <c r="C8" s="15">
        <v>0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4</v>
      </c>
      <c r="D9" s="15">
        <v>0</v>
      </c>
      <c r="E9" s="30">
        <v>0</v>
      </c>
      <c r="F9" s="15">
        <v>5</v>
      </c>
      <c r="G9" s="15">
        <v>3</v>
      </c>
      <c r="H9" s="15">
        <v>1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6</v>
      </c>
    </row>
    <row r="10" spans="1:16" ht="33.75" x14ac:dyDescent="0.25">
      <c r="A10" s="29" t="s">
        <v>647</v>
      </c>
      <c r="B10" s="29" t="s">
        <v>648</v>
      </c>
      <c r="C10" s="15">
        <v>47</v>
      </c>
      <c r="D10" s="15">
        <v>48</v>
      </c>
      <c r="E10" s="30">
        <v>-1</v>
      </c>
      <c r="F10" s="15">
        <v>123</v>
      </c>
      <c r="G10" s="15">
        <v>116</v>
      </c>
      <c r="H10" s="15">
        <v>24</v>
      </c>
      <c r="I10" s="15">
        <v>28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120</v>
      </c>
    </row>
    <row r="11" spans="1:16" ht="45" x14ac:dyDescent="0.25">
      <c r="A11" s="29" t="s">
        <v>649</v>
      </c>
      <c r="B11" s="29" t="s">
        <v>650</v>
      </c>
      <c r="C11" s="15">
        <v>4</v>
      </c>
      <c r="D11" s="15">
        <v>2</v>
      </c>
      <c r="E11" s="30">
        <v>1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8cgl9aLoV6s2XawK7Lddiek8C7LCFFdK+4vyO/gM5jvbgGI4DwCtlE0y2sERMT0WMXlXG2Gjhrk7Y1Zvl40wWA==" saltValue="r8e7GytH7aFz6TrHpfFW7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2021-05-05T12:13:19Z</dcterms:created>
  <dcterms:modified xsi:type="dcterms:W3CDTF">2021-05-28T11:33:17Z</dcterms:modified>
</cp:coreProperties>
</file>