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2E083925-7BB9-4374-8425-C6170F1181D9}" xr6:coauthVersionLast="46" xr6:coauthVersionMax="46" xr10:uidLastSave="{00000000-0000-0000-0000-000000000000}"/>
  <workbookProtection workbookAlgorithmName="SHA-512" workbookHashValue="r3Nj/CUoDmQi3Isc0ymumlNhPdecjntFKUOWY9ulm3Mpuf/srWkmf0y/dT0FbhuTRnsUvdo3HwfE+yMkpc65Jg==" workbookSaltValue="l9dHaEobALH5VPqHJjuQp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N7" i="17" s="1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L43" i="12" s="1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I43" i="12" s="1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D82" i="12"/>
  <c r="E82" i="12"/>
  <c r="K43" i="12"/>
  <c r="J43" i="12"/>
  <c r="H43" i="12"/>
  <c r="E43" i="12"/>
  <c r="D43" i="12"/>
  <c r="G43" i="12" l="1"/>
  <c r="F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11652061-36B9-4C00-B2C1-2B541B74A7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BBBFF9A-CF1D-41BC-8972-34A00D0145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E7F7D55-A687-415F-92D3-FB2125DF6C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2DBE111-C9F5-406A-94D0-B833C414EF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89AA817-D44A-45B4-8BF1-5810BD8D66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5EA6A0A-57AC-473A-9A61-74A5BA16F6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B0F5874-A461-48DA-83AF-941DCAB77E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1A364A7-9AC4-44E2-B417-893582400C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EA57716B-E91F-4216-B362-F156414A90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E21FF3D-308A-4D39-AA04-0471D012FD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C5E4C59-F778-448D-8FFB-2E684DA1B2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EDA6313-570E-4799-8135-C212C3375D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459A844-F23A-4622-B7F1-FA5A3770BC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DE4EA48-265C-457D-BEE1-FAFAA7A724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7412DA9-9B90-41E7-B1DC-74BCD179D86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FDAF755-D01A-4084-8205-DE131DE4AB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9235A19-85D2-499B-8B36-F5DD22F19C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0176247-42D9-4EB9-959E-09008481B44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4DBC812-0AE8-4BF7-AB0A-ADD4AFF6B7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507169E-5718-4BBB-8CBF-9A75F2AADE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CA641AB-DD9A-47EB-89DE-5429743703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F26B20A-E3E9-4ADB-97F5-5EF24BEDED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05DFC17-FC8D-429A-9C0F-84968600F2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73CE53A-9F3B-4F97-AB7C-B00A820647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807CF4A-85ED-426C-AA12-2CCC31BB07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0536DCF-4B58-415F-A827-8F08AFCD7C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D92CA06-6311-47C9-A016-EC1ECDEEB0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0278D6C-6EDF-4D5F-8A14-069EA20583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661E1B8-3BFD-415C-8833-CAAA79C8E9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85619C5-EC99-4B07-9133-8E854C62FB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66EA874-B7AA-4967-8B76-D78FB0B99A2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DC1E2FF-2C9D-4093-B7B3-3655869EE7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<sst xmlns="http://schemas.openxmlformats.org/spreadsheetml/2006/main" count="2559" uniqueCount="1441">
  <si>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</si>
  <si>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</si>
  <si>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</si>
  <si>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</si>
  <si>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</si>
  <si>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</si>
  <si>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</si>
  <si>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Granada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</si>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</sst>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B5C7306F-5BC2-482C-BB4C-4E6B28BA6A78}"/>
    <cellStyle name="Normal" xfId="0" builtinId="0"/>
    <cellStyle name="Normal 2" xfId="1" xr:uid="{564CD6E7-B7D1-42D4-AAB4-0A130BA96489}"/>
    <cellStyle name="Normal 3" xfId="3" xr:uid="{5729778E-9E00-4164-8917-B9819BD662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E7-43D3-83E7-69C9F69154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E7-43D3-83E7-69C9F69154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4030</c:v>
                </c:pt>
                <c:pt idx="1">
                  <c:v>26751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7-43D3-83E7-69C9F691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E9-45D4-8366-07DF9333D5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E9-45D4-8366-07DF9333D5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E9-45D4-8366-07DF9333D57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30</c:v>
                </c:pt>
                <c:pt idx="1">
                  <c:v>1509</c:v>
                </c:pt>
                <c:pt idx="2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E9-45D4-8366-07DF9333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66-48A4-8119-16D055CBC6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66-48A4-8119-16D055CBC6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66-48A4-8119-16D055CBC6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1072</c:v>
                </c:pt>
                <c:pt idx="1">
                  <c:v>250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6-48A4-8119-16D055CBC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9D-47D0-BD5F-90B686F3B2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9D-47D0-BD5F-90B686F3B2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246</c:v>
                </c:pt>
                <c:pt idx="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D-47D0-BD5F-90B686F3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97-4DAA-81DD-B786EF56DD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97-4DAA-81DD-B786EF56DD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4566</c:v>
                </c:pt>
                <c:pt idx="1">
                  <c:v>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7-4DAA-81DD-B786EF56D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896</c:v>
              </c:pt>
              <c:pt idx="1">
                <c:v>2892</c:v>
              </c:pt>
              <c:pt idx="2">
                <c:v>35</c:v>
              </c:pt>
              <c:pt idx="3">
                <c:v>10</c:v>
              </c:pt>
              <c:pt idx="4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3-73F5-4801-AE57-98EFCA2D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353655793025873E-2"/>
          <c:y val="0.15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2279</c:v>
              </c:pt>
              <c:pt idx="1">
                <c:v>2489</c:v>
              </c:pt>
              <c:pt idx="2">
                <c:v>85</c:v>
              </c:pt>
              <c:pt idx="3">
                <c:v>27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5008-4CCB-9E94-567E7FD54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110</c:v>
              </c:pt>
              <c:pt idx="2">
                <c:v>34</c:v>
              </c:pt>
              <c:pt idx="3">
                <c:v>10</c:v>
              </c:pt>
              <c:pt idx="4">
                <c:v>63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5405-4C30-8D96-0E3BD7C44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69"/>
          <c:y val="0.11108923884514434"/>
          <c:w val="0.3001169853768279"/>
          <c:h val="0.888910761154855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49</c:v>
              </c:pt>
              <c:pt idx="1">
                <c:v>176</c:v>
              </c:pt>
              <c:pt idx="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3-2136-4A71-BBCC-1F7AF726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3526</c:v>
              </c:pt>
              <c:pt idx="1">
                <c:v>35</c:v>
              </c:pt>
              <c:pt idx="2">
                <c:v>344</c:v>
              </c:pt>
              <c:pt idx="3">
                <c:v>34</c:v>
              </c:pt>
              <c:pt idx="4">
                <c:v>23</c:v>
              </c:pt>
              <c:pt idx="5">
                <c:v>11</c:v>
              </c:pt>
              <c:pt idx="6">
                <c:v>45</c:v>
              </c:pt>
              <c:pt idx="7">
                <c:v>460</c:v>
              </c:pt>
              <c:pt idx="8">
                <c:v>10</c:v>
              </c:pt>
              <c:pt idx="9">
                <c:v>93</c:v>
              </c:pt>
              <c:pt idx="10">
                <c:v>2066</c:v>
              </c:pt>
            </c:numLit>
          </c:val>
          <c:extLst>
            <c:ext xmlns:c16="http://schemas.microsoft.com/office/drawing/2014/chart" uri="{C3380CC4-5D6E-409C-BE32-E72D297353CC}">
              <c16:uniqueId val="{00000003-4714-498A-AB9B-0B97542BA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Liquidación régimen económico matrimonial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678</c:v>
              </c:pt>
              <c:pt idx="1">
                <c:v>831</c:v>
              </c:pt>
              <c:pt idx="2">
                <c:v>55</c:v>
              </c:pt>
              <c:pt idx="3">
                <c:v>455</c:v>
              </c:pt>
              <c:pt idx="4">
                <c:v>17</c:v>
              </c:pt>
              <c:pt idx="5">
                <c:v>457</c:v>
              </c:pt>
              <c:pt idx="6">
                <c:v>333</c:v>
              </c:pt>
              <c:pt idx="7">
                <c:v>654</c:v>
              </c:pt>
              <c:pt idx="8">
                <c:v>27</c:v>
              </c:pt>
              <c:pt idx="9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EE74-4AF9-AD67-61534B3D0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3.6435531496062989E-2"/>
          <c:w val="0.31955755530558683"/>
          <c:h val="0.9635646603496597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11-4778-BA7C-A850D64366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11-4778-BA7C-A850D64366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11-4778-BA7C-A850D64366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233</c:v>
                </c:pt>
                <c:pt idx="1">
                  <c:v>579</c:v>
                </c:pt>
                <c:pt idx="2">
                  <c:v>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1-4778-BA7C-A850D643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14081</c:v>
              </c:pt>
              <c:pt idx="1">
                <c:v>1485</c:v>
              </c:pt>
              <c:pt idx="2">
                <c:v>1009</c:v>
              </c:pt>
              <c:pt idx="3">
                <c:v>265</c:v>
              </c:pt>
              <c:pt idx="4">
                <c:v>345</c:v>
              </c:pt>
              <c:pt idx="5">
                <c:v>4382</c:v>
              </c:pt>
              <c:pt idx="6">
                <c:v>672</c:v>
              </c:pt>
              <c:pt idx="7">
                <c:v>551</c:v>
              </c:pt>
              <c:pt idx="8">
                <c:v>159</c:v>
              </c:pt>
              <c:pt idx="9">
                <c:v>101</c:v>
              </c:pt>
              <c:pt idx="10">
                <c:v>1280</c:v>
              </c:pt>
              <c:pt idx="11">
                <c:v>226</c:v>
              </c:pt>
              <c:pt idx="12">
                <c:v>6197</c:v>
              </c:pt>
              <c:pt idx="13">
                <c:v>420</c:v>
              </c:pt>
            </c:numLit>
          </c:val>
          <c:extLst>
            <c:ext xmlns:c16="http://schemas.microsoft.com/office/drawing/2014/chart" uri="{C3380CC4-5D6E-409C-BE32-E72D297353CC}">
              <c16:uniqueId val="{00000000-D910-468B-B39A-1AB95FE4B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119</c:v>
              </c:pt>
              <c:pt idx="1">
                <c:v>1002</c:v>
              </c:pt>
              <c:pt idx="2">
                <c:v>160</c:v>
              </c:pt>
              <c:pt idx="3">
                <c:v>92</c:v>
              </c:pt>
              <c:pt idx="4">
                <c:v>191</c:v>
              </c:pt>
              <c:pt idx="5">
                <c:v>69</c:v>
              </c:pt>
              <c:pt idx="6">
                <c:v>1134</c:v>
              </c:pt>
              <c:pt idx="7">
                <c:v>286</c:v>
              </c:pt>
              <c:pt idx="8">
                <c:v>164</c:v>
              </c:pt>
              <c:pt idx="9">
                <c:v>55</c:v>
              </c:pt>
              <c:pt idx="10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A8B9-45F1-BC2D-4D807F57A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117</c:v>
              </c:pt>
              <c:pt idx="1">
                <c:v>630</c:v>
              </c:pt>
              <c:pt idx="2">
                <c:v>177</c:v>
              </c:pt>
              <c:pt idx="3">
                <c:v>47</c:v>
              </c:pt>
              <c:pt idx="4">
                <c:v>148</c:v>
              </c:pt>
              <c:pt idx="5">
                <c:v>498</c:v>
              </c:pt>
              <c:pt idx="6">
                <c:v>906</c:v>
              </c:pt>
              <c:pt idx="7">
                <c:v>190</c:v>
              </c:pt>
              <c:pt idx="8">
                <c:v>114</c:v>
              </c:pt>
              <c:pt idx="9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72CF-420E-85AC-5CF352815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262</c:v>
              </c:pt>
              <c:pt idx="1">
                <c:v>228</c:v>
              </c:pt>
              <c:pt idx="2">
                <c:v>90</c:v>
              </c:pt>
              <c:pt idx="3">
                <c:v>211</c:v>
              </c:pt>
              <c:pt idx="4">
                <c:v>989</c:v>
              </c:pt>
              <c:pt idx="5">
                <c:v>470</c:v>
              </c:pt>
              <c:pt idx="6">
                <c:v>271</c:v>
              </c:pt>
              <c:pt idx="7">
                <c:v>75</c:v>
              </c:pt>
              <c:pt idx="8">
                <c:v>232</c:v>
              </c:pt>
              <c:pt idx="9">
                <c:v>116</c:v>
              </c:pt>
              <c:pt idx="10">
                <c:v>177</c:v>
              </c:pt>
              <c:pt idx="11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A451-4CDC-9B3D-9F2831E54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264</c:v>
              </c:pt>
              <c:pt idx="1">
                <c:v>82</c:v>
              </c:pt>
              <c:pt idx="2">
                <c:v>92</c:v>
              </c:pt>
              <c:pt idx="3">
                <c:v>219</c:v>
              </c:pt>
              <c:pt idx="4">
                <c:v>960</c:v>
              </c:pt>
              <c:pt idx="5">
                <c:v>421</c:v>
              </c:pt>
              <c:pt idx="6">
                <c:v>268</c:v>
              </c:pt>
              <c:pt idx="7">
                <c:v>53</c:v>
              </c:pt>
              <c:pt idx="8">
                <c:v>227</c:v>
              </c:pt>
              <c:pt idx="9">
                <c:v>80</c:v>
              </c:pt>
              <c:pt idx="10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ECE7-40A2-823C-8A462D1D1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Orden público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2</c:v>
              </c:pt>
              <c:pt idx="2">
                <c:v>1</c:v>
              </c:pt>
              <c:pt idx="3">
                <c:v>25</c:v>
              </c:pt>
              <c:pt idx="4">
                <c:v>1</c:v>
              </c:pt>
              <c:pt idx="5">
                <c:v>5</c:v>
              </c:pt>
              <c:pt idx="6">
                <c:v>1</c:v>
              </c:pt>
              <c:pt idx="7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63FB-4526-B755-667EB28D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  <c:pt idx="3">
                  <c:v>Administración Justicia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24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E27-4316-A07F-80B72366F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S / 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27C-4D26-8616-7AA7ED86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BF7-4296-825D-91861D636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Aux!$F$2:$F$12</c:f>
              <c:strCache>
                <c:ptCount val="11"/>
                <c:pt idx="0">
                  <c:v>Vida / integridad</c:v>
                </c:pt>
                <c:pt idx="1">
                  <c:v>Violencia doméstica/género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Derechos trabajadores</c:v>
                </c:pt>
                <c:pt idx="5">
                  <c:v>Ordenación territorio</c:v>
                </c:pt>
                <c:pt idx="6">
                  <c:v>Medio ambiente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41</c:v>
              </c:pt>
              <c:pt idx="1">
                <c:v>28</c:v>
              </c:pt>
              <c:pt idx="2">
                <c:v>20</c:v>
              </c:pt>
              <c:pt idx="3">
                <c:v>15</c:v>
              </c:pt>
              <c:pt idx="4">
                <c:v>25</c:v>
              </c:pt>
              <c:pt idx="5">
                <c:v>20</c:v>
              </c:pt>
              <c:pt idx="6">
                <c:v>17</c:v>
              </c:pt>
              <c:pt idx="7">
                <c:v>31</c:v>
              </c:pt>
              <c:pt idx="8">
                <c:v>23</c:v>
              </c:pt>
              <c:pt idx="9">
                <c:v>27</c:v>
              </c:pt>
              <c:pt idx="10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0BFE-4562-86CE-3581FF09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3E-43C6-BDBF-6CF4B8913C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3E-43C6-BDBF-6CF4B8913C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1719</c:v>
                </c:pt>
                <c:pt idx="1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E-43C6-BDBF-6CF4B8913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3</c:v>
              </c:pt>
              <c:pt idx="2">
                <c:v>11</c:v>
              </c:pt>
              <c:pt idx="3">
                <c:v>34</c:v>
              </c:pt>
              <c:pt idx="4">
                <c:v>28</c:v>
              </c:pt>
              <c:pt idx="5">
                <c:v>5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E13-4E72-975B-C43957C5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370</c:v>
              </c:pt>
              <c:pt idx="1">
                <c:v>348</c:v>
              </c:pt>
              <c:pt idx="2">
                <c:v>260</c:v>
              </c:pt>
              <c:pt idx="3">
                <c:v>99</c:v>
              </c:pt>
              <c:pt idx="4">
                <c:v>804</c:v>
              </c:pt>
              <c:pt idx="5">
                <c:v>308</c:v>
              </c:pt>
              <c:pt idx="6">
                <c:v>1161</c:v>
              </c:pt>
              <c:pt idx="7">
                <c:v>69</c:v>
              </c:pt>
              <c:pt idx="8">
                <c:v>272</c:v>
              </c:pt>
              <c:pt idx="9">
                <c:v>190</c:v>
              </c:pt>
              <c:pt idx="10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25CF-4B4E-9DA7-F6FF44FDA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4E-400A-BCAA-2A25E92BE3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4E-400A-BCAA-2A25E92BE3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4E-400A-BCAA-2A25E92BE3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4E-400A-BCAA-2A25E92BE382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4E-400A-BCAA-2A25E92BE3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8</c:v>
                </c:pt>
                <c:pt idx="1">
                  <c:v>60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4E-400A-BCAA-2A25E92BE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CE-4325-8283-D27E40DAB3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CE-4325-8283-D27E40DAB3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CE-4325-8283-D27E40DAB3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CE-4325-8283-D27E40DAB3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8CE-4325-8283-D27E40DAB3DF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CE-4325-8283-D27E40DAB3DF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CE-4325-8283-D27E40DAB3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CE-4325-8283-D27E40DAB3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CE-4325-8283-D27E40DAB3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177</c:v>
                </c:pt>
                <c:pt idx="1">
                  <c:v>91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CE-4325-8283-D27E40DA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970</c:v>
              </c:pt>
              <c:pt idx="1">
                <c:v>74</c:v>
              </c:pt>
              <c:pt idx="2">
                <c:v>66</c:v>
              </c:pt>
              <c:pt idx="3">
                <c:v>302</c:v>
              </c:pt>
              <c:pt idx="4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D34B-4452-A345-524C7B84B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486</c:v>
              </c:pt>
              <c:pt idx="1">
                <c:v>72</c:v>
              </c:pt>
              <c:pt idx="2">
                <c:v>31</c:v>
              </c:pt>
              <c:pt idx="3">
                <c:v>352</c:v>
              </c:pt>
              <c:pt idx="4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3E7D-4BDE-A200-0C962DC1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64</c:v>
              </c:pt>
              <c:pt idx="2">
                <c:v>353</c:v>
              </c:pt>
            </c:numLit>
          </c:val>
          <c:extLst>
            <c:ext xmlns:c16="http://schemas.microsoft.com/office/drawing/2014/chart" uri="{C3380CC4-5D6E-409C-BE32-E72D297353CC}">
              <c16:uniqueId val="{00000000-10C6-41CA-946A-1E19D78A0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892B-46D3-BD96-7CB392572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467</c:v>
              </c:pt>
              <c:pt idx="1">
                <c:v>83</c:v>
              </c:pt>
              <c:pt idx="2">
                <c:v>290</c:v>
              </c:pt>
              <c:pt idx="3">
                <c:v>37</c:v>
              </c:pt>
              <c:pt idx="4">
                <c:v>12</c:v>
              </c:pt>
              <c:pt idx="5">
                <c:v>107</c:v>
              </c:pt>
              <c:pt idx="6">
                <c:v>18</c:v>
              </c:pt>
              <c:pt idx="7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76CB-4AE6-AFFC-DEBF3210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</c:v>
              </c:pt>
              <c:pt idx="1">
                <c:v>68</c:v>
              </c:pt>
              <c:pt idx="2">
                <c:v>1</c:v>
              </c:pt>
              <c:pt idx="3">
                <c:v>11</c:v>
              </c:pt>
              <c:pt idx="4">
                <c:v>20</c:v>
              </c:pt>
              <c:pt idx="5">
                <c:v>65</c:v>
              </c:pt>
              <c:pt idx="6">
                <c:v>67</c:v>
              </c:pt>
              <c:pt idx="7">
                <c:v>67</c:v>
              </c:pt>
              <c:pt idx="8">
                <c:v>6</c:v>
              </c:pt>
              <c:pt idx="9">
                <c:v>42</c:v>
              </c:pt>
              <c:pt idx="10">
                <c:v>71</c:v>
              </c:pt>
              <c:pt idx="11">
                <c:v>13</c:v>
              </c:pt>
              <c:pt idx="1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4A73-4DCF-82F2-6D4A78F60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91-4A34-9939-6984754646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91-4A34-9939-6984754646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1557</c:v>
                </c:pt>
                <c:pt idx="1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91-4A34-9939-698475464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238</c:v>
              </c:pt>
              <c:pt idx="1">
                <c:v>6</c:v>
              </c:pt>
              <c:pt idx="2">
                <c:v>809</c:v>
              </c:pt>
              <c:pt idx="3">
                <c:v>238</c:v>
              </c:pt>
              <c:pt idx="4">
                <c:v>13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BDB9-4940-B307-9FAC09EA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B7-44D4-826D-6BD086A97C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B7-44D4-826D-6BD086A97C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7-44D4-826D-6BD086A97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33-4733-9135-525F11D418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33-4733-9135-525F11D418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33-4733-9135-525F11D418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33-4733-9135-525F11D418B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3-4733-9135-525F11D418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33-4733-9135-525F11D418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33-4733-9135-525F11D418B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3-4733-9135-525F11D418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240</c:v>
              </c:pt>
              <c:pt idx="1">
                <c:v>7</c:v>
              </c:pt>
              <c:pt idx="2">
                <c:v>1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13F7-47BD-8161-7B614CA25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73</c:v>
              </c:pt>
              <c:pt idx="1">
                <c:v>8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CEFC-43E2-96CE-2ECF2CE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</c:v>
              </c:pt>
              <c:pt idx="1">
                <c:v>8</c:v>
              </c:pt>
              <c:pt idx="2">
                <c:v>17</c:v>
              </c:pt>
              <c:pt idx="3">
                <c:v>11</c:v>
              </c:pt>
              <c:pt idx="4">
                <c:v>169</c:v>
              </c:pt>
              <c:pt idx="5">
                <c:v>68</c:v>
              </c:pt>
              <c:pt idx="6">
                <c:v>43</c:v>
              </c:pt>
              <c:pt idx="7">
                <c:v>1</c:v>
              </c:pt>
              <c:pt idx="8">
                <c:v>3</c:v>
              </c:pt>
              <c:pt idx="9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833C-4AAB-BBBE-DED386A4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092-482A-9D7F-4B8A7B1A6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13-4A60-A3B7-DF677F8144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13-4A60-A3B7-DF677F814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175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13-4A60-A3B7-DF677F81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0F-4D01-B449-87BDD65B3A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0F-4D01-B449-87BDD65B3A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0F-4D01-B449-87BDD65B3A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0F-4D01-B449-87BDD65B3AC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F-4D01-B449-87BDD65B3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</c:v>
                </c:pt>
                <c:pt idx="1">
                  <c:v>22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F-4D01-B449-87BDD65B3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1825</c:v>
              </c:pt>
              <c:pt idx="1">
                <c:v>168</c:v>
              </c:pt>
              <c:pt idx="2">
                <c:v>16</c:v>
              </c:pt>
              <c:pt idx="3">
                <c:v>997</c:v>
              </c:pt>
            </c:numLit>
          </c:val>
          <c:extLst>
            <c:ext xmlns:c16="http://schemas.microsoft.com/office/drawing/2014/chart" uri="{C3380CC4-5D6E-409C-BE32-E72D297353CC}">
              <c16:uniqueId val="{00000000-C3DA-4690-BF2A-AF0F16CF8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50-4A57-89ED-0068469DF8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50-4A57-89ED-0068469DF8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1089</c:v>
                </c:pt>
                <c:pt idx="1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0-4A57-89ED-0068469D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443</c:v>
              </c:pt>
              <c:pt idx="1">
                <c:v>113</c:v>
              </c:pt>
              <c:pt idx="2">
                <c:v>1</c:v>
              </c:pt>
              <c:pt idx="3">
                <c:v>1</c:v>
              </c:pt>
              <c:pt idx="4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0AAD-44C2-8ECE-280EA7D71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24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5776-45A2-A04E-A7B428761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0094488188976378E-3"/>
                  <c:y val="-1.25562204724409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A0-4FBD-951D-BE60EB5F34F4}"/>
                </c:ext>
              </c:extLst>
            </c:dLbl>
            <c:dLbl>
              <c:idx val="3"/>
              <c:layout>
                <c:manualLayout>
                  <c:x val="7.1972440944881892E-3"/>
                  <c:y val="-4.15562204724409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0-4FBD-951D-BE60EB5F34F4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292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5E6-4943-8AEC-2735DAB42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A4C5-4065-AA28-477C34CC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35</c:v>
              </c:pt>
              <c:pt idx="1">
                <c:v>28</c:v>
              </c:pt>
              <c:pt idx="2">
                <c:v>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1A3-40FC-9E70-1D578B1A2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6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1E3-4E4A-B980-A87503701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5478-408A-A0D0-017924E2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218</c:v>
              </c:pt>
              <c:pt idx="2">
                <c:v>48</c:v>
              </c:pt>
              <c:pt idx="3">
                <c:v>3</c:v>
              </c:pt>
              <c:pt idx="4">
                <c:v>1</c:v>
              </c:pt>
              <c:pt idx="5">
                <c:v>274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A6E-4817-A744-D83E7A645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EC-4055-ABED-9AC87CB12D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EC-4055-ABED-9AC87CB12D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C-4055-ABED-9AC87CB1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503</c:v>
              </c:pt>
              <c:pt idx="2">
                <c:v>15</c:v>
              </c:pt>
              <c:pt idx="3">
                <c:v>7</c:v>
              </c:pt>
              <c:pt idx="4">
                <c:v>9</c:v>
              </c:pt>
              <c:pt idx="5">
                <c:v>595</c:v>
              </c:pt>
            </c:numLit>
          </c:val>
          <c:extLst>
            <c:ext xmlns:c16="http://schemas.microsoft.com/office/drawing/2014/chart" uri="{C3380CC4-5D6E-409C-BE32-E72D297353CC}">
              <c16:uniqueId val="{00000000-D479-47F6-B67E-50704C411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422</c:v>
              </c:pt>
              <c:pt idx="2">
                <c:v>20</c:v>
              </c:pt>
              <c:pt idx="3">
                <c:v>7</c:v>
              </c:pt>
              <c:pt idx="4">
                <c:v>14</c:v>
              </c:pt>
              <c:pt idx="5">
                <c:v>438</c:v>
              </c:pt>
            </c:numLit>
          </c:val>
          <c:extLst>
            <c:ext xmlns:c16="http://schemas.microsoft.com/office/drawing/2014/chart" uri="{C3380CC4-5D6E-409C-BE32-E72D297353CC}">
              <c16:uniqueId val="{00000000-C946-4213-BCC1-522561FE2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126</c:v>
              </c:pt>
              <c:pt idx="2">
                <c:v>28</c:v>
              </c:pt>
              <c:pt idx="3">
                <c:v>1</c:v>
              </c:pt>
              <c:pt idx="4">
                <c:v>1</c:v>
              </c:pt>
              <c:pt idx="5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C0C5-483B-AD4A-37B2D8E7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123</c:v>
              </c:pt>
              <c:pt idx="1">
                <c:v>27</c:v>
              </c:pt>
              <c:pt idx="2">
                <c:v>7</c:v>
              </c:pt>
              <c:pt idx="3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3E63-4A1D-A621-12A22F4F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51-4C6B-839B-86A1906A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556</c:v>
              </c:pt>
              <c:pt idx="2">
                <c:v>36</c:v>
              </c:pt>
              <c:pt idx="3">
                <c:v>3</c:v>
              </c:pt>
              <c:pt idx="4">
                <c:v>31</c:v>
              </c:pt>
              <c:pt idx="5">
                <c:v>528</c:v>
              </c:pt>
            </c:numLit>
          </c:val>
          <c:extLst>
            <c:ext xmlns:c16="http://schemas.microsoft.com/office/drawing/2014/chart" uri="{C3380CC4-5D6E-409C-BE32-E72D297353CC}">
              <c16:uniqueId val="{00000000-6064-4D94-B78E-546174D4A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20</c:v>
              </c:pt>
              <c:pt idx="2">
                <c:v>9</c:v>
              </c:pt>
              <c:pt idx="3">
                <c:v>1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017C-4FF5-8304-65207E637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135</c:v>
              </c:pt>
              <c:pt idx="2">
                <c:v>8</c:v>
              </c:pt>
              <c:pt idx="3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1-53CA-4717-BB20-79BF9DB2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90B5-4ED0-925A-133FC5F38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C38-4446-9262-6F04E4F7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AA-4A0C-A960-99F3B904F9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AA-4A0C-A960-99F3B904F9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54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AA-4A0C-A960-99F3B904F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73-400A-B48D-6A41ADBA3D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73-400A-B48D-6A41ADBA3D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73-400A-B48D-6A41ADBA3DA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73-400A-B48D-6A41ADBA3D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73-400A-B48D-6A41ADBA3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3-400A-B48D-6A41ADBA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8-4130-A031-4866FE8BAA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98-4130-A031-4866FE8BAA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1014</c:v>
                </c:pt>
                <c:pt idx="1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8-4130-A031-4866FE8BA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450E915-101D-4D7E-B322-9FF1441D7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91F8BDA-6C73-4FB1-8FF7-F9598705A0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C1849B4-ECAE-4FEA-AE75-2E0143B9C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6951CE76-AC6D-43A0-82BB-2B5424A7D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B25FFD5-D36D-4998-B8E5-DF55B9276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2A612D4-459F-46CB-9445-A400F43BC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2AD8AD4-E53C-4ABD-90FA-1B2AEDE4F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C8456F15-CA61-4172-AB40-1E2E5A693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98940EFE-E689-4D51-9E35-1ADCA0B91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F09FDBA2-FF1D-40BA-A9F2-D8AEB5D1B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327E6651-25D8-4E5D-973A-0799CD55B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F7CAB2A-BD9B-4073-9326-2A4E65DAA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AE5394-D07F-44A2-BC0A-40F19DB9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0E3AEF-0834-4F02-A686-D36502CF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9C84255-F99F-439B-B033-A9554F121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45A84FE-89D4-4969-9F2E-732B6F6AA3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4F8CDE65-1A05-4D0B-AC23-173FDFC35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814C257-5C49-4BB6-8147-D365440686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1869AE32-4AAD-4D86-8DBF-2D00DE99F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269875</xdr:colOff>
      <xdr:row>11</xdr:row>
      <xdr:rowOff>117475</xdr:rowOff>
    </xdr:from>
    <xdr:to>
      <xdr:col>38</xdr:col>
      <xdr:colOff>498475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2368245-9574-4D56-BE60-9DD7E3D93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C572202B-719F-4F2D-A1C5-C88E4486D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72BFAF0F-5FDD-4DD6-AC70-EFF12EC48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D791E642-7EFE-41B5-A0D8-B26799111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B04ABEE-A33B-48E0-B5B4-C7AD47249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4478475-1C8D-40B8-A219-E509E159E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63DBDDD-4CF8-4748-83AB-98735B4B2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CB770C3B-988D-4EE2-BC91-F59DAA942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6483F52-6A74-4A2A-AB59-6DE602FB8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0268ED6-012B-49F3-8845-1ABC091F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22E8AC4D-72AF-4B5A-89E4-49D11A423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251C3B9D-4AF4-469B-80A2-ED6C7A109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1EB2EA8-FA90-4C80-B91E-720904935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6BBFAB5-6270-4EA9-B645-476E77584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BE4168FD-7155-450F-85A4-C00241B21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85BE1DF2-046D-4DA4-B45A-3E2A9F6CD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584200</xdr:colOff>
      <xdr:row>6</xdr:row>
      <xdr:rowOff>114300</xdr:rowOff>
    </xdr:from>
    <xdr:to>
      <xdr:col>22</xdr:col>
      <xdr:colOff>266700</xdr:colOff>
      <xdr:row>17</xdr:row>
      <xdr:rowOff>133350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75A1C91-BC63-43A5-A706-725801131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450850</xdr:colOff>
      <xdr:row>9</xdr:row>
      <xdr:rowOff>19050</xdr:rowOff>
    </xdr:from>
    <xdr:to>
      <xdr:col>55</xdr:col>
      <xdr:colOff>31750</xdr:colOff>
      <xdr:row>18</xdr:row>
      <xdr:rowOff>85725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2B7F660-927E-49A6-8384-B327F534E6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552450</xdr:colOff>
      <xdr:row>6</xdr:row>
      <xdr:rowOff>241300</xdr:rowOff>
    </xdr:from>
    <xdr:to>
      <xdr:col>60</xdr:col>
      <xdr:colOff>447675</xdr:colOff>
      <xdr:row>16</xdr:row>
      <xdr:rowOff>41275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70C8AE21-C645-4784-B57B-73AE983C4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FB8174A-64B7-4B6F-BE18-264B01884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152400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B250BB94-6F4F-418F-B345-7BE63ED79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6853A4D-4E13-40AE-BAE1-8C737230C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8088FEA-D558-42FA-BF71-F22E03DC2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F55E543-A16E-4261-A592-BAB59F9FD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2F3428F-3E58-45F8-8E08-EBCFF4BAA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0B20335-C49E-43B3-9D20-77888A7E8B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037DCBF-A336-4660-A5D5-DBD89F0C3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F084D7A-FD06-44A5-95D0-496363BF2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17B79DC-7C8F-43E2-808C-B0CD1FFA6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A280BB6-D48C-4D50-913A-21F9683C9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EF6011E-AE07-44CC-8985-35E7BFF8D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961B7183-1EA2-4ABC-94FA-37DD24AC2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1C0E34F-17C5-44D4-AAD2-FE5D107E9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32D3BD3-57DF-44D4-950D-C182D7798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0FB8E79D-E2DF-42F7-88AB-4E965B417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163E28DD-0EB8-4A93-9899-3A88B2462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40341CC8-68BF-4288-9E20-55112682C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2997446-5E0D-4F01-8F7E-B202D0FB9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C47E13D7-8979-486F-BD68-91A3385FA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68370F5-8044-4013-A9C7-8DAFC2421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FD4B97F-23D7-4D5D-B913-0788CC41B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5C9015E-5755-4DD1-BDDF-D5AE71745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C051A12-92E2-490D-9E54-AB785D3E1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CB037D4-F2A9-4187-B415-21CEEEC55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453F6FBC-6DB2-4C66-AC76-37DFEA72F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B9D39636-897D-4645-9282-AF1729876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E9F1AEE-835C-4857-9E3F-CB1861D13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501E5B0F-C2E2-4B80-933A-CDE0DAFB8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C4660CF-F110-41F3-8413-DCDA59099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583FD331-E222-4F18-BE7E-99914C077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jMvH68HVx4o+pImQI3UGKEU02HzQWnOIjAdQBqn40rG7kIrwmsF/LLdc2oEWXW1Ji/rNn8o8itGeoX775F6iPw==" saltValue="RVpoDOh7QPUpfFklSMNVm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11</v>
      </c>
      <c r="D5" s="15">
        <v>3</v>
      </c>
      <c r="E5" s="24">
        <v>4</v>
      </c>
    </row>
    <row r="6" spans="1:5" x14ac:dyDescent="0.25">
      <c r="A6" s="23" t="s">
        <v>1174</v>
      </c>
      <c r="B6" s="18"/>
      <c r="C6" s="15">
        <v>20</v>
      </c>
      <c r="D6" s="15">
        <v>3</v>
      </c>
      <c r="E6" s="24">
        <v>2</v>
      </c>
    </row>
    <row r="7" spans="1:5" x14ac:dyDescent="0.25">
      <c r="A7" s="23" t="s">
        <v>1175</v>
      </c>
      <c r="B7" s="18"/>
      <c r="C7" s="15">
        <v>9</v>
      </c>
      <c r="D7" s="15">
        <v>2</v>
      </c>
      <c r="E7" s="24">
        <v>7</v>
      </c>
    </row>
    <row r="8" spans="1:5" x14ac:dyDescent="0.25">
      <c r="A8" s="23" t="s">
        <v>1176</v>
      </c>
      <c r="B8" s="18"/>
      <c r="C8" s="15">
        <v>1</v>
      </c>
      <c r="D8" s="15">
        <v>1</v>
      </c>
      <c r="E8" s="24">
        <v>0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6</v>
      </c>
      <c r="D10" s="15">
        <v>5</v>
      </c>
      <c r="E10" s="24">
        <v>0</v>
      </c>
    </row>
    <row r="11" spans="1:5" x14ac:dyDescent="0.25">
      <c r="A11" s="191" t="s">
        <v>947</v>
      </c>
      <c r="B11" s="192"/>
      <c r="C11" s="32">
        <v>47</v>
      </c>
      <c r="D11" s="32">
        <v>14</v>
      </c>
      <c r="E11" s="32">
        <v>13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20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1" t="s">
        <v>947</v>
      </c>
      <c r="B17" s="192"/>
      <c r="C17" s="32">
        <v>20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13</v>
      </c>
    </row>
    <row r="22" spans="1:3" x14ac:dyDescent="0.25">
      <c r="A22" s="23" t="s">
        <v>1174</v>
      </c>
      <c r="B22" s="18"/>
      <c r="C22" s="24">
        <v>14</v>
      </c>
    </row>
    <row r="23" spans="1:3" x14ac:dyDescent="0.25">
      <c r="A23" s="23" t="s">
        <v>1175</v>
      </c>
      <c r="B23" s="18"/>
      <c r="C23" s="24">
        <v>40</v>
      </c>
    </row>
    <row r="24" spans="1:3" x14ac:dyDescent="0.25">
      <c r="A24" s="23" t="s">
        <v>1176</v>
      </c>
      <c r="B24" s="18"/>
      <c r="C24" s="24">
        <v>18</v>
      </c>
    </row>
    <row r="25" spans="1:3" x14ac:dyDescent="0.25">
      <c r="A25" s="23" t="s">
        <v>606</v>
      </c>
      <c r="B25" s="18"/>
      <c r="C25" s="24">
        <v>46</v>
      </c>
    </row>
    <row r="26" spans="1:3" x14ac:dyDescent="0.25">
      <c r="A26" s="23" t="s">
        <v>1177</v>
      </c>
      <c r="B26" s="18"/>
      <c r="C26" s="24">
        <v>17</v>
      </c>
    </row>
    <row r="27" spans="1:3" x14ac:dyDescent="0.25">
      <c r="A27" s="191" t="s">
        <v>947</v>
      </c>
      <c r="B27" s="192"/>
      <c r="C27" s="32">
        <v>148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1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135</v>
      </c>
    </row>
    <row r="34" spans="1:3" x14ac:dyDescent="0.25">
      <c r="A34" s="23" t="s">
        <v>1116</v>
      </c>
      <c r="B34" s="18"/>
      <c r="C34" s="24">
        <v>8</v>
      </c>
    </row>
    <row r="35" spans="1:3" x14ac:dyDescent="0.25">
      <c r="A35" s="23" t="s">
        <v>1184</v>
      </c>
      <c r="B35" s="18"/>
      <c r="C35" s="24">
        <v>37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1" t="s">
        <v>947</v>
      </c>
      <c r="B40" s="192"/>
      <c r="C40" s="32">
        <v>181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3</v>
      </c>
    </row>
    <row r="45" spans="1:3" x14ac:dyDescent="0.25">
      <c r="A45" s="23" t="s">
        <v>1174</v>
      </c>
      <c r="B45" s="18"/>
      <c r="C45" s="24">
        <v>12</v>
      </c>
    </row>
    <row r="46" spans="1:3" x14ac:dyDescent="0.25">
      <c r="A46" s="23" t="s">
        <v>1175</v>
      </c>
      <c r="B46" s="18"/>
      <c r="C46" s="24">
        <v>3</v>
      </c>
    </row>
    <row r="47" spans="1:3" x14ac:dyDescent="0.25">
      <c r="A47" s="23" t="s">
        <v>1176</v>
      </c>
      <c r="B47" s="18"/>
      <c r="C47" s="24">
        <v>8</v>
      </c>
    </row>
    <row r="48" spans="1:3" x14ac:dyDescent="0.25">
      <c r="A48" s="23" t="s">
        <v>606</v>
      </c>
      <c r="B48" s="18"/>
      <c r="C48" s="24">
        <v>5</v>
      </c>
    </row>
    <row r="49" spans="1:3" x14ac:dyDescent="0.25">
      <c r="A49" s="23" t="s">
        <v>1177</v>
      </c>
      <c r="B49" s="18"/>
      <c r="C49" s="24">
        <v>11</v>
      </c>
    </row>
    <row r="50" spans="1:3" x14ac:dyDescent="0.25">
      <c r="A50" s="191" t="s">
        <v>947</v>
      </c>
      <c r="B50" s="192"/>
      <c r="C50" s="32">
        <v>42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4">
        <v>0</v>
      </c>
    </row>
    <row r="54" spans="1:3" x14ac:dyDescent="0.25">
      <c r="A54" s="170"/>
      <c r="B54" s="14" t="s">
        <v>79</v>
      </c>
      <c r="C54" s="24">
        <v>0</v>
      </c>
    </row>
    <row r="55" spans="1:3" x14ac:dyDescent="0.25">
      <c r="A55" s="168" t="s">
        <v>1174</v>
      </c>
      <c r="B55" s="14" t="s">
        <v>78</v>
      </c>
      <c r="C55" s="24">
        <v>6</v>
      </c>
    </row>
    <row r="56" spans="1:3" x14ac:dyDescent="0.25">
      <c r="A56" s="170"/>
      <c r="B56" s="14" t="s">
        <v>79</v>
      </c>
      <c r="C56" s="24">
        <v>2</v>
      </c>
    </row>
    <row r="57" spans="1:3" x14ac:dyDescent="0.25">
      <c r="A57" s="168" t="s">
        <v>1175</v>
      </c>
      <c r="B57" s="14" t="s">
        <v>78</v>
      </c>
      <c r="C57" s="24">
        <v>1</v>
      </c>
    </row>
    <row r="58" spans="1:3" x14ac:dyDescent="0.25">
      <c r="A58" s="170"/>
      <c r="B58" s="14" t="s">
        <v>79</v>
      </c>
      <c r="C58" s="24">
        <v>0</v>
      </c>
    </row>
    <row r="59" spans="1:3" x14ac:dyDescent="0.25">
      <c r="A59" s="168" t="s">
        <v>1176</v>
      </c>
      <c r="B59" s="14" t="s">
        <v>78</v>
      </c>
      <c r="C59" s="24">
        <v>2</v>
      </c>
    </row>
    <row r="60" spans="1:3" x14ac:dyDescent="0.25">
      <c r="A60" s="170"/>
      <c r="B60" s="14" t="s">
        <v>79</v>
      </c>
      <c r="C60" s="24">
        <v>1</v>
      </c>
    </row>
    <row r="61" spans="1:3" x14ac:dyDescent="0.25">
      <c r="A61" s="168" t="s">
        <v>606</v>
      </c>
      <c r="B61" s="14" t="s">
        <v>78</v>
      </c>
      <c r="C61" s="24">
        <v>3</v>
      </c>
    </row>
    <row r="62" spans="1:3" x14ac:dyDescent="0.25">
      <c r="A62" s="170"/>
      <c r="B62" s="14" t="s">
        <v>79</v>
      </c>
      <c r="C62" s="24">
        <v>2</v>
      </c>
    </row>
    <row r="63" spans="1:3" x14ac:dyDescent="0.25">
      <c r="A63" s="168" t="s">
        <v>1177</v>
      </c>
      <c r="B63" s="14" t="s">
        <v>78</v>
      </c>
      <c r="C63" s="24">
        <v>7</v>
      </c>
    </row>
    <row r="64" spans="1:3" x14ac:dyDescent="0.25">
      <c r="A64" s="170"/>
      <c r="B64" s="14" t="s">
        <v>79</v>
      </c>
      <c r="C64" s="24">
        <v>1</v>
      </c>
    </row>
    <row r="65" spans="1:3" x14ac:dyDescent="0.25">
      <c r="A65" s="191" t="s">
        <v>947</v>
      </c>
      <c r="B65" s="192"/>
      <c r="C65" s="32">
        <v>25</v>
      </c>
    </row>
  </sheetData>
  <sheetProtection algorithmName="SHA-512" hashValue="EBGlOVNW3WJp4+2NKzDBGVFMmBH4FRLnOwJT2W2tPNcm5PyVddu+g45VWLnGDxtfl0YQCy1YUzuwgc81nL6IIw==" saltValue="nA1D/NPoZyROGye15Dyt2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1" t="s">
        <v>1191</v>
      </c>
      <c r="B5" s="48" t="s">
        <v>1192</v>
      </c>
      <c r="C5" s="15">
        <v>2</v>
      </c>
      <c r="D5" s="15">
        <v>1</v>
      </c>
      <c r="E5" s="15">
        <v>3</v>
      </c>
      <c r="F5" s="24">
        <v>0</v>
      </c>
    </row>
    <row r="6" spans="1:6" x14ac:dyDescent="0.25">
      <c r="A6" s="173"/>
      <c r="B6" s="48" t="s">
        <v>1193</v>
      </c>
      <c r="C6" s="15">
        <v>2</v>
      </c>
      <c r="D6" s="15">
        <v>1</v>
      </c>
      <c r="E6" s="15">
        <v>1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1" t="s">
        <v>1196</v>
      </c>
      <c r="B8" s="48" t="s">
        <v>1197</v>
      </c>
      <c r="C8" s="15">
        <v>8</v>
      </c>
      <c r="D8" s="15">
        <v>6</v>
      </c>
      <c r="E8" s="15">
        <v>4</v>
      </c>
      <c r="F8" s="24">
        <v>0</v>
      </c>
    </row>
    <row r="9" spans="1:6" x14ac:dyDescent="0.25">
      <c r="A9" s="172"/>
      <c r="B9" s="48" t="s">
        <v>1198</v>
      </c>
      <c r="C9" s="15">
        <v>1</v>
      </c>
      <c r="D9" s="15">
        <v>0</v>
      </c>
      <c r="E9" s="15">
        <v>0</v>
      </c>
      <c r="F9" s="24">
        <v>0</v>
      </c>
    </row>
    <row r="10" spans="1:6" ht="22.5" x14ac:dyDescent="0.25">
      <c r="A10" s="173"/>
      <c r="B10" s="48" t="s">
        <v>1199</v>
      </c>
      <c r="C10" s="15">
        <v>9</v>
      </c>
      <c r="D10" s="15">
        <v>3</v>
      </c>
      <c r="E10" s="15">
        <v>9</v>
      </c>
      <c r="F10" s="24">
        <v>0</v>
      </c>
    </row>
    <row r="11" spans="1:6" ht="22.5" x14ac:dyDescent="0.25">
      <c r="A11" s="171" t="s">
        <v>1200</v>
      </c>
      <c r="B11" s="48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73"/>
      <c r="B12" s="48" t="s">
        <v>1202</v>
      </c>
      <c r="C12" s="15">
        <v>0</v>
      </c>
      <c r="D12" s="15">
        <v>2</v>
      </c>
      <c r="E12" s="15">
        <v>0</v>
      </c>
      <c r="F12" s="24">
        <v>0</v>
      </c>
    </row>
    <row r="13" spans="1:6" ht="22.5" x14ac:dyDescent="0.25">
      <c r="A13" s="13" t="s">
        <v>1203</v>
      </c>
      <c r="B13" s="48" t="s">
        <v>1204</v>
      </c>
      <c r="C13" s="15">
        <v>1</v>
      </c>
      <c r="D13" s="15">
        <v>0</v>
      </c>
      <c r="E13" s="15">
        <v>3</v>
      </c>
      <c r="F13" s="24">
        <v>0</v>
      </c>
    </row>
    <row r="14" spans="1:6" x14ac:dyDescent="0.25">
      <c r="A14" s="171" t="s">
        <v>1205</v>
      </c>
      <c r="B14" s="48" t="s">
        <v>1206</v>
      </c>
      <c r="C14" s="15">
        <v>18</v>
      </c>
      <c r="D14" s="15">
        <v>2</v>
      </c>
      <c r="E14" s="15">
        <v>3</v>
      </c>
      <c r="F14" s="24">
        <v>0</v>
      </c>
    </row>
    <row r="15" spans="1:6" x14ac:dyDescent="0.25">
      <c r="A15" s="172"/>
      <c r="B15" s="48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2"/>
      <c r="B16" s="48" t="s">
        <v>1208</v>
      </c>
      <c r="C16" s="15">
        <v>0</v>
      </c>
      <c r="D16" s="15">
        <v>0</v>
      </c>
      <c r="E16" s="15">
        <v>1</v>
      </c>
      <c r="F16" s="24">
        <v>0</v>
      </c>
    </row>
    <row r="17" spans="1:6" x14ac:dyDescent="0.25">
      <c r="A17" s="172"/>
      <c r="B17" s="48" t="s">
        <v>1209</v>
      </c>
      <c r="C17" s="15">
        <v>1</v>
      </c>
      <c r="D17" s="15">
        <v>1</v>
      </c>
      <c r="E17" s="15">
        <v>0</v>
      </c>
      <c r="F17" s="24">
        <v>0</v>
      </c>
    </row>
    <row r="18" spans="1:6" ht="22.5" x14ac:dyDescent="0.25">
      <c r="A18" s="173"/>
      <c r="B18" s="48" t="s">
        <v>1210</v>
      </c>
      <c r="C18" s="15">
        <v>0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0</v>
      </c>
      <c r="E19" s="15">
        <v>2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1" t="s">
        <v>947</v>
      </c>
      <c r="B21" s="192"/>
      <c r="C21" s="32">
        <v>42</v>
      </c>
      <c r="D21" s="32">
        <v>16</v>
      </c>
      <c r="E21" s="32">
        <v>26</v>
      </c>
      <c r="F21" s="32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1</v>
      </c>
    </row>
    <row r="25" spans="1:6" x14ac:dyDescent="0.25">
      <c r="A25" s="23" t="s">
        <v>111</v>
      </c>
      <c r="B25" s="18"/>
      <c r="C25" s="24">
        <v>1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1" t="s">
        <v>947</v>
      </c>
      <c r="B27" s="192"/>
      <c r="C27" s="32">
        <v>2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5</v>
      </c>
    </row>
    <row r="32" spans="1:6" x14ac:dyDescent="0.25">
      <c r="A32" s="23" t="s">
        <v>1217</v>
      </c>
      <c r="B32" s="18"/>
      <c r="C32" s="24">
        <v>13</v>
      </c>
    </row>
    <row r="33" spans="1:3" x14ac:dyDescent="0.25">
      <c r="A33" s="23" t="s">
        <v>79</v>
      </c>
      <c r="B33" s="18"/>
      <c r="C33" s="24">
        <v>1</v>
      </c>
    </row>
    <row r="34" spans="1:3" x14ac:dyDescent="0.25">
      <c r="A34" s="191" t="s">
        <v>947</v>
      </c>
      <c r="B34" s="192"/>
      <c r="C34" s="32">
        <v>19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36</v>
      </c>
    </row>
    <row r="39" spans="1:3" x14ac:dyDescent="0.25">
      <c r="A39" s="23" t="s">
        <v>1220</v>
      </c>
      <c r="B39" s="18"/>
      <c r="C39" s="24">
        <v>15</v>
      </c>
    </row>
    <row r="40" spans="1:3" x14ac:dyDescent="0.25">
      <c r="A40" s="191" t="s">
        <v>947</v>
      </c>
      <c r="B40" s="192"/>
      <c r="C40" s="32">
        <v>51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lEyvIARs90eAnyzOyewWBzn7+Gu/hHKM/G60EItNwGoK9LKvu4Q0EVStP65lLsq32N7Cp0NQadhOVgzBzU3H+Q==" saltValue="UgFGtrOdVB3T3f2tIl9Xs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B998-7623-4941-B509-3F954110744F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30781</v>
      </c>
      <c r="D7" s="115">
        <f>SUM(DatosGenerales!C15:C19)</f>
        <v>4030</v>
      </c>
      <c r="E7" s="114">
        <f>SUM(DatosGenerales!C12:C14)</f>
        <v>26751</v>
      </c>
      <c r="I7" s="116">
        <f>DatosGenerales!C28</f>
        <v>3221</v>
      </c>
      <c r="J7" s="115">
        <f>DatosGenerales!C29</f>
        <v>233</v>
      </c>
      <c r="K7" s="114">
        <f>SUM(DatosGenerales!C30:C31)</f>
        <v>579</v>
      </c>
      <c r="L7" s="115">
        <f>DatosGenerales!C33</f>
        <v>2279</v>
      </c>
      <c r="M7" s="114">
        <f>DatosGenerales!C89</f>
        <v>1719</v>
      </c>
      <c r="N7" s="117">
        <f>L7-M7</f>
        <v>560</v>
      </c>
      <c r="O7" s="117"/>
      <c r="Q7" s="116">
        <f>DatosGenerales!C33</f>
        <v>2279</v>
      </c>
      <c r="R7" s="115">
        <f>DatosGenerales!C46</f>
        <v>2489</v>
      </c>
      <c r="S7" s="115">
        <f>DatosGenerales!C47</f>
        <v>85</v>
      </c>
      <c r="T7" s="115">
        <f>DatosGenerales!C59</f>
        <v>27</v>
      </c>
      <c r="U7" s="115">
        <f>DatosGenerales!C72</f>
        <v>7</v>
      </c>
      <c r="V7" s="118">
        <f>SUM(Q7:U7)</f>
        <v>4887</v>
      </c>
      <c r="Z7" s="116">
        <f>SUM(DatosGenerales!C100,DatosGenerales!C101,DatosGenerales!C103)</f>
        <v>1557</v>
      </c>
      <c r="AA7" s="115">
        <f>SUM(DatosGenerales!C102,DatosGenerales!C104)</f>
        <v>455</v>
      </c>
      <c r="AB7" s="115">
        <f>DatosGenerales!C100</f>
        <v>1089</v>
      </c>
      <c r="AC7" s="118">
        <f>DatosGenerales!C101</f>
        <v>273</v>
      </c>
      <c r="AH7" s="116">
        <f>SUM(DatosGenerales!C109,DatosGenerales!C110,DatosGenerales!C112)</f>
        <v>54</v>
      </c>
      <c r="AI7" s="115">
        <f>SUM(DatosGenerales!C111,DatosGenerales!C113)</f>
        <v>21</v>
      </c>
      <c r="AJ7" s="115">
        <f>DatosGenerales!C109</f>
        <v>3</v>
      </c>
      <c r="AK7" s="118">
        <f>DatosGenerales!C110</f>
        <v>46</v>
      </c>
      <c r="AP7" s="116">
        <f>SUM(DatosGenerales!C129:C130)</f>
        <v>97</v>
      </c>
      <c r="AQ7" s="115">
        <f>SUM(DatosGenerales!C131:C132)</f>
        <v>0</v>
      </c>
      <c r="AR7" s="118">
        <f>SUM(DatosGenerales!C133:C134)</f>
        <v>0</v>
      </c>
      <c r="AV7" s="116">
        <f>DatosGenerales!C139</f>
        <v>3</v>
      </c>
      <c r="AW7" s="115">
        <f>DatosGenerales!C140</f>
        <v>110</v>
      </c>
      <c r="AX7" s="115">
        <f>DatosGenerales!C141</f>
        <v>34</v>
      </c>
      <c r="AY7" s="115">
        <f>DatosGenerales!C142</f>
        <v>10</v>
      </c>
      <c r="AZ7" s="115">
        <f>DatosGenerales!C143</f>
        <v>63</v>
      </c>
      <c r="BA7" s="118">
        <f>DatosGenerales!C144</f>
        <v>2</v>
      </c>
      <c r="BE7" s="116">
        <f>DatosGenerales!C145</f>
        <v>49</v>
      </c>
      <c r="BF7" s="115">
        <f>DatosGenerales!C146</f>
        <v>176</v>
      </c>
      <c r="BG7" s="118">
        <f>DatosGenerales!C148</f>
        <v>38</v>
      </c>
      <c r="BK7" s="116">
        <f>SUM(DatosGenerales!C258:C272)</f>
        <v>3526</v>
      </c>
      <c r="BL7" s="115">
        <f>SUM(DatosGenerales!C255:C257)</f>
        <v>35</v>
      </c>
      <c r="BM7" s="115">
        <f>SUM(DatosGenerales!C273:C305)</f>
        <v>344</v>
      </c>
      <c r="BN7" s="115">
        <f>SUM(DatosGenerales!C250)</f>
        <v>34</v>
      </c>
      <c r="BO7" s="115">
        <f>SUM(DatosGenerales!C317:C325)</f>
        <v>23</v>
      </c>
      <c r="BP7" s="115">
        <f>SUM(DatosGenerales!C247:C249)</f>
        <v>0</v>
      </c>
      <c r="BQ7" s="115">
        <f>SUM(DatosGenerales!C306:C316)</f>
        <v>11</v>
      </c>
      <c r="BR7" s="115">
        <f>SUM(DatosGenerales!C251:C253)</f>
        <v>45</v>
      </c>
      <c r="BS7" s="118">
        <f>SUM(DatosGenerales!C244:C246)</f>
        <v>460</v>
      </c>
      <c r="BT7" s="118">
        <f>SUM(DatosGenerales!C254)</f>
        <v>10</v>
      </c>
      <c r="BU7" s="118">
        <f>SUM(DatosGenerales!C326:C338)</f>
        <v>93</v>
      </c>
      <c r="BV7" s="118">
        <f>SUM(DatosGenerales!C339:C360)</f>
        <v>2066</v>
      </c>
      <c r="BY7" s="116">
        <f>DatosGenerales!C197</f>
        <v>1072</v>
      </c>
      <c r="BZ7" s="115">
        <f>DatosGenerales!C198</f>
        <v>250</v>
      </c>
      <c r="CA7" s="118">
        <f>DatosGenerales!C199</f>
        <v>308</v>
      </c>
      <c r="CF7" s="116">
        <f>DatosGenerales!C206</f>
        <v>246</v>
      </c>
      <c r="CG7" s="118">
        <f>DatosGenerales!C209</f>
        <v>91</v>
      </c>
      <c r="CM7" s="116">
        <f>DatosGenerales!C37</f>
        <v>4566</v>
      </c>
      <c r="CN7" s="118">
        <f>DatosGenerales!C38</f>
        <v>2805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1014</v>
      </c>
      <c r="BL53" s="126">
        <f>SUM(DatosGenerales!C272,DatosGenerales!C261,DatosGenerales!C270)</f>
        <v>1512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30</v>
      </c>
      <c r="BL66" s="126">
        <f>SUM(DatosGenerales!C260:C261)</f>
        <v>1509</v>
      </c>
      <c r="BM66" s="126">
        <f>SUM(DatosGenerales!C269:C270)</f>
        <v>987</v>
      </c>
      <c r="BN66" s="126"/>
      <c r="BO66" s="113"/>
      <c r="BP66" s="113"/>
      <c r="BQ66" s="113"/>
      <c r="BR66" s="113"/>
      <c r="BS66" s="113"/>
    </row>
  </sheetData>
  <sheetProtection algorithmName="SHA-512" hashValue="W+6RxK8ArJnn2eterDpi64iZpysNkLp3zaePGzrgNgVOgE5CsUoWA6BmR70a3AokpF5WvMckfRjwJ6Uw4bdY2A==" saltValue="iXFo+UkD97A1HMiRBOiWT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64C2-5A5B-48A9-A54C-DF662F9A223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9f3GLIfT7CrHVxCmh8Xsdy/vy10+cu0VQ3wuCFOMbVRdHMe4VTcO8QgLPaDiIVMWUSYAvTsP3Ll0AGRleW5Kvw==" saltValue="rUcvrY+eS4FvtP75a7k/0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65C3-DBA6-442B-8E87-46D9062F70FD}">
  <sheetPr>
    <tabColor theme="9"/>
  </sheetPr>
  <dimension ref="A1:AX17"/>
  <sheetViews>
    <sheetView showGridLines="0" workbookViewId="0">
      <selection activeCell="B1" sqref="B1"/>
    </sheetView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238</v>
      </c>
    </row>
    <row r="8" spans="1:50" s="113" customFormat="1" ht="14.85" customHeight="1" x14ac:dyDescent="0.25">
      <c r="C8" s="199"/>
      <c r="D8" s="115">
        <f>DatosMenores!C56</f>
        <v>970</v>
      </c>
      <c r="E8" s="115">
        <f>DatosMenores!C57</f>
        <v>74</v>
      </c>
      <c r="F8" s="115">
        <f>DatosMenores!C58</f>
        <v>66</v>
      </c>
      <c r="G8" s="115">
        <f>DatosMenores!C59</f>
        <v>302</v>
      </c>
      <c r="H8" s="114">
        <f>DatosMenores!C60</f>
        <v>42</v>
      </c>
      <c r="I8" s="97"/>
      <c r="L8" s="114">
        <f>DatosMenores!C48</f>
        <v>28</v>
      </c>
      <c r="M8" s="115">
        <f>DatosMenores!C49</f>
        <v>64</v>
      </c>
      <c r="N8" s="115">
        <f>DatosMenores!C50</f>
        <v>353</v>
      </c>
      <c r="O8" s="115">
        <f>DatosMenores!C51</f>
        <v>13</v>
      </c>
      <c r="P8" s="114">
        <f>DatosMenores!C52</f>
        <v>0</v>
      </c>
      <c r="S8" s="114">
        <f>DatosMenores!C28</f>
        <v>467</v>
      </c>
      <c r="T8" s="115">
        <f>SUM(DatosMenores!C29:C32)</f>
        <v>83</v>
      </c>
      <c r="U8" s="115">
        <f>DatosMenores!C33</f>
        <v>0</v>
      </c>
      <c r="V8" s="115">
        <f>DatosMenores!C34</f>
        <v>290</v>
      </c>
      <c r="W8" s="115">
        <f>DatosMenores!C35</f>
        <v>37</v>
      </c>
      <c r="X8" s="115">
        <f>DatosMenores!C36</f>
        <v>12</v>
      </c>
      <c r="Y8" s="115">
        <f>DatosMenores!C38</f>
        <v>107</v>
      </c>
      <c r="Z8" s="115">
        <f>DatosMenores!C37</f>
        <v>18</v>
      </c>
      <c r="AA8" s="114">
        <f>DatosMenores!C39</f>
        <v>30</v>
      </c>
      <c r="AC8" s="99"/>
      <c r="AE8" s="116">
        <f>DatosMenores!C5</f>
        <v>2</v>
      </c>
      <c r="AF8" s="115">
        <f>DatosMenores!C6</f>
        <v>68</v>
      </c>
      <c r="AG8" s="115">
        <f>DatosMenores!C7</f>
        <v>1</v>
      </c>
      <c r="AH8" s="115">
        <f>DatosMenores!C8</f>
        <v>11</v>
      </c>
      <c r="AI8" s="115">
        <f>DatosMenores!C9</f>
        <v>20</v>
      </c>
      <c r="AJ8" s="114">
        <f>DatosMenores!C10</f>
        <v>65</v>
      </c>
      <c r="AK8" s="115">
        <f>DatosMenores!C11</f>
        <v>67</v>
      </c>
      <c r="AL8" s="115">
        <f>DatosMenores!C12</f>
        <v>67</v>
      </c>
      <c r="AM8" s="114">
        <f>DatosMenores!C13</f>
        <v>6</v>
      </c>
      <c r="AN8" s="99"/>
      <c r="AP8" s="116">
        <f>DatosMenores!C69</f>
        <v>238</v>
      </c>
      <c r="AQ8" s="116">
        <f>DatosMenores!C70</f>
        <v>6</v>
      </c>
      <c r="AR8" s="115">
        <f>DatosMenores!C71</f>
        <v>809</v>
      </c>
      <c r="AS8" s="115">
        <f>DatosMenores!C74</f>
        <v>0</v>
      </c>
      <c r="AT8" s="115">
        <f>DatosMenores!C75</f>
        <v>13</v>
      </c>
      <c r="AU8" s="114">
        <f>DatosMenores!C76</f>
        <v>0</v>
      </c>
      <c r="AW8" s="137" t="s">
        <v>1271</v>
      </c>
      <c r="AX8" s="138">
        <f>DatosMenores!C70</f>
        <v>6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809</v>
      </c>
    </row>
    <row r="10" spans="1:50" ht="29.85" customHeight="1" x14ac:dyDescent="0.25">
      <c r="C10" s="199"/>
      <c r="D10" s="114">
        <f>DatosMenores!C61</f>
        <v>486</v>
      </c>
      <c r="E10" s="115">
        <f>DatosMenores!C62</f>
        <v>72</v>
      </c>
      <c r="F10" s="118">
        <f>DatosMenores!C63</f>
        <v>31</v>
      </c>
      <c r="G10" s="118">
        <f>DatosMenores!C64</f>
        <v>352</v>
      </c>
      <c r="H10" s="118">
        <f>DatosMenores!C65</f>
        <v>141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0</v>
      </c>
      <c r="AF11" s="115">
        <f>DatosMenores!C15</f>
        <v>0</v>
      </c>
      <c r="AG11" s="115">
        <f>DatosMenores!C16</f>
        <v>42</v>
      </c>
      <c r="AH11" s="115">
        <f>DatosMenores!C17</f>
        <v>71</v>
      </c>
      <c r="AI11" s="115">
        <f>DatosMenores!C18</f>
        <v>13</v>
      </c>
      <c r="AJ11" s="115">
        <f>DatosMenores!C20</f>
        <v>0</v>
      </c>
      <c r="AK11" s="115">
        <f>DatosMenores!C21</f>
        <v>0</v>
      </c>
      <c r="AL11" s="114">
        <f>DatosMenores!C19</f>
        <v>20</v>
      </c>
      <c r="AP11" s="116">
        <f>DatosMenores!C78</f>
        <v>0</v>
      </c>
      <c r="AQ11" s="115">
        <f>DatosMenores!C77</f>
        <v>13</v>
      </c>
      <c r="AR11" s="115">
        <f>DatosMenores!C79</f>
        <v>0</v>
      </c>
      <c r="AS11" s="116">
        <f>DatosMenores!C72</f>
        <v>0</v>
      </c>
      <c r="AT11" s="114">
        <f>DatosMenores!C73</f>
        <v>238</v>
      </c>
      <c r="AW11" s="137" t="s">
        <v>1414</v>
      </c>
      <c r="AX11" s="138">
        <f>DatosMenores!C73</f>
        <v>238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13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13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m7I6xI4bELwDbxKGzYSqAKq64vaJeHC6VIE4PjGomUnBwX663P/NjXYGUZjQxPKNTZqgSI0Ljar4UVRt+j5oiw==" saltValue="xN+aFa0I/2+Gb5Vucm8Kw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1F03-848F-49F2-BD50-1AE99887CD8D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24</v>
      </c>
      <c r="F4" s="151" t="s">
        <v>1422</v>
      </c>
      <c r="G4" s="153">
        <f>DatosViolenciaDoméstica!E67</f>
        <v>26</v>
      </c>
      <c r="H4" s="154"/>
    </row>
    <row r="5" spans="1:30" x14ac:dyDescent="0.2">
      <c r="C5" s="151" t="s">
        <v>13</v>
      </c>
      <c r="D5" s="152">
        <f>DatosViolenciaDoméstica!C6</f>
        <v>202</v>
      </c>
      <c r="F5" s="151" t="s">
        <v>1423</v>
      </c>
      <c r="G5" s="155">
        <f>DatosViolenciaDoméstica!F67</f>
        <v>83</v>
      </c>
      <c r="H5" s="154"/>
    </row>
    <row r="6" spans="1:30" x14ac:dyDescent="0.2">
      <c r="C6" s="151" t="s">
        <v>1424</v>
      </c>
      <c r="D6" s="152">
        <f>DatosViolenciaDoméstica!C7</f>
        <v>30</v>
      </c>
    </row>
    <row r="7" spans="1:30" x14ac:dyDescent="0.2">
      <c r="C7" s="151" t="s">
        <v>57</v>
      </c>
      <c r="D7" s="152">
        <f>DatosViolenciaDoméstica!C8</f>
        <v>1</v>
      </c>
    </row>
    <row r="8" spans="1:30" x14ac:dyDescent="0.2">
      <c r="C8" s="151" t="s">
        <v>1425</v>
      </c>
      <c r="D8" s="152">
        <f>DatosViolenciaDoméstica!C9</f>
        <v>1</v>
      </c>
    </row>
    <row r="9" spans="1:30" x14ac:dyDescent="0.2">
      <c r="C9" s="151" t="s">
        <v>1426</v>
      </c>
      <c r="D9" s="152">
        <f>SUM(DatosViolenciaDoméstica!C10:C11)</f>
        <v>0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vCNmvhlhHP1ia5YjaeA5+yMJIOMoOB5X7wL9M0nZQ3BwVClJf6SZIUBAEsYzZ3xUduA/UQPIcHJ5Z5+YbJ1OSw==" saltValue="63jzmOP/b1USu2nQnf1is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BA0B-30B3-40B7-BB3C-F5FA18DA4E02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2372</v>
      </c>
      <c r="F4" s="151" t="s">
        <v>1422</v>
      </c>
      <c r="G4" s="153">
        <f>DatosViolenciaGénero!E82</f>
        <v>97</v>
      </c>
      <c r="H4" s="154"/>
    </row>
    <row r="5" spans="1:30" x14ac:dyDescent="0.2">
      <c r="C5" s="151" t="s">
        <v>37</v>
      </c>
      <c r="D5" s="152">
        <f>DatosViolenciaGénero!C5</f>
        <v>1270</v>
      </c>
      <c r="F5" s="151" t="s">
        <v>1423</v>
      </c>
      <c r="G5" s="153">
        <f>DatosViolenciaGénero!F82</f>
        <v>599</v>
      </c>
      <c r="H5" s="154"/>
    </row>
    <row r="6" spans="1:30" x14ac:dyDescent="0.2">
      <c r="C6" s="151" t="s">
        <v>1424</v>
      </c>
      <c r="D6" s="161">
        <f>DatosViolenciaGénero!C8</f>
        <v>136</v>
      </c>
    </row>
    <row r="7" spans="1:30" x14ac:dyDescent="0.2">
      <c r="C7" s="151" t="s">
        <v>57</v>
      </c>
      <c r="D7" s="161">
        <f>DatosViolenciaGénero!C9</f>
        <v>3</v>
      </c>
    </row>
    <row r="8" spans="1:30" x14ac:dyDescent="0.2">
      <c r="C8" s="151" t="s">
        <v>1428</v>
      </c>
      <c r="D8" s="152">
        <f>DatosViolenciaGénero!C11</f>
        <v>0</v>
      </c>
    </row>
    <row r="9" spans="1:30" x14ac:dyDescent="0.2">
      <c r="C9" s="151" t="s">
        <v>1429</v>
      </c>
      <c r="D9" s="152">
        <f>DatosViolenciaGénero!C12</f>
        <v>2</v>
      </c>
    </row>
    <row r="10" spans="1:30" x14ac:dyDescent="0.2">
      <c r="C10" s="151" t="s">
        <v>1421</v>
      </c>
      <c r="D10" s="161">
        <f>DatosViolenciaGénero!C6</f>
        <v>177</v>
      </c>
    </row>
    <row r="11" spans="1:30" x14ac:dyDescent="0.2">
      <c r="C11" s="151" t="s">
        <v>1425</v>
      </c>
      <c r="D11" s="161">
        <f>DatosViolenciaGénero!C10</f>
        <v>2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3CWGctBNr2WdnXC/RzJjnrbigotX+ACDkmL8DmKjdq0kPcw9aZ0/Xmw9B6XtkkyGctZukRcaTZylKqben1C7cw==" saltValue="VX4OtTXMR43AYvstEL0wa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F0C0-3D31-435D-B309-C6B83DEC3B3A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HtxbkoPtXsQLT7tA9hN7cyyjE0mUf/n+XnDzPefnIU3J5l0HKe5lorx7GopBUpNGltcFRuuqUkia0tKSA/2lJQ==" saltValue="sO8oVUjhSyIEsfqsHFo+R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3374-A689-4155-9AD5-D52D850EB140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JVgN5KX48dwpvt/fKZP20K2/8TE5u07QGlX8UmDY8y4YxF4Zmpjju8IT9+RynkuYtQsjx1e3Pg2NMtRK3/PxhA==" saltValue="pXNHm85SHqelyB8eOvJu9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BFFB-EC50-4D79-A33F-090724CC0C77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0</v>
      </c>
      <c r="N6" s="166">
        <f>DatosMedioAmbiente!C55</f>
        <v>6</v>
      </c>
      <c r="O6" s="166">
        <f>DatosMedioAmbiente!C57</f>
        <v>1</v>
      </c>
      <c r="P6" s="166">
        <f>DatosMedioAmbiente!C59</f>
        <v>2</v>
      </c>
      <c r="Q6" s="166">
        <f>DatosMedioAmbiente!C61</f>
        <v>3</v>
      </c>
      <c r="R6" s="166">
        <f>DatosMedioAmbiente!C63</f>
        <v>7</v>
      </c>
      <c r="S6" s="164"/>
      <c r="U6" s="167">
        <f>DatosMedioAmbiente!C54</f>
        <v>0</v>
      </c>
      <c r="V6" s="167">
        <f>DatosMedioAmbiente!C56</f>
        <v>2</v>
      </c>
      <c r="W6" s="167">
        <f>DatosMedioAmbiente!C58</f>
        <v>0</v>
      </c>
      <c r="X6" s="167">
        <f>DatosMedioAmbiente!C60</f>
        <v>1</v>
      </c>
      <c r="Y6" s="167">
        <f>DatosMedioAmbiente!C62</f>
        <v>2</v>
      </c>
      <c r="Z6" s="167">
        <f>DatosMedioAmbiente!C64</f>
        <v>1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XVL+P5bCXmKsBqt3p6796rZjMl47Rx0n0O/+agzyYeq4h/8tdYb0Kzq3jxa/U3LY9U5YWj0XGtkXrxaoalWoiA==" saltValue="RO5sdV9Bi4buByQX96bki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2216</v>
      </c>
      <c r="D7" s="15">
        <v>3166</v>
      </c>
      <c r="E7" s="16">
        <v>-0.300063171193935</v>
      </c>
    </row>
    <row r="8" spans="1:5" x14ac:dyDescent="0.25">
      <c r="A8" s="172"/>
      <c r="B8" s="14" t="s">
        <v>20</v>
      </c>
      <c r="C8" s="15">
        <v>30781</v>
      </c>
      <c r="D8" s="15">
        <v>36551</v>
      </c>
      <c r="E8" s="16">
        <v>-0.15786161801318699</v>
      </c>
    </row>
    <row r="9" spans="1:5" x14ac:dyDescent="0.25">
      <c r="A9" s="172"/>
      <c r="B9" s="14" t="s">
        <v>21</v>
      </c>
      <c r="C9" s="15">
        <v>30349</v>
      </c>
      <c r="D9" s="15">
        <v>36109</v>
      </c>
      <c r="E9" s="16">
        <v>-0.15951701791796999</v>
      </c>
    </row>
    <row r="10" spans="1:5" x14ac:dyDescent="0.25">
      <c r="A10" s="172"/>
      <c r="B10" s="14" t="s">
        <v>22</v>
      </c>
      <c r="C10" s="15">
        <v>77</v>
      </c>
      <c r="D10" s="15">
        <v>182</v>
      </c>
      <c r="E10" s="16">
        <v>-0.57692307692307698</v>
      </c>
    </row>
    <row r="11" spans="1:5" x14ac:dyDescent="0.25">
      <c r="A11" s="173"/>
      <c r="B11" s="14" t="s">
        <v>23</v>
      </c>
      <c r="C11" s="15">
        <v>1861</v>
      </c>
      <c r="D11" s="15">
        <v>2216</v>
      </c>
      <c r="E11" s="16">
        <v>-0.16019855595667901</v>
      </c>
    </row>
    <row r="12" spans="1:5" x14ac:dyDescent="0.25">
      <c r="A12" s="171" t="s">
        <v>24</v>
      </c>
      <c r="B12" s="14" t="s">
        <v>25</v>
      </c>
      <c r="C12" s="15">
        <v>5268</v>
      </c>
      <c r="D12" s="15">
        <v>6028</v>
      </c>
      <c r="E12" s="16">
        <v>-0.12607830126078301</v>
      </c>
    </row>
    <row r="13" spans="1:5" x14ac:dyDescent="0.25">
      <c r="A13" s="172"/>
      <c r="B13" s="14" t="s">
        <v>26</v>
      </c>
      <c r="C13" s="15">
        <v>3698</v>
      </c>
      <c r="D13" s="15">
        <v>4175</v>
      </c>
      <c r="E13" s="16">
        <v>-0.114251497005988</v>
      </c>
    </row>
    <row r="14" spans="1:5" x14ac:dyDescent="0.25">
      <c r="A14" s="173"/>
      <c r="B14" s="14" t="s">
        <v>27</v>
      </c>
      <c r="C14" s="15">
        <v>17785</v>
      </c>
      <c r="D14" s="15">
        <v>22416</v>
      </c>
      <c r="E14" s="16">
        <v>-0.20659350463954301</v>
      </c>
    </row>
    <row r="15" spans="1:5" x14ac:dyDescent="0.25">
      <c r="A15" s="171" t="s">
        <v>28</v>
      </c>
      <c r="B15" s="14" t="s">
        <v>29</v>
      </c>
      <c r="C15" s="15">
        <v>896</v>
      </c>
      <c r="D15" s="15">
        <v>1099</v>
      </c>
      <c r="E15" s="16">
        <v>-0.184713375796178</v>
      </c>
    </row>
    <row r="16" spans="1:5" x14ac:dyDescent="0.25">
      <c r="A16" s="172"/>
      <c r="B16" s="14" t="s">
        <v>30</v>
      </c>
      <c r="C16" s="15">
        <v>2892</v>
      </c>
      <c r="D16" s="15">
        <v>3353</v>
      </c>
      <c r="E16" s="16">
        <v>-0.13748881598568399</v>
      </c>
    </row>
    <row r="17" spans="1:5" x14ac:dyDescent="0.25">
      <c r="A17" s="172"/>
      <c r="B17" s="14" t="s">
        <v>31</v>
      </c>
      <c r="C17" s="15">
        <v>35</v>
      </c>
      <c r="D17" s="15">
        <v>15</v>
      </c>
      <c r="E17" s="16">
        <v>1.3333333333333299</v>
      </c>
    </row>
    <row r="18" spans="1:5" x14ac:dyDescent="0.25">
      <c r="A18" s="172"/>
      <c r="B18" s="14" t="s">
        <v>32</v>
      </c>
      <c r="C18" s="15">
        <v>10</v>
      </c>
      <c r="D18" s="15">
        <v>7</v>
      </c>
      <c r="E18" s="16">
        <v>0.42857142857142799</v>
      </c>
    </row>
    <row r="19" spans="1:5" x14ac:dyDescent="0.25">
      <c r="A19" s="173"/>
      <c r="B19" s="14" t="s">
        <v>33</v>
      </c>
      <c r="C19" s="15">
        <v>197</v>
      </c>
      <c r="D19" s="15">
        <v>138</v>
      </c>
      <c r="E19" s="16">
        <v>0.42753623188405798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362</v>
      </c>
      <c r="D23" s="15">
        <v>617</v>
      </c>
      <c r="E23" s="16">
        <v>-0.41329011345218802</v>
      </c>
    </row>
    <row r="24" spans="1:5" x14ac:dyDescent="0.25">
      <c r="A24" s="13" t="s">
        <v>36</v>
      </c>
      <c r="B24" s="18"/>
      <c r="C24" s="15">
        <v>10</v>
      </c>
      <c r="D24" s="15">
        <v>38</v>
      </c>
      <c r="E24" s="16">
        <v>-0.73684210526315796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3221</v>
      </c>
      <c r="D28" s="15">
        <v>3671</v>
      </c>
      <c r="E28" s="16">
        <v>-0.122582402615091</v>
      </c>
    </row>
    <row r="29" spans="1:5" x14ac:dyDescent="0.25">
      <c r="A29" s="171" t="s">
        <v>39</v>
      </c>
      <c r="B29" s="14" t="s">
        <v>40</v>
      </c>
      <c r="C29" s="15">
        <v>233</v>
      </c>
      <c r="D29" s="15">
        <v>239</v>
      </c>
      <c r="E29" s="16">
        <v>-2.5104602510460299E-2</v>
      </c>
    </row>
    <row r="30" spans="1:5" x14ac:dyDescent="0.25">
      <c r="A30" s="172"/>
      <c r="B30" s="14" t="s">
        <v>41</v>
      </c>
      <c r="C30" s="15">
        <v>314</v>
      </c>
      <c r="D30" s="15">
        <v>340</v>
      </c>
      <c r="E30" s="16">
        <v>-7.6470588235294096E-2</v>
      </c>
    </row>
    <row r="31" spans="1:5" x14ac:dyDescent="0.25">
      <c r="A31" s="172"/>
      <c r="B31" s="14" t="s">
        <v>42</v>
      </c>
      <c r="C31" s="15">
        <v>265</v>
      </c>
      <c r="D31" s="15">
        <v>297</v>
      </c>
      <c r="E31" s="16">
        <v>-0.107744107744108</v>
      </c>
    </row>
    <row r="32" spans="1:5" x14ac:dyDescent="0.25">
      <c r="A32" s="172"/>
      <c r="B32" s="14" t="s">
        <v>43</v>
      </c>
      <c r="C32" s="15">
        <v>130</v>
      </c>
      <c r="D32" s="15">
        <v>145</v>
      </c>
      <c r="E32" s="16">
        <v>-0.10344827586206901</v>
      </c>
    </row>
    <row r="33" spans="1:5" x14ac:dyDescent="0.25">
      <c r="A33" s="173"/>
      <c r="B33" s="14" t="s">
        <v>44</v>
      </c>
      <c r="C33" s="15">
        <v>2279</v>
      </c>
      <c r="D33" s="15">
        <v>2650</v>
      </c>
      <c r="E33" s="16">
        <v>-0.14000000000000001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4566</v>
      </c>
      <c r="D37" s="15">
        <v>5680</v>
      </c>
      <c r="E37" s="16">
        <v>-0.19612676056337999</v>
      </c>
    </row>
    <row r="38" spans="1:5" x14ac:dyDescent="0.25">
      <c r="A38" s="13" t="s">
        <v>47</v>
      </c>
      <c r="B38" s="18"/>
      <c r="C38" s="15">
        <v>2805</v>
      </c>
      <c r="D38" s="15">
        <v>3948</v>
      </c>
      <c r="E38" s="16">
        <v>-0.28951367781155002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1803</v>
      </c>
      <c r="D42" s="15">
        <v>2225</v>
      </c>
      <c r="E42" s="16">
        <v>-0.189662921348315</v>
      </c>
    </row>
    <row r="43" spans="1:5" x14ac:dyDescent="0.25">
      <c r="A43" s="172"/>
      <c r="B43" s="14" t="s">
        <v>50</v>
      </c>
      <c r="C43" s="15">
        <v>11</v>
      </c>
      <c r="D43" s="15">
        <v>40</v>
      </c>
      <c r="E43" s="16">
        <v>-0.72499999999999998</v>
      </c>
    </row>
    <row r="44" spans="1:5" x14ac:dyDescent="0.25">
      <c r="A44" s="172"/>
      <c r="B44" s="14" t="s">
        <v>51</v>
      </c>
      <c r="C44" s="15">
        <v>2892</v>
      </c>
      <c r="D44" s="15">
        <v>3353</v>
      </c>
      <c r="E44" s="16">
        <v>-0.13748881598568399</v>
      </c>
    </row>
    <row r="45" spans="1:5" x14ac:dyDescent="0.25">
      <c r="A45" s="173"/>
      <c r="B45" s="14" t="s">
        <v>23</v>
      </c>
      <c r="C45" s="15">
        <v>1289</v>
      </c>
      <c r="D45" s="15">
        <v>1803</v>
      </c>
      <c r="E45" s="16">
        <v>-0.28508042151968899</v>
      </c>
    </row>
    <row r="46" spans="1:5" x14ac:dyDescent="0.25">
      <c r="A46" s="171" t="s">
        <v>52</v>
      </c>
      <c r="B46" s="14" t="s">
        <v>53</v>
      </c>
      <c r="C46" s="15">
        <v>2489</v>
      </c>
      <c r="D46" s="15">
        <v>2843</v>
      </c>
      <c r="E46" s="16">
        <v>-0.12451635596201199</v>
      </c>
    </row>
    <row r="47" spans="1:5" x14ac:dyDescent="0.25">
      <c r="A47" s="172"/>
      <c r="B47" s="14" t="s">
        <v>54</v>
      </c>
      <c r="C47" s="15">
        <v>85</v>
      </c>
      <c r="D47" s="15">
        <v>80</v>
      </c>
      <c r="E47" s="16">
        <v>6.25E-2</v>
      </c>
    </row>
    <row r="48" spans="1:5" x14ac:dyDescent="0.25">
      <c r="A48" s="172"/>
      <c r="B48" s="14" t="s">
        <v>55</v>
      </c>
      <c r="C48" s="15">
        <v>310</v>
      </c>
      <c r="D48" s="15">
        <v>353</v>
      </c>
      <c r="E48" s="16">
        <v>-0.121813031161473</v>
      </c>
    </row>
    <row r="49" spans="1:5" x14ac:dyDescent="0.25">
      <c r="A49" s="173"/>
      <c r="B49" s="14" t="s">
        <v>56</v>
      </c>
      <c r="C49" s="15">
        <v>19</v>
      </c>
      <c r="D49" s="15">
        <v>53</v>
      </c>
      <c r="E49" s="16">
        <v>-0.64150943396226401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53</v>
      </c>
      <c r="D53" s="15">
        <v>38</v>
      </c>
      <c r="E53" s="16">
        <v>0.394736842105263</v>
      </c>
    </row>
    <row r="54" spans="1:5" x14ac:dyDescent="0.25">
      <c r="A54" s="172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2"/>
      <c r="B55" s="14" t="s">
        <v>19</v>
      </c>
      <c r="C55" s="15">
        <v>44</v>
      </c>
      <c r="D55" s="15">
        <v>129</v>
      </c>
      <c r="E55" s="16">
        <v>-0.65891472868217005</v>
      </c>
    </row>
    <row r="56" spans="1:5" x14ac:dyDescent="0.25">
      <c r="A56" s="172"/>
      <c r="B56" s="14" t="s">
        <v>23</v>
      </c>
      <c r="C56" s="15">
        <v>57</v>
      </c>
      <c r="D56" s="15">
        <v>129</v>
      </c>
      <c r="E56" s="16">
        <v>-0.55813953488372103</v>
      </c>
    </row>
    <row r="57" spans="1:5" x14ac:dyDescent="0.25">
      <c r="A57" s="172"/>
      <c r="B57" s="14" t="s">
        <v>59</v>
      </c>
      <c r="C57" s="15">
        <v>24</v>
      </c>
      <c r="D57" s="15">
        <v>20</v>
      </c>
      <c r="E57" s="16">
        <v>0.2</v>
      </c>
    </row>
    <row r="58" spans="1:5" x14ac:dyDescent="0.25">
      <c r="A58" s="173"/>
      <c r="B58" s="14" t="s">
        <v>60</v>
      </c>
      <c r="C58" s="15">
        <v>1</v>
      </c>
      <c r="D58" s="15">
        <v>1</v>
      </c>
      <c r="E58" s="16">
        <v>0</v>
      </c>
    </row>
    <row r="59" spans="1:5" x14ac:dyDescent="0.25">
      <c r="A59" s="171" t="s">
        <v>61</v>
      </c>
      <c r="B59" s="14" t="s">
        <v>62</v>
      </c>
      <c r="C59" s="15">
        <v>27</v>
      </c>
      <c r="D59" s="15">
        <v>46</v>
      </c>
      <c r="E59" s="16">
        <v>-0.41304347826087001</v>
      </c>
    </row>
    <row r="60" spans="1:5" x14ac:dyDescent="0.25">
      <c r="A60" s="172"/>
      <c r="B60" s="14" t="s">
        <v>55</v>
      </c>
      <c r="C60" s="15">
        <v>7</v>
      </c>
      <c r="D60" s="15">
        <v>3</v>
      </c>
      <c r="E60" s="16">
        <v>1.3333333333333299</v>
      </c>
    </row>
    <row r="61" spans="1:5" x14ac:dyDescent="0.25">
      <c r="A61" s="173"/>
      <c r="B61" s="14" t="s">
        <v>63</v>
      </c>
      <c r="C61" s="15">
        <v>1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</v>
      </c>
      <c r="D65" s="15">
        <v>2</v>
      </c>
      <c r="E65" s="16">
        <v>-0.5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13</v>
      </c>
      <c r="D70" s="15">
        <v>11</v>
      </c>
      <c r="E70" s="16">
        <v>0.18181818181818199</v>
      </c>
    </row>
    <row r="71" spans="1:5" x14ac:dyDescent="0.25">
      <c r="A71" s="175"/>
      <c r="B71" s="14" t="s">
        <v>55</v>
      </c>
      <c r="C71" s="15">
        <v>0</v>
      </c>
      <c r="D71" s="15">
        <v>0</v>
      </c>
      <c r="E71" s="16">
        <v>0</v>
      </c>
    </row>
    <row r="72" spans="1:5" x14ac:dyDescent="0.25">
      <c r="A72" s="175"/>
      <c r="B72" s="14" t="s">
        <v>62</v>
      </c>
      <c r="C72" s="15">
        <v>7</v>
      </c>
      <c r="D72" s="15">
        <v>6</v>
      </c>
      <c r="E72" s="16">
        <v>0.16666666666666699</v>
      </c>
    </row>
    <row r="73" spans="1:5" x14ac:dyDescent="0.25">
      <c r="A73" s="175"/>
      <c r="B73" s="14" t="s">
        <v>66</v>
      </c>
      <c r="C73" s="15">
        <v>8</v>
      </c>
      <c r="D73" s="15">
        <v>7</v>
      </c>
      <c r="E73" s="16">
        <v>0.14285714285714299</v>
      </c>
    </row>
    <row r="74" spans="1:5" x14ac:dyDescent="0.25">
      <c r="A74" s="176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2805</v>
      </c>
      <c r="D78" s="15">
        <v>4948</v>
      </c>
      <c r="E78" s="16">
        <v>-0.43310428455941802</v>
      </c>
    </row>
    <row r="79" spans="1:5" x14ac:dyDescent="0.25">
      <c r="A79" s="173"/>
      <c r="B79" s="14" t="s">
        <v>71</v>
      </c>
      <c r="C79" s="15">
        <v>241</v>
      </c>
      <c r="D79" s="15">
        <v>293</v>
      </c>
      <c r="E79" s="16">
        <v>-0.17747440273037501</v>
      </c>
    </row>
    <row r="80" spans="1:5" x14ac:dyDescent="0.25">
      <c r="A80" s="171" t="s">
        <v>72</v>
      </c>
      <c r="B80" s="14" t="s">
        <v>70</v>
      </c>
      <c r="C80" s="15">
        <v>2045</v>
      </c>
      <c r="D80" s="15">
        <v>2928</v>
      </c>
      <c r="E80" s="16">
        <v>-0.301571038251366</v>
      </c>
    </row>
    <row r="81" spans="1:5" x14ac:dyDescent="0.25">
      <c r="A81" s="173"/>
      <c r="B81" s="14" t="s">
        <v>71</v>
      </c>
      <c r="C81" s="15">
        <v>834</v>
      </c>
      <c r="D81" s="15">
        <v>623</v>
      </c>
      <c r="E81" s="16">
        <v>0.33868378812199001</v>
      </c>
    </row>
    <row r="82" spans="1:5" x14ac:dyDescent="0.25">
      <c r="A82" s="171" t="s">
        <v>73</v>
      </c>
      <c r="B82" s="14" t="s">
        <v>70</v>
      </c>
      <c r="C82" s="15">
        <v>98</v>
      </c>
      <c r="D82" s="15">
        <v>129</v>
      </c>
      <c r="E82" s="16">
        <v>-0.24031007751937999</v>
      </c>
    </row>
    <row r="83" spans="1:5" x14ac:dyDescent="0.25">
      <c r="A83" s="173"/>
      <c r="B83" s="14" t="s">
        <v>71</v>
      </c>
      <c r="C83" s="15">
        <v>74</v>
      </c>
      <c r="D83" s="15">
        <v>37</v>
      </c>
      <c r="E83" s="16">
        <v>1</v>
      </c>
    </row>
    <row r="84" spans="1:5" x14ac:dyDescent="0.25">
      <c r="A84" s="171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3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1719</v>
      </c>
      <c r="D89" s="15">
        <v>1990</v>
      </c>
      <c r="E89" s="16">
        <v>-0.136180904522613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1213</v>
      </c>
      <c r="D94" s="15">
        <v>1717</v>
      </c>
      <c r="E94" s="16">
        <v>-0.29353523587652902</v>
      </c>
    </row>
    <row r="95" spans="1:5" x14ac:dyDescent="0.25">
      <c r="A95" s="13" t="s">
        <v>79</v>
      </c>
      <c r="B95" s="18"/>
      <c r="C95" s="15">
        <v>1053</v>
      </c>
      <c r="D95" s="15">
        <v>1402</v>
      </c>
      <c r="E95" s="16">
        <v>-0.24893009985734699</v>
      </c>
    </row>
    <row r="96" spans="1:5" x14ac:dyDescent="0.25">
      <c r="A96" s="13" t="s">
        <v>76</v>
      </c>
      <c r="B96" s="18"/>
      <c r="C96" s="15">
        <v>30</v>
      </c>
      <c r="D96" s="15">
        <v>41</v>
      </c>
      <c r="E96" s="16">
        <v>-0.26829268292682901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1089</v>
      </c>
      <c r="D100" s="15">
        <v>1424</v>
      </c>
      <c r="E100" s="16">
        <v>-0.235252808988764</v>
      </c>
    </row>
    <row r="101" spans="1:5" x14ac:dyDescent="0.25">
      <c r="A101" s="172"/>
      <c r="B101" s="14" t="s">
        <v>82</v>
      </c>
      <c r="C101" s="15">
        <v>273</v>
      </c>
      <c r="D101" s="15">
        <v>301</v>
      </c>
      <c r="E101" s="16">
        <v>-9.3023255813953501E-2</v>
      </c>
    </row>
    <row r="102" spans="1:5" x14ac:dyDescent="0.25">
      <c r="A102" s="173"/>
      <c r="B102" s="14" t="s">
        <v>83</v>
      </c>
      <c r="C102" s="15">
        <v>200</v>
      </c>
      <c r="D102" s="15">
        <v>369</v>
      </c>
      <c r="E102" s="16">
        <v>-0.45799457994579901</v>
      </c>
    </row>
    <row r="103" spans="1:5" x14ac:dyDescent="0.25">
      <c r="A103" s="171" t="s">
        <v>79</v>
      </c>
      <c r="B103" s="14" t="s">
        <v>84</v>
      </c>
      <c r="C103" s="15">
        <v>195</v>
      </c>
      <c r="D103" s="15">
        <v>177</v>
      </c>
      <c r="E103" s="16">
        <v>0.101694915254237</v>
      </c>
    </row>
    <row r="104" spans="1:5" x14ac:dyDescent="0.25">
      <c r="A104" s="173"/>
      <c r="B104" s="14" t="s">
        <v>83</v>
      </c>
      <c r="C104" s="15">
        <v>255</v>
      </c>
      <c r="D104" s="15">
        <v>499</v>
      </c>
      <c r="E104" s="16">
        <v>-0.48897795591182402</v>
      </c>
    </row>
    <row r="105" spans="1:5" x14ac:dyDescent="0.25">
      <c r="A105" s="13" t="s">
        <v>76</v>
      </c>
      <c r="B105" s="18"/>
      <c r="C105" s="15">
        <v>19</v>
      </c>
      <c r="D105" s="15">
        <v>48</v>
      </c>
      <c r="E105" s="16">
        <v>-0.60416666666666696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3</v>
      </c>
      <c r="D109" s="15">
        <v>1</v>
      </c>
      <c r="E109" s="16">
        <v>2</v>
      </c>
    </row>
    <row r="110" spans="1:5" x14ac:dyDescent="0.25">
      <c r="A110" s="172"/>
      <c r="B110" s="14" t="s">
        <v>82</v>
      </c>
      <c r="C110" s="15">
        <v>46</v>
      </c>
      <c r="D110" s="15">
        <v>56</v>
      </c>
      <c r="E110" s="16">
        <v>-0.17857142857142899</v>
      </c>
    </row>
    <row r="111" spans="1:5" x14ac:dyDescent="0.25">
      <c r="A111" s="173"/>
      <c r="B111" s="14" t="s">
        <v>83</v>
      </c>
      <c r="C111" s="15">
        <v>8</v>
      </c>
      <c r="D111" s="15">
        <v>10</v>
      </c>
      <c r="E111" s="16">
        <v>-0.2</v>
      </c>
    </row>
    <row r="112" spans="1:5" x14ac:dyDescent="0.25">
      <c r="A112" s="171" t="s">
        <v>79</v>
      </c>
      <c r="B112" s="14" t="s">
        <v>84</v>
      </c>
      <c r="C112" s="15">
        <v>5</v>
      </c>
      <c r="D112" s="15">
        <v>12</v>
      </c>
      <c r="E112" s="16">
        <v>-0.58333333333333304</v>
      </c>
    </row>
    <row r="113" spans="1:5" x14ac:dyDescent="0.25">
      <c r="A113" s="173"/>
      <c r="B113" s="14" t="s">
        <v>83</v>
      </c>
      <c r="C113" s="15">
        <v>13</v>
      </c>
      <c r="D113" s="15">
        <v>18</v>
      </c>
      <c r="E113" s="16">
        <v>-0.27777777777777801</v>
      </c>
    </row>
    <row r="114" spans="1:5" x14ac:dyDescent="0.25">
      <c r="A114" s="13" t="s">
        <v>76</v>
      </c>
      <c r="B114" s="18"/>
      <c r="C114" s="15">
        <v>1</v>
      </c>
      <c r="D114" s="15">
        <v>2</v>
      </c>
      <c r="E114" s="16">
        <v>-0.5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3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368</v>
      </c>
      <c r="D120" s="15">
        <v>288</v>
      </c>
      <c r="E120" s="16">
        <v>0.27777777777777801</v>
      </c>
    </row>
    <row r="121" spans="1:5" x14ac:dyDescent="0.25">
      <c r="A121" s="173"/>
      <c r="B121" s="14" t="s">
        <v>89</v>
      </c>
      <c r="C121" s="15">
        <v>602</v>
      </c>
      <c r="D121" s="15">
        <v>566</v>
      </c>
      <c r="E121" s="16">
        <v>6.3604240282685506E-2</v>
      </c>
    </row>
    <row r="122" spans="1:5" x14ac:dyDescent="0.25">
      <c r="A122" s="171" t="s">
        <v>91</v>
      </c>
      <c r="B122" s="14" t="s">
        <v>88</v>
      </c>
      <c r="C122" s="15">
        <v>7718</v>
      </c>
      <c r="D122" s="15">
        <v>6585</v>
      </c>
      <c r="E122" s="16">
        <v>0.172057706909643</v>
      </c>
    </row>
    <row r="123" spans="1:5" x14ac:dyDescent="0.25">
      <c r="A123" s="173"/>
      <c r="B123" s="14" t="s">
        <v>89</v>
      </c>
      <c r="C123" s="15">
        <v>14331</v>
      </c>
      <c r="D123" s="15">
        <v>12198</v>
      </c>
      <c r="E123" s="16">
        <v>0.17486473192326599</v>
      </c>
    </row>
    <row r="124" spans="1:5" x14ac:dyDescent="0.25">
      <c r="A124" s="171" t="s">
        <v>92</v>
      </c>
      <c r="B124" s="14" t="s">
        <v>88</v>
      </c>
      <c r="C124" s="15">
        <v>368</v>
      </c>
      <c r="D124" s="15">
        <v>278</v>
      </c>
      <c r="E124" s="16">
        <v>0.32374100719424498</v>
      </c>
    </row>
    <row r="125" spans="1:5" x14ac:dyDescent="0.25">
      <c r="A125" s="173"/>
      <c r="B125" s="14" t="s">
        <v>89</v>
      </c>
      <c r="C125" s="15">
        <v>602</v>
      </c>
      <c r="D125" s="15">
        <v>435</v>
      </c>
      <c r="E125" s="16">
        <v>0.383908045977011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94</v>
      </c>
      <c r="D129" s="15">
        <v>99</v>
      </c>
      <c r="E129" s="16">
        <v>-5.0505050505050497E-2</v>
      </c>
    </row>
    <row r="130" spans="1:5" x14ac:dyDescent="0.25">
      <c r="A130" s="173"/>
      <c r="B130" s="14" t="s">
        <v>96</v>
      </c>
      <c r="C130" s="15">
        <v>3</v>
      </c>
      <c r="D130" s="15">
        <v>1</v>
      </c>
      <c r="E130" s="16">
        <v>2</v>
      </c>
    </row>
    <row r="131" spans="1:5" x14ac:dyDescent="0.25">
      <c r="A131" s="171" t="s">
        <v>97</v>
      </c>
      <c r="B131" s="14" t="s">
        <v>95</v>
      </c>
      <c r="C131" s="15">
        <v>0</v>
      </c>
      <c r="D131" s="15">
        <v>0</v>
      </c>
      <c r="E131" s="16">
        <v>0</v>
      </c>
    </row>
    <row r="132" spans="1:5" x14ac:dyDescent="0.25">
      <c r="A132" s="173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171" t="s">
        <v>98</v>
      </c>
      <c r="B133" s="14" t="s">
        <v>95</v>
      </c>
      <c r="C133" s="15">
        <v>0</v>
      </c>
      <c r="D133" s="15">
        <v>1</v>
      </c>
      <c r="E133" s="16">
        <v>-1</v>
      </c>
    </row>
    <row r="134" spans="1:5" x14ac:dyDescent="0.25">
      <c r="A134" s="173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222</v>
      </c>
      <c r="D138" s="15">
        <v>341</v>
      </c>
      <c r="E138" s="16">
        <v>-0.34897360703812302</v>
      </c>
    </row>
    <row r="139" spans="1:5" x14ac:dyDescent="0.25">
      <c r="A139" s="171" t="s">
        <v>102</v>
      </c>
      <c r="B139" s="14" t="s">
        <v>103</v>
      </c>
      <c r="C139" s="15">
        <v>3</v>
      </c>
      <c r="D139" s="15">
        <v>10</v>
      </c>
      <c r="E139" s="16">
        <v>-0.7</v>
      </c>
    </row>
    <row r="140" spans="1:5" x14ac:dyDescent="0.25">
      <c r="A140" s="172"/>
      <c r="B140" s="14" t="s">
        <v>104</v>
      </c>
      <c r="C140" s="15">
        <v>110</v>
      </c>
      <c r="D140" s="15">
        <v>175</v>
      </c>
      <c r="E140" s="16">
        <v>-0.371428571428571</v>
      </c>
    </row>
    <row r="141" spans="1:5" x14ac:dyDescent="0.25">
      <c r="A141" s="172"/>
      <c r="B141" s="14" t="s">
        <v>105</v>
      </c>
      <c r="C141" s="15">
        <v>34</v>
      </c>
      <c r="D141" s="15">
        <v>17</v>
      </c>
      <c r="E141" s="16">
        <v>1</v>
      </c>
    </row>
    <row r="142" spans="1:5" x14ac:dyDescent="0.25">
      <c r="A142" s="172"/>
      <c r="B142" s="14" t="s">
        <v>106</v>
      </c>
      <c r="C142" s="15">
        <v>10</v>
      </c>
      <c r="D142" s="15">
        <v>0</v>
      </c>
      <c r="E142" s="16">
        <v>0</v>
      </c>
    </row>
    <row r="143" spans="1:5" x14ac:dyDescent="0.25">
      <c r="A143" s="172"/>
      <c r="B143" s="14" t="s">
        <v>107</v>
      </c>
      <c r="C143" s="15">
        <v>63</v>
      </c>
      <c r="D143" s="15">
        <v>102</v>
      </c>
      <c r="E143" s="16">
        <v>-0.38235294117647001</v>
      </c>
    </row>
    <row r="144" spans="1:5" x14ac:dyDescent="0.25">
      <c r="A144" s="173"/>
      <c r="B144" s="14" t="s">
        <v>108</v>
      </c>
      <c r="C144" s="15">
        <v>2</v>
      </c>
      <c r="D144" s="15">
        <v>37</v>
      </c>
      <c r="E144" s="16">
        <v>-0.94594594594594605</v>
      </c>
    </row>
    <row r="145" spans="1:5" x14ac:dyDescent="0.25">
      <c r="A145" s="171" t="s">
        <v>109</v>
      </c>
      <c r="B145" s="14" t="s">
        <v>110</v>
      </c>
      <c r="C145" s="15">
        <v>49</v>
      </c>
      <c r="D145" s="15">
        <v>75</v>
      </c>
      <c r="E145" s="16">
        <v>-0.34666666666666701</v>
      </c>
    </row>
    <row r="146" spans="1:5" x14ac:dyDescent="0.25">
      <c r="A146" s="173"/>
      <c r="B146" s="14" t="s">
        <v>111</v>
      </c>
      <c r="C146" s="15">
        <v>176</v>
      </c>
      <c r="D146" s="15">
        <v>225</v>
      </c>
      <c r="E146" s="16">
        <v>-0.21777777777777799</v>
      </c>
    </row>
    <row r="147" spans="1:5" x14ac:dyDescent="0.25">
      <c r="A147" s="171" t="s">
        <v>112</v>
      </c>
      <c r="B147" s="14" t="s">
        <v>19</v>
      </c>
      <c r="C147" s="15">
        <v>41</v>
      </c>
      <c r="D147" s="15">
        <v>56</v>
      </c>
      <c r="E147" s="16">
        <v>-0.26785714285714302</v>
      </c>
    </row>
    <row r="148" spans="1:5" x14ac:dyDescent="0.25">
      <c r="A148" s="173"/>
      <c r="B148" s="14" t="s">
        <v>23</v>
      </c>
      <c r="C148" s="15">
        <v>38</v>
      </c>
      <c r="D148" s="15">
        <v>41</v>
      </c>
      <c r="E148" s="16">
        <v>-7.3170731707317097E-2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5">
        <v>789</v>
      </c>
      <c r="D153" s="15">
        <v>2233</v>
      </c>
      <c r="E153" s="16">
        <v>-0.64666368114644002</v>
      </c>
    </row>
    <row r="154" spans="1:5" x14ac:dyDescent="0.25">
      <c r="A154" s="172"/>
      <c r="B154" s="14" t="s">
        <v>117</v>
      </c>
      <c r="C154" s="15">
        <v>342</v>
      </c>
      <c r="D154" s="15">
        <v>647</v>
      </c>
      <c r="E154" s="16">
        <v>-0.47140649149922698</v>
      </c>
    </row>
    <row r="155" spans="1:5" x14ac:dyDescent="0.25">
      <c r="A155" s="172"/>
      <c r="B155" s="14" t="s">
        <v>118</v>
      </c>
      <c r="C155" s="15">
        <v>107</v>
      </c>
      <c r="D155" s="15">
        <v>272</v>
      </c>
      <c r="E155" s="16">
        <v>-0.60661764705882304</v>
      </c>
    </row>
    <row r="156" spans="1:5" x14ac:dyDescent="0.25">
      <c r="A156" s="172"/>
      <c r="B156" s="14" t="s">
        <v>119</v>
      </c>
      <c r="C156" s="15">
        <v>9</v>
      </c>
      <c r="D156" s="15">
        <v>415</v>
      </c>
      <c r="E156" s="16">
        <v>-0.97831325301204797</v>
      </c>
    </row>
    <row r="157" spans="1:5" x14ac:dyDescent="0.25">
      <c r="A157" s="172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2"/>
      <c r="B158" s="14" t="s">
        <v>121</v>
      </c>
      <c r="C158" s="15">
        <v>3</v>
      </c>
      <c r="D158" s="15">
        <v>15</v>
      </c>
      <c r="E158" s="16">
        <v>-0.8</v>
      </c>
    </row>
    <row r="159" spans="1:5" x14ac:dyDescent="0.25">
      <c r="A159" s="172"/>
      <c r="B159" s="14" t="s">
        <v>122</v>
      </c>
      <c r="C159" s="15">
        <v>311</v>
      </c>
      <c r="D159" s="15">
        <v>829</v>
      </c>
      <c r="E159" s="16">
        <v>-0.62484921592279896</v>
      </c>
    </row>
    <row r="160" spans="1:5" x14ac:dyDescent="0.25">
      <c r="A160" s="172"/>
      <c r="B160" s="14" t="s">
        <v>123</v>
      </c>
      <c r="C160" s="15">
        <v>5</v>
      </c>
      <c r="D160" s="15">
        <v>12</v>
      </c>
      <c r="E160" s="16">
        <v>-0.58333333333333304</v>
      </c>
    </row>
    <row r="161" spans="1:5" x14ac:dyDescent="0.25">
      <c r="A161" s="172"/>
      <c r="B161" s="14" t="s">
        <v>124</v>
      </c>
      <c r="C161" s="15">
        <v>224</v>
      </c>
      <c r="D161" s="15">
        <v>296</v>
      </c>
      <c r="E161" s="16">
        <v>-0.24324324324324301</v>
      </c>
    </row>
    <row r="162" spans="1:5" x14ac:dyDescent="0.25">
      <c r="A162" s="172"/>
      <c r="B162" s="14" t="s">
        <v>125</v>
      </c>
      <c r="C162" s="15">
        <v>510</v>
      </c>
      <c r="D162" s="15">
        <v>401</v>
      </c>
      <c r="E162" s="16">
        <v>0.27182044887780499</v>
      </c>
    </row>
    <row r="163" spans="1:5" x14ac:dyDescent="0.25">
      <c r="A163" s="172"/>
      <c r="B163" s="14" t="s">
        <v>126</v>
      </c>
      <c r="C163" s="15">
        <v>12</v>
      </c>
      <c r="D163" s="15">
        <v>9</v>
      </c>
      <c r="E163" s="16">
        <v>0.33333333333333298</v>
      </c>
    </row>
    <row r="164" spans="1:5" x14ac:dyDescent="0.25">
      <c r="A164" s="172"/>
      <c r="B164" s="14" t="s">
        <v>127</v>
      </c>
      <c r="C164" s="15">
        <v>224</v>
      </c>
      <c r="D164" s="15">
        <v>217</v>
      </c>
      <c r="E164" s="16">
        <v>3.2258064516128997E-2</v>
      </c>
    </row>
    <row r="165" spans="1:5" x14ac:dyDescent="0.25">
      <c r="A165" s="172"/>
      <c r="B165" s="14" t="s">
        <v>128</v>
      </c>
      <c r="C165" s="15">
        <v>1</v>
      </c>
      <c r="D165" s="15">
        <v>5</v>
      </c>
      <c r="E165" s="16">
        <v>-0.8</v>
      </c>
    </row>
    <row r="166" spans="1:5" x14ac:dyDescent="0.25">
      <c r="A166" s="172"/>
      <c r="B166" s="14" t="s">
        <v>129</v>
      </c>
      <c r="C166" s="15">
        <v>1</v>
      </c>
      <c r="D166" s="15">
        <v>0</v>
      </c>
      <c r="E166" s="16">
        <v>0</v>
      </c>
    </row>
    <row r="167" spans="1:5" x14ac:dyDescent="0.25">
      <c r="A167" s="172"/>
      <c r="B167" s="14" t="s">
        <v>130</v>
      </c>
      <c r="C167" s="15">
        <v>8</v>
      </c>
      <c r="D167" s="15">
        <v>7</v>
      </c>
      <c r="E167" s="16">
        <v>0.14285714285714299</v>
      </c>
    </row>
    <row r="168" spans="1:5" x14ac:dyDescent="0.25">
      <c r="A168" s="172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2"/>
      <c r="B169" s="14" t="s">
        <v>132</v>
      </c>
      <c r="C169" s="15">
        <v>2</v>
      </c>
      <c r="D169" s="15">
        <v>7</v>
      </c>
      <c r="E169" s="16">
        <v>-0.71428571428571397</v>
      </c>
    </row>
    <row r="170" spans="1:5" x14ac:dyDescent="0.25">
      <c r="A170" s="172"/>
      <c r="B170" s="14" t="s">
        <v>133</v>
      </c>
      <c r="C170" s="15">
        <v>1700</v>
      </c>
      <c r="D170" s="20"/>
      <c r="E170" s="16">
        <v>0</v>
      </c>
    </row>
    <row r="171" spans="1:5" x14ac:dyDescent="0.25">
      <c r="A171" s="172"/>
      <c r="B171" s="14" t="s">
        <v>134</v>
      </c>
      <c r="C171" s="15">
        <v>14</v>
      </c>
      <c r="D171" s="20"/>
      <c r="E171" s="16">
        <v>0</v>
      </c>
    </row>
    <row r="172" spans="1:5" x14ac:dyDescent="0.25">
      <c r="A172" s="173"/>
      <c r="B172" s="14" t="s">
        <v>135</v>
      </c>
      <c r="C172" s="15">
        <v>572</v>
      </c>
      <c r="D172" s="20"/>
      <c r="E172" s="16">
        <v>0</v>
      </c>
    </row>
    <row r="173" spans="1:5" x14ac:dyDescent="0.25">
      <c r="A173" s="171" t="s">
        <v>136</v>
      </c>
      <c r="B173" s="14" t="s">
        <v>116</v>
      </c>
      <c r="C173" s="15">
        <v>776</v>
      </c>
      <c r="D173" s="15">
        <v>2251</v>
      </c>
      <c r="E173" s="16">
        <v>-0.65526432696579295</v>
      </c>
    </row>
    <row r="174" spans="1:5" x14ac:dyDescent="0.25">
      <c r="A174" s="172"/>
      <c r="B174" s="14" t="s">
        <v>117</v>
      </c>
      <c r="C174" s="15">
        <v>342</v>
      </c>
      <c r="D174" s="15">
        <v>647</v>
      </c>
      <c r="E174" s="16">
        <v>-0.47140649149922698</v>
      </c>
    </row>
    <row r="175" spans="1:5" x14ac:dyDescent="0.25">
      <c r="A175" s="172"/>
      <c r="B175" s="14" t="s">
        <v>118</v>
      </c>
      <c r="C175" s="15">
        <v>107</v>
      </c>
      <c r="D175" s="15">
        <v>272</v>
      </c>
      <c r="E175" s="16">
        <v>-0.60661764705882304</v>
      </c>
    </row>
    <row r="176" spans="1:5" x14ac:dyDescent="0.25">
      <c r="A176" s="172"/>
      <c r="B176" s="14" t="s">
        <v>119</v>
      </c>
      <c r="C176" s="15">
        <v>400</v>
      </c>
      <c r="D176" s="15">
        <v>420</v>
      </c>
      <c r="E176" s="16">
        <v>-4.7619047619047603E-2</v>
      </c>
    </row>
    <row r="177" spans="1:5" x14ac:dyDescent="0.25">
      <c r="A177" s="172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2"/>
      <c r="B178" s="14" t="s">
        <v>121</v>
      </c>
      <c r="C178" s="15">
        <v>3</v>
      </c>
      <c r="D178" s="15">
        <v>15</v>
      </c>
      <c r="E178" s="16">
        <v>-0.8</v>
      </c>
    </row>
    <row r="179" spans="1:5" x14ac:dyDescent="0.25">
      <c r="A179" s="172"/>
      <c r="B179" s="14" t="s">
        <v>122</v>
      </c>
      <c r="C179" s="15">
        <v>320</v>
      </c>
      <c r="D179" s="15">
        <v>850</v>
      </c>
      <c r="E179" s="16">
        <v>-0.623529411764706</v>
      </c>
    </row>
    <row r="180" spans="1:5" x14ac:dyDescent="0.25">
      <c r="A180" s="172"/>
      <c r="B180" s="14" t="s">
        <v>123</v>
      </c>
      <c r="C180" s="15">
        <v>5</v>
      </c>
      <c r="D180" s="15">
        <v>12</v>
      </c>
      <c r="E180" s="16">
        <v>-0.58333333333333304</v>
      </c>
    </row>
    <row r="181" spans="1:5" x14ac:dyDescent="0.25">
      <c r="A181" s="172"/>
      <c r="B181" s="14" t="s">
        <v>124</v>
      </c>
      <c r="C181" s="15">
        <v>224</v>
      </c>
      <c r="D181" s="15">
        <v>296</v>
      </c>
      <c r="E181" s="16">
        <v>-0.24324324324324301</v>
      </c>
    </row>
    <row r="182" spans="1:5" x14ac:dyDescent="0.25">
      <c r="A182" s="172"/>
      <c r="B182" s="14" t="s">
        <v>125</v>
      </c>
      <c r="C182" s="15">
        <v>510</v>
      </c>
      <c r="D182" s="15">
        <v>401</v>
      </c>
      <c r="E182" s="16">
        <v>0.27182044887780499</v>
      </c>
    </row>
    <row r="183" spans="1:5" x14ac:dyDescent="0.25">
      <c r="A183" s="172"/>
      <c r="B183" s="14" t="s">
        <v>126</v>
      </c>
      <c r="C183" s="15">
        <v>11</v>
      </c>
      <c r="D183" s="15">
        <v>14</v>
      </c>
      <c r="E183" s="16">
        <v>-0.214285714285714</v>
      </c>
    </row>
    <row r="184" spans="1:5" x14ac:dyDescent="0.25">
      <c r="A184" s="172"/>
      <c r="B184" s="14" t="s">
        <v>127</v>
      </c>
      <c r="C184" s="15">
        <v>224</v>
      </c>
      <c r="D184" s="15">
        <v>217</v>
      </c>
      <c r="E184" s="16">
        <v>3.2258064516128997E-2</v>
      </c>
    </row>
    <row r="185" spans="1:5" x14ac:dyDescent="0.25">
      <c r="A185" s="172"/>
      <c r="B185" s="14" t="s">
        <v>128</v>
      </c>
      <c r="C185" s="15">
        <v>1</v>
      </c>
      <c r="D185" s="15">
        <v>5</v>
      </c>
      <c r="E185" s="16">
        <v>-0.8</v>
      </c>
    </row>
    <row r="186" spans="1:5" x14ac:dyDescent="0.25">
      <c r="A186" s="172"/>
      <c r="B186" s="14" t="s">
        <v>129</v>
      </c>
      <c r="C186" s="15">
        <v>1</v>
      </c>
      <c r="D186" s="15">
        <v>0</v>
      </c>
      <c r="E186" s="16">
        <v>0</v>
      </c>
    </row>
    <row r="187" spans="1:5" x14ac:dyDescent="0.25">
      <c r="A187" s="172"/>
      <c r="B187" s="14" t="s">
        <v>130</v>
      </c>
      <c r="C187" s="15">
        <v>8</v>
      </c>
      <c r="D187" s="15">
        <v>7</v>
      </c>
      <c r="E187" s="16">
        <v>0.14285714285714299</v>
      </c>
    </row>
    <row r="188" spans="1:5" x14ac:dyDescent="0.25">
      <c r="A188" s="172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2"/>
      <c r="B189" s="14" t="s">
        <v>132</v>
      </c>
      <c r="C189" s="15">
        <v>2</v>
      </c>
      <c r="D189" s="15">
        <v>6</v>
      </c>
      <c r="E189" s="16">
        <v>-0.66666666666666696</v>
      </c>
    </row>
    <row r="190" spans="1:5" x14ac:dyDescent="0.25">
      <c r="A190" s="172"/>
      <c r="B190" s="14" t="s">
        <v>133</v>
      </c>
      <c r="C190" s="15">
        <v>1700</v>
      </c>
      <c r="D190" s="20"/>
      <c r="E190" s="16">
        <v>0</v>
      </c>
    </row>
    <row r="191" spans="1:5" x14ac:dyDescent="0.25">
      <c r="A191" s="172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2"/>
      <c r="B192" s="14" t="s">
        <v>134</v>
      </c>
      <c r="C192" s="15">
        <v>14</v>
      </c>
      <c r="D192" s="20"/>
      <c r="E192" s="16">
        <v>0</v>
      </c>
    </row>
    <row r="193" spans="1:5" x14ac:dyDescent="0.25">
      <c r="A193" s="173"/>
      <c r="B193" s="14" t="s">
        <v>135</v>
      </c>
      <c r="C193" s="15">
        <v>572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1072</v>
      </c>
      <c r="D197" s="15">
        <v>1720</v>
      </c>
      <c r="E197" s="16">
        <v>-0.376744186046512</v>
      </c>
    </row>
    <row r="198" spans="1:5" x14ac:dyDescent="0.25">
      <c r="A198" s="13" t="s">
        <v>140</v>
      </c>
      <c r="B198" s="18"/>
      <c r="C198" s="15">
        <v>250</v>
      </c>
      <c r="D198" s="15">
        <v>740</v>
      </c>
      <c r="E198" s="16">
        <v>-0.66216216216216195</v>
      </c>
    </row>
    <row r="199" spans="1:5" x14ac:dyDescent="0.25">
      <c r="A199" s="13" t="s">
        <v>141</v>
      </c>
      <c r="B199" s="18"/>
      <c r="C199" s="15">
        <v>308</v>
      </c>
      <c r="D199" s="15">
        <v>731</v>
      </c>
      <c r="E199" s="16">
        <v>-0.57865937072503404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320</v>
      </c>
      <c r="D203" s="15">
        <v>319</v>
      </c>
      <c r="E203" s="16">
        <v>3.1347962382445101E-3</v>
      </c>
    </row>
    <row r="204" spans="1:5" x14ac:dyDescent="0.25">
      <c r="A204" s="172"/>
      <c r="B204" s="14" t="s">
        <v>19</v>
      </c>
      <c r="C204" s="15">
        <v>57</v>
      </c>
      <c r="D204" s="15">
        <v>23</v>
      </c>
      <c r="E204" s="16">
        <v>1.47826086956522</v>
      </c>
    </row>
    <row r="205" spans="1:5" x14ac:dyDescent="0.25">
      <c r="A205" s="173"/>
      <c r="B205" s="14" t="s">
        <v>23</v>
      </c>
      <c r="C205" s="15">
        <v>31</v>
      </c>
      <c r="D205" s="15">
        <v>57</v>
      </c>
      <c r="E205" s="16">
        <v>-0.45614035087719301</v>
      </c>
    </row>
    <row r="206" spans="1:5" x14ac:dyDescent="0.25">
      <c r="A206" s="171" t="s">
        <v>145</v>
      </c>
      <c r="B206" s="14" t="s">
        <v>146</v>
      </c>
      <c r="C206" s="15">
        <v>246</v>
      </c>
      <c r="D206" s="15">
        <v>367</v>
      </c>
      <c r="E206" s="16">
        <v>-0.32970027247956402</v>
      </c>
    </row>
    <row r="207" spans="1:5" x14ac:dyDescent="0.25">
      <c r="A207" s="172"/>
      <c r="B207" s="14" t="s">
        <v>147</v>
      </c>
      <c r="C207" s="15">
        <v>139</v>
      </c>
      <c r="D207" s="15">
        <v>295</v>
      </c>
      <c r="E207" s="16">
        <v>-0.528813559322034</v>
      </c>
    </row>
    <row r="208" spans="1:5" x14ac:dyDescent="0.25">
      <c r="A208" s="173"/>
      <c r="B208" s="14" t="s">
        <v>148</v>
      </c>
      <c r="C208" s="15">
        <v>2</v>
      </c>
      <c r="D208" s="15">
        <v>3</v>
      </c>
      <c r="E208" s="16">
        <v>-0.33333333333333298</v>
      </c>
    </row>
    <row r="209" spans="1:5" x14ac:dyDescent="0.25">
      <c r="A209" s="13" t="s">
        <v>149</v>
      </c>
      <c r="B209" s="18"/>
      <c r="C209" s="15">
        <v>91</v>
      </c>
      <c r="D209" s="15">
        <v>208</v>
      </c>
      <c r="E209" s="16">
        <v>-0.5625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97</v>
      </c>
      <c r="D213" s="15">
        <v>150</v>
      </c>
      <c r="E213" s="16">
        <v>-0.353333333333333</v>
      </c>
    </row>
    <row r="214" spans="1:5" x14ac:dyDescent="0.25">
      <c r="A214" s="171" t="s">
        <v>152</v>
      </c>
      <c r="B214" s="14" t="s">
        <v>153</v>
      </c>
      <c r="C214" s="15">
        <v>0</v>
      </c>
      <c r="D214" s="15">
        <v>1</v>
      </c>
      <c r="E214" s="16">
        <v>-1</v>
      </c>
    </row>
    <row r="215" spans="1:5" x14ac:dyDescent="0.25">
      <c r="A215" s="172"/>
      <c r="B215" s="14" t="s">
        <v>154</v>
      </c>
      <c r="C215" s="15">
        <v>16</v>
      </c>
      <c r="D215" s="15">
        <v>1</v>
      </c>
      <c r="E215" s="16">
        <v>15</v>
      </c>
    </row>
    <row r="216" spans="1:5" x14ac:dyDescent="0.25">
      <c r="A216" s="173"/>
      <c r="B216" s="14" t="s">
        <v>155</v>
      </c>
      <c r="C216" s="15">
        <v>2</v>
      </c>
      <c r="D216" s="15">
        <v>6</v>
      </c>
      <c r="E216" s="16">
        <v>-0.66666666666666696</v>
      </c>
    </row>
    <row r="217" spans="1:5" x14ac:dyDescent="0.25">
      <c r="A217" s="13" t="s">
        <v>156</v>
      </c>
      <c r="B217" s="18"/>
      <c r="C217" s="15">
        <v>0</v>
      </c>
      <c r="D217" s="15">
        <v>8</v>
      </c>
      <c r="E217" s="16">
        <v>-1</v>
      </c>
    </row>
    <row r="218" spans="1:5" x14ac:dyDescent="0.25">
      <c r="A218" s="13" t="s">
        <v>157</v>
      </c>
      <c r="B218" s="18"/>
      <c r="C218" s="15">
        <v>26</v>
      </c>
      <c r="D218" s="15">
        <v>193</v>
      </c>
      <c r="E218" s="16">
        <v>-0.86528497409326399</v>
      </c>
    </row>
    <row r="219" spans="1:5" x14ac:dyDescent="0.25">
      <c r="A219" s="13" t="s">
        <v>108</v>
      </c>
      <c r="B219" s="18"/>
      <c r="C219" s="15">
        <v>386</v>
      </c>
      <c r="D219" s="15">
        <v>380</v>
      </c>
      <c r="E219" s="16">
        <v>1.5789473684210499E-2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84</v>
      </c>
      <c r="D223" s="15">
        <v>117</v>
      </c>
      <c r="E223" s="16">
        <v>-0.28205128205128199</v>
      </c>
    </row>
    <row r="224" spans="1:5" x14ac:dyDescent="0.25">
      <c r="A224" s="171" t="s">
        <v>66</v>
      </c>
      <c r="B224" s="14" t="s">
        <v>160</v>
      </c>
      <c r="C224" s="15">
        <v>28</v>
      </c>
      <c r="D224" s="15">
        <v>81</v>
      </c>
      <c r="E224" s="16">
        <v>-0.65432098765432101</v>
      </c>
    </row>
    <row r="225" spans="1:5" x14ac:dyDescent="0.25">
      <c r="A225" s="173"/>
      <c r="B225" s="14" t="s">
        <v>108</v>
      </c>
      <c r="C225" s="15">
        <v>284</v>
      </c>
      <c r="D225" s="15">
        <v>233</v>
      </c>
      <c r="E225" s="16">
        <v>0.218884120171674</v>
      </c>
    </row>
    <row r="226" spans="1:5" x14ac:dyDescent="0.25">
      <c r="A226" s="13" t="s">
        <v>161</v>
      </c>
      <c r="B226" s="18"/>
      <c r="C226" s="15">
        <v>43</v>
      </c>
      <c r="D226" s="15">
        <v>74</v>
      </c>
      <c r="E226" s="16">
        <v>-0.41891891891891903</v>
      </c>
    </row>
    <row r="227" spans="1:5" x14ac:dyDescent="0.25">
      <c r="A227" s="13" t="s">
        <v>162</v>
      </c>
      <c r="B227" s="18"/>
      <c r="C227" s="15">
        <v>1</v>
      </c>
      <c r="D227" s="15">
        <v>2</v>
      </c>
      <c r="E227" s="16">
        <v>-0.5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3</v>
      </c>
      <c r="D232" s="15">
        <v>2</v>
      </c>
      <c r="E232" s="16">
        <v>0.5</v>
      </c>
    </row>
    <row r="233" spans="1:5" x14ac:dyDescent="0.25">
      <c r="A233" s="173"/>
      <c r="B233" s="14" t="s">
        <v>167</v>
      </c>
      <c r="C233" s="15">
        <v>16</v>
      </c>
      <c r="D233" s="15">
        <v>26</v>
      </c>
      <c r="E233" s="16">
        <v>-0.38461538461538503</v>
      </c>
    </row>
    <row r="234" spans="1:5" x14ac:dyDescent="0.25">
      <c r="A234" s="13" t="s">
        <v>168</v>
      </c>
      <c r="B234" s="18"/>
      <c r="C234" s="15">
        <v>0</v>
      </c>
      <c r="D234" s="15">
        <v>0</v>
      </c>
      <c r="E234" s="16">
        <v>0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20"/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20"/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20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69"/>
      <c r="B245" s="14" t="s">
        <v>178</v>
      </c>
      <c r="C245" s="15">
        <v>460</v>
      </c>
      <c r="D245" s="15">
        <v>413</v>
      </c>
      <c r="E245" s="24">
        <v>0</v>
      </c>
    </row>
    <row r="246" spans="1:5" x14ac:dyDescent="0.25">
      <c r="A246" s="170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8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9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0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34</v>
      </c>
      <c r="D250" s="15">
        <v>45</v>
      </c>
      <c r="E250" s="24">
        <v>27</v>
      </c>
    </row>
    <row r="251" spans="1:5" x14ac:dyDescent="0.25">
      <c r="A251" s="168" t="s">
        <v>186</v>
      </c>
      <c r="B251" s="14" t="s">
        <v>187</v>
      </c>
      <c r="C251" s="15">
        <v>36</v>
      </c>
      <c r="D251" s="15">
        <v>17</v>
      </c>
      <c r="E251" s="24">
        <v>2</v>
      </c>
    </row>
    <row r="252" spans="1:5" x14ac:dyDescent="0.25">
      <c r="A252" s="169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0"/>
      <c r="B253" s="14" t="s">
        <v>189</v>
      </c>
      <c r="C253" s="15">
        <v>9</v>
      </c>
      <c r="D253" s="15">
        <v>3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10</v>
      </c>
      <c r="D254" s="15">
        <v>0</v>
      </c>
      <c r="E254" s="24">
        <v>6</v>
      </c>
    </row>
    <row r="255" spans="1:5" x14ac:dyDescent="0.25">
      <c r="A255" s="168" t="s">
        <v>192</v>
      </c>
      <c r="B255" s="14" t="s">
        <v>183</v>
      </c>
      <c r="C255" s="15">
        <v>4</v>
      </c>
      <c r="D255" s="15">
        <v>4</v>
      </c>
      <c r="E255" s="24">
        <v>0</v>
      </c>
    </row>
    <row r="256" spans="1:5" x14ac:dyDescent="0.25">
      <c r="A256" s="169"/>
      <c r="B256" s="14" t="s">
        <v>193</v>
      </c>
      <c r="C256" s="15">
        <v>25</v>
      </c>
      <c r="D256" s="15">
        <v>48</v>
      </c>
      <c r="E256" s="24">
        <v>14</v>
      </c>
    </row>
    <row r="257" spans="1:5" x14ac:dyDescent="0.25">
      <c r="A257" s="170"/>
      <c r="B257" s="14" t="s">
        <v>194</v>
      </c>
      <c r="C257" s="15">
        <v>6</v>
      </c>
      <c r="D257" s="15">
        <v>7</v>
      </c>
      <c r="E257" s="24">
        <v>0</v>
      </c>
    </row>
    <row r="258" spans="1:5" x14ac:dyDescent="0.25">
      <c r="A258" s="168" t="s">
        <v>195</v>
      </c>
      <c r="B258" s="14" t="s">
        <v>196</v>
      </c>
      <c r="C258" s="15">
        <v>0</v>
      </c>
      <c r="D258" s="15">
        <v>0</v>
      </c>
      <c r="E258" s="24">
        <v>0</v>
      </c>
    </row>
    <row r="259" spans="1:5" x14ac:dyDescent="0.25">
      <c r="A259" s="169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9"/>
      <c r="B260" s="14" t="s">
        <v>198</v>
      </c>
      <c r="C260" s="15">
        <v>678</v>
      </c>
      <c r="D260" s="15">
        <v>351</v>
      </c>
      <c r="E260" s="24">
        <v>99</v>
      </c>
    </row>
    <row r="261" spans="1:5" x14ac:dyDescent="0.25">
      <c r="A261" s="169"/>
      <c r="B261" s="14" t="s">
        <v>199</v>
      </c>
      <c r="C261" s="15">
        <v>831</v>
      </c>
      <c r="D261" s="15">
        <v>280</v>
      </c>
      <c r="E261" s="24">
        <v>0</v>
      </c>
    </row>
    <row r="262" spans="1:5" x14ac:dyDescent="0.25">
      <c r="A262" s="169"/>
      <c r="B262" s="14" t="s">
        <v>200</v>
      </c>
      <c r="C262" s="15">
        <v>55</v>
      </c>
      <c r="D262" s="15">
        <v>19</v>
      </c>
      <c r="E262" s="24">
        <v>5</v>
      </c>
    </row>
    <row r="263" spans="1:5" x14ac:dyDescent="0.25">
      <c r="A263" s="169"/>
      <c r="B263" s="14" t="s">
        <v>201</v>
      </c>
      <c r="C263" s="15">
        <v>455</v>
      </c>
      <c r="D263" s="15">
        <v>278</v>
      </c>
      <c r="E263" s="24">
        <v>130</v>
      </c>
    </row>
    <row r="264" spans="1:5" x14ac:dyDescent="0.25">
      <c r="A264" s="169"/>
      <c r="B264" s="14" t="s">
        <v>202</v>
      </c>
      <c r="C264" s="15">
        <v>11</v>
      </c>
      <c r="D264" s="15">
        <v>50</v>
      </c>
      <c r="E264" s="24">
        <v>0</v>
      </c>
    </row>
    <row r="265" spans="1:5" x14ac:dyDescent="0.25">
      <c r="A265" s="169"/>
      <c r="B265" s="14" t="s">
        <v>203</v>
      </c>
      <c r="C265" s="15">
        <v>17</v>
      </c>
      <c r="D265" s="15">
        <v>4</v>
      </c>
      <c r="E265" s="24">
        <v>0</v>
      </c>
    </row>
    <row r="266" spans="1:5" x14ac:dyDescent="0.25">
      <c r="A266" s="169"/>
      <c r="B266" s="14" t="s">
        <v>204</v>
      </c>
      <c r="C266" s="15">
        <v>457</v>
      </c>
      <c r="D266" s="15">
        <v>27</v>
      </c>
      <c r="E266" s="24">
        <v>108</v>
      </c>
    </row>
    <row r="267" spans="1:5" x14ac:dyDescent="0.25">
      <c r="A267" s="169"/>
      <c r="B267" s="14" t="s">
        <v>205</v>
      </c>
      <c r="C267" s="15">
        <v>3</v>
      </c>
      <c r="D267" s="15">
        <v>2</v>
      </c>
      <c r="E267" s="24">
        <v>0</v>
      </c>
    </row>
    <row r="268" spans="1:5" x14ac:dyDescent="0.25">
      <c r="A268" s="169"/>
      <c r="B268" s="14" t="s">
        <v>206</v>
      </c>
      <c r="C268" s="15">
        <v>2</v>
      </c>
      <c r="D268" s="15">
        <v>1</v>
      </c>
      <c r="E268" s="24">
        <v>0</v>
      </c>
    </row>
    <row r="269" spans="1:5" x14ac:dyDescent="0.25">
      <c r="A269" s="169"/>
      <c r="B269" s="14" t="s">
        <v>207</v>
      </c>
      <c r="C269" s="15">
        <v>333</v>
      </c>
      <c r="D269" s="15">
        <v>333</v>
      </c>
      <c r="E269" s="24">
        <v>88</v>
      </c>
    </row>
    <row r="270" spans="1:5" x14ac:dyDescent="0.25">
      <c r="A270" s="169"/>
      <c r="B270" s="14" t="s">
        <v>208</v>
      </c>
      <c r="C270" s="15">
        <v>654</v>
      </c>
      <c r="D270" s="15">
        <v>115</v>
      </c>
      <c r="E270" s="24">
        <v>0</v>
      </c>
    </row>
    <row r="271" spans="1:5" x14ac:dyDescent="0.25">
      <c r="A271" s="169"/>
      <c r="B271" s="14" t="s">
        <v>209</v>
      </c>
      <c r="C271" s="15">
        <v>3</v>
      </c>
      <c r="D271" s="15">
        <v>2</v>
      </c>
      <c r="E271" s="24">
        <v>2</v>
      </c>
    </row>
    <row r="272" spans="1:5" x14ac:dyDescent="0.25">
      <c r="A272" s="170"/>
      <c r="B272" s="14" t="s">
        <v>210</v>
      </c>
      <c r="C272" s="15">
        <v>27</v>
      </c>
      <c r="D272" s="15">
        <v>15</v>
      </c>
      <c r="E272" s="24">
        <v>0</v>
      </c>
    </row>
    <row r="273" spans="1:5" x14ac:dyDescent="0.25">
      <c r="A273" s="168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9"/>
      <c r="B274" s="14" t="s">
        <v>213</v>
      </c>
      <c r="C274" s="15">
        <v>2</v>
      </c>
      <c r="D274" s="15">
        <v>2</v>
      </c>
      <c r="E274" s="24">
        <v>0</v>
      </c>
    </row>
    <row r="275" spans="1:5" x14ac:dyDescent="0.25">
      <c r="A275" s="169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9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9"/>
      <c r="B277" s="14" t="s">
        <v>216</v>
      </c>
      <c r="C277" s="15">
        <v>41</v>
      </c>
      <c r="D277" s="15">
        <v>25</v>
      </c>
      <c r="E277" s="24">
        <v>3</v>
      </c>
    </row>
    <row r="278" spans="1:5" x14ac:dyDescent="0.25">
      <c r="A278" s="169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9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9"/>
      <c r="B280" s="14" t="s">
        <v>219</v>
      </c>
      <c r="C280" s="15">
        <v>98</v>
      </c>
      <c r="D280" s="15">
        <v>57</v>
      </c>
      <c r="E280" s="24">
        <v>17</v>
      </c>
    </row>
    <row r="281" spans="1:5" x14ac:dyDescent="0.25">
      <c r="A281" s="169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69"/>
      <c r="B282" s="14" t="s">
        <v>221</v>
      </c>
      <c r="C282" s="15">
        <v>14</v>
      </c>
      <c r="D282" s="15">
        <v>6</v>
      </c>
      <c r="E282" s="24">
        <v>8</v>
      </c>
    </row>
    <row r="283" spans="1:5" x14ac:dyDescent="0.25">
      <c r="A283" s="169"/>
      <c r="B283" s="14" t="s">
        <v>222</v>
      </c>
      <c r="C283" s="15">
        <v>29</v>
      </c>
      <c r="D283" s="15">
        <v>19</v>
      </c>
      <c r="E283" s="24">
        <v>4</v>
      </c>
    </row>
    <row r="284" spans="1:5" x14ac:dyDescent="0.25">
      <c r="A284" s="169"/>
      <c r="B284" s="14" t="s">
        <v>223</v>
      </c>
      <c r="C284" s="15">
        <v>3</v>
      </c>
      <c r="D284" s="15">
        <v>2</v>
      </c>
      <c r="E284" s="24">
        <v>0</v>
      </c>
    </row>
    <row r="285" spans="1:5" x14ac:dyDescent="0.25">
      <c r="A285" s="169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9"/>
      <c r="B286" s="14" t="s">
        <v>225</v>
      </c>
      <c r="C286" s="15">
        <v>1</v>
      </c>
      <c r="D286" s="15">
        <v>4</v>
      </c>
      <c r="E286" s="24">
        <v>0</v>
      </c>
    </row>
    <row r="287" spans="1:5" x14ac:dyDescent="0.25">
      <c r="A287" s="169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69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9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9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69"/>
      <c r="B291" s="14" t="s">
        <v>230</v>
      </c>
      <c r="C291" s="15">
        <v>4</v>
      </c>
      <c r="D291" s="15">
        <v>4</v>
      </c>
      <c r="E291" s="24">
        <v>1</v>
      </c>
    </row>
    <row r="292" spans="1:5" x14ac:dyDescent="0.25">
      <c r="A292" s="169"/>
      <c r="B292" s="14" t="s">
        <v>231</v>
      </c>
      <c r="C292" s="15">
        <v>2</v>
      </c>
      <c r="D292" s="15">
        <v>2</v>
      </c>
      <c r="E292" s="24">
        <v>1</v>
      </c>
    </row>
    <row r="293" spans="1:5" x14ac:dyDescent="0.25">
      <c r="A293" s="169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9"/>
      <c r="B294" s="14" t="s">
        <v>233</v>
      </c>
      <c r="C294" s="15">
        <v>45</v>
      </c>
      <c r="D294" s="15">
        <v>24</v>
      </c>
      <c r="E294" s="24">
        <v>17</v>
      </c>
    </row>
    <row r="295" spans="1:5" x14ac:dyDescent="0.25">
      <c r="A295" s="169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69"/>
      <c r="B296" s="14" t="s">
        <v>235</v>
      </c>
      <c r="C296" s="15">
        <v>5</v>
      </c>
      <c r="D296" s="15">
        <v>0</v>
      </c>
      <c r="E296" s="24">
        <v>5</v>
      </c>
    </row>
    <row r="297" spans="1:5" x14ac:dyDescent="0.25">
      <c r="A297" s="169"/>
      <c r="B297" s="14" t="s">
        <v>236</v>
      </c>
      <c r="C297" s="15">
        <v>79</v>
      </c>
      <c r="D297" s="15">
        <v>23</v>
      </c>
      <c r="E297" s="24">
        <v>24</v>
      </c>
    </row>
    <row r="298" spans="1:5" x14ac:dyDescent="0.25">
      <c r="A298" s="169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9"/>
      <c r="B299" s="14" t="s">
        <v>238</v>
      </c>
      <c r="C299" s="15">
        <v>7</v>
      </c>
      <c r="D299" s="15">
        <v>1</v>
      </c>
      <c r="E299" s="24">
        <v>5</v>
      </c>
    </row>
    <row r="300" spans="1:5" x14ac:dyDescent="0.25">
      <c r="A300" s="169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9"/>
      <c r="B301" s="14" t="s">
        <v>240</v>
      </c>
      <c r="C301" s="15">
        <v>1</v>
      </c>
      <c r="D301" s="15">
        <v>0</v>
      </c>
      <c r="E301" s="24">
        <v>0</v>
      </c>
    </row>
    <row r="302" spans="1:5" x14ac:dyDescent="0.25">
      <c r="A302" s="169"/>
      <c r="B302" s="14" t="s">
        <v>241</v>
      </c>
      <c r="C302" s="15">
        <v>2</v>
      </c>
      <c r="D302" s="15">
        <v>1</v>
      </c>
      <c r="E302" s="24">
        <v>0</v>
      </c>
    </row>
    <row r="303" spans="1:5" x14ac:dyDescent="0.25">
      <c r="A303" s="169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9"/>
      <c r="B304" s="14" t="s">
        <v>243</v>
      </c>
      <c r="C304" s="15">
        <v>0</v>
      </c>
      <c r="D304" s="15">
        <v>1</v>
      </c>
      <c r="E304" s="24">
        <v>0</v>
      </c>
    </row>
    <row r="305" spans="1:5" x14ac:dyDescent="0.25">
      <c r="A305" s="170"/>
      <c r="B305" s="14" t="s">
        <v>244</v>
      </c>
      <c r="C305" s="15">
        <v>11</v>
      </c>
      <c r="D305" s="15">
        <v>5</v>
      </c>
      <c r="E305" s="24">
        <v>4</v>
      </c>
    </row>
    <row r="306" spans="1:5" x14ac:dyDescent="0.25">
      <c r="A306" s="168" t="s">
        <v>245</v>
      </c>
      <c r="B306" s="14" t="s">
        <v>246</v>
      </c>
      <c r="C306" s="15">
        <v>0</v>
      </c>
      <c r="D306" s="15">
        <v>2</v>
      </c>
      <c r="E306" s="24">
        <v>0</v>
      </c>
    </row>
    <row r="307" spans="1:5" x14ac:dyDescent="0.25">
      <c r="A307" s="169"/>
      <c r="B307" s="14" t="s">
        <v>247</v>
      </c>
      <c r="C307" s="15">
        <v>2</v>
      </c>
      <c r="D307" s="15">
        <v>2</v>
      </c>
      <c r="E307" s="24">
        <v>0</v>
      </c>
    </row>
    <row r="308" spans="1:5" x14ac:dyDescent="0.25">
      <c r="A308" s="169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9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9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9"/>
      <c r="B311" s="14" t="s">
        <v>251</v>
      </c>
      <c r="C311" s="15">
        <v>2</v>
      </c>
      <c r="D311" s="15">
        <v>2</v>
      </c>
      <c r="E311" s="24">
        <v>0</v>
      </c>
    </row>
    <row r="312" spans="1:5" x14ac:dyDescent="0.25">
      <c r="A312" s="169"/>
      <c r="B312" s="14" t="s">
        <v>252</v>
      </c>
      <c r="C312" s="15">
        <v>3</v>
      </c>
      <c r="D312" s="15">
        <v>0</v>
      </c>
      <c r="E312" s="24">
        <v>0</v>
      </c>
    </row>
    <row r="313" spans="1:5" x14ac:dyDescent="0.25">
      <c r="A313" s="169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9"/>
      <c r="B314" s="14" t="s">
        <v>254</v>
      </c>
      <c r="C314" s="15">
        <v>4</v>
      </c>
      <c r="D314" s="15">
        <v>7</v>
      </c>
      <c r="E314" s="24">
        <v>0</v>
      </c>
    </row>
    <row r="315" spans="1:5" x14ac:dyDescent="0.25">
      <c r="A315" s="169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0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8" t="s">
        <v>257</v>
      </c>
      <c r="B317" s="14" t="s">
        <v>258</v>
      </c>
      <c r="C317" s="15">
        <v>17</v>
      </c>
      <c r="D317" s="15">
        <v>23</v>
      </c>
      <c r="E317" s="24">
        <v>3</v>
      </c>
    </row>
    <row r="318" spans="1:5" x14ac:dyDescent="0.25">
      <c r="A318" s="169"/>
      <c r="B318" s="14" t="s">
        <v>259</v>
      </c>
      <c r="C318" s="15">
        <v>0</v>
      </c>
      <c r="D318" s="15">
        <v>1</v>
      </c>
      <c r="E318" s="24">
        <v>0</v>
      </c>
    </row>
    <row r="319" spans="1:5" x14ac:dyDescent="0.25">
      <c r="A319" s="169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9"/>
      <c r="B320" s="14" t="s">
        <v>261</v>
      </c>
      <c r="C320" s="15">
        <v>5</v>
      </c>
      <c r="D320" s="15">
        <v>8</v>
      </c>
      <c r="E320" s="24">
        <v>1</v>
      </c>
    </row>
    <row r="321" spans="1:5" x14ac:dyDescent="0.25">
      <c r="A321" s="169"/>
      <c r="B321" s="14" t="s">
        <v>262</v>
      </c>
      <c r="C321" s="15">
        <v>1</v>
      </c>
      <c r="D321" s="15">
        <v>1</v>
      </c>
      <c r="E321" s="24">
        <v>0</v>
      </c>
    </row>
    <row r="322" spans="1:5" x14ac:dyDescent="0.25">
      <c r="A322" s="169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9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9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0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8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9"/>
      <c r="B327" s="14" t="s">
        <v>269</v>
      </c>
      <c r="C327" s="15">
        <v>13</v>
      </c>
      <c r="D327" s="15">
        <v>2</v>
      </c>
      <c r="E327" s="24">
        <v>0</v>
      </c>
    </row>
    <row r="328" spans="1:5" x14ac:dyDescent="0.25">
      <c r="A328" s="169"/>
      <c r="B328" s="14" t="s">
        <v>270</v>
      </c>
      <c r="C328" s="15">
        <v>9</v>
      </c>
      <c r="D328" s="15">
        <v>9</v>
      </c>
      <c r="E328" s="24">
        <v>0</v>
      </c>
    </row>
    <row r="329" spans="1:5" x14ac:dyDescent="0.25">
      <c r="A329" s="169"/>
      <c r="B329" s="14" t="s">
        <v>271</v>
      </c>
      <c r="C329" s="15">
        <v>27</v>
      </c>
      <c r="D329" s="15">
        <v>7</v>
      </c>
      <c r="E329" s="24">
        <v>0</v>
      </c>
    </row>
    <row r="330" spans="1:5" x14ac:dyDescent="0.25">
      <c r="A330" s="169"/>
      <c r="B330" s="14" t="s">
        <v>187</v>
      </c>
      <c r="C330" s="15">
        <v>39</v>
      </c>
      <c r="D330" s="15">
        <v>4</v>
      </c>
      <c r="E330" s="24">
        <v>0</v>
      </c>
    </row>
    <row r="331" spans="1:5" x14ac:dyDescent="0.25">
      <c r="A331" s="169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9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69"/>
      <c r="B333" s="14" t="s">
        <v>274</v>
      </c>
      <c r="C333" s="15">
        <v>5</v>
      </c>
      <c r="D333" s="15">
        <v>2</v>
      </c>
      <c r="E333" s="24">
        <v>0</v>
      </c>
    </row>
    <row r="334" spans="1:5" x14ac:dyDescent="0.25">
      <c r="A334" s="169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9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9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9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0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8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9"/>
      <c r="B340" s="14" t="s">
        <v>282</v>
      </c>
      <c r="C340" s="15">
        <v>17</v>
      </c>
      <c r="D340" s="15">
        <v>10</v>
      </c>
      <c r="E340" s="24">
        <v>1</v>
      </c>
    </row>
    <row r="341" spans="1:5" x14ac:dyDescent="0.25">
      <c r="A341" s="169"/>
      <c r="B341" s="14" t="s">
        <v>218</v>
      </c>
      <c r="C341" s="15">
        <v>1</v>
      </c>
      <c r="D341" s="15">
        <v>0</v>
      </c>
      <c r="E341" s="24">
        <v>0</v>
      </c>
    </row>
    <row r="342" spans="1:5" x14ac:dyDescent="0.25">
      <c r="A342" s="169"/>
      <c r="B342" s="14" t="s">
        <v>219</v>
      </c>
      <c r="C342" s="15">
        <v>108</v>
      </c>
      <c r="D342" s="15">
        <v>72</v>
      </c>
      <c r="E342" s="24">
        <v>4</v>
      </c>
    </row>
    <row r="343" spans="1:5" x14ac:dyDescent="0.25">
      <c r="A343" s="169"/>
      <c r="B343" s="14" t="s">
        <v>220</v>
      </c>
      <c r="C343" s="15">
        <v>22</v>
      </c>
      <c r="D343" s="15">
        <v>106</v>
      </c>
      <c r="E343" s="24">
        <v>1</v>
      </c>
    </row>
    <row r="344" spans="1:5" x14ac:dyDescent="0.25">
      <c r="A344" s="169"/>
      <c r="B344" s="14" t="s">
        <v>221</v>
      </c>
      <c r="C344" s="15">
        <v>33</v>
      </c>
      <c r="D344" s="15">
        <v>40</v>
      </c>
      <c r="E344" s="24">
        <v>5</v>
      </c>
    </row>
    <row r="345" spans="1:5" x14ac:dyDescent="0.25">
      <c r="A345" s="169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9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9"/>
      <c r="B347" s="14" t="s">
        <v>285</v>
      </c>
      <c r="C347" s="15">
        <v>5</v>
      </c>
      <c r="D347" s="15">
        <v>2</v>
      </c>
      <c r="E347" s="24">
        <v>2</v>
      </c>
    </row>
    <row r="348" spans="1:5" x14ac:dyDescent="0.25">
      <c r="A348" s="169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9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69"/>
      <c r="B350" s="14" t="s">
        <v>231</v>
      </c>
      <c r="C350" s="15">
        <v>1</v>
      </c>
      <c r="D350" s="15">
        <v>1</v>
      </c>
      <c r="E350" s="24">
        <v>0</v>
      </c>
    </row>
    <row r="351" spans="1:5" x14ac:dyDescent="0.25">
      <c r="A351" s="169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9"/>
      <c r="B352" s="14" t="s">
        <v>287</v>
      </c>
      <c r="C352" s="15">
        <v>1202</v>
      </c>
      <c r="D352" s="15">
        <v>434</v>
      </c>
      <c r="E352" s="24">
        <v>0</v>
      </c>
    </row>
    <row r="353" spans="1:5" x14ac:dyDescent="0.25">
      <c r="A353" s="169"/>
      <c r="B353" s="14" t="s">
        <v>288</v>
      </c>
      <c r="C353" s="15">
        <v>2</v>
      </c>
      <c r="D353" s="15">
        <v>2</v>
      </c>
      <c r="E353" s="24">
        <v>0</v>
      </c>
    </row>
    <row r="354" spans="1:5" x14ac:dyDescent="0.25">
      <c r="A354" s="169"/>
      <c r="B354" s="14" t="s">
        <v>289</v>
      </c>
      <c r="C354" s="15">
        <v>454</v>
      </c>
      <c r="D354" s="15">
        <v>276</v>
      </c>
      <c r="E354" s="24">
        <v>137</v>
      </c>
    </row>
    <row r="355" spans="1:5" x14ac:dyDescent="0.25">
      <c r="A355" s="169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9"/>
      <c r="B356" s="14" t="s">
        <v>290</v>
      </c>
      <c r="C356" s="15">
        <v>7</v>
      </c>
      <c r="D356" s="15">
        <v>3</v>
      </c>
      <c r="E356" s="24">
        <v>1</v>
      </c>
    </row>
    <row r="357" spans="1:5" x14ac:dyDescent="0.25">
      <c r="A357" s="169"/>
      <c r="B357" s="14" t="s">
        <v>291</v>
      </c>
      <c r="C357" s="15">
        <v>3</v>
      </c>
      <c r="D357" s="15">
        <v>0</v>
      </c>
      <c r="E357" s="24">
        <v>0</v>
      </c>
    </row>
    <row r="358" spans="1:5" x14ac:dyDescent="0.25">
      <c r="A358" s="169"/>
      <c r="B358" s="14" t="s">
        <v>292</v>
      </c>
      <c r="C358" s="15">
        <v>15</v>
      </c>
      <c r="D358" s="15">
        <v>14</v>
      </c>
      <c r="E358" s="24">
        <v>3</v>
      </c>
    </row>
    <row r="359" spans="1:5" x14ac:dyDescent="0.25">
      <c r="A359" s="169"/>
      <c r="B359" s="14" t="s">
        <v>241</v>
      </c>
      <c r="C359" s="15">
        <v>5</v>
      </c>
      <c r="D359" s="15">
        <v>5</v>
      </c>
      <c r="E359" s="24">
        <v>0</v>
      </c>
    </row>
    <row r="360" spans="1:5" x14ac:dyDescent="0.25">
      <c r="A360" s="170"/>
      <c r="B360" s="14" t="s">
        <v>293</v>
      </c>
      <c r="C360" s="15">
        <v>191</v>
      </c>
      <c r="D360" s="15">
        <v>541</v>
      </c>
      <c r="E360" s="24">
        <v>8</v>
      </c>
    </row>
  </sheetData>
  <sheetProtection algorithmName="SHA-512" hashValue="w743B7piS/bpwTp1v6VlCLaqXmzb8aZOyea0Dfv/oEf7Vso7kiVTOS179utgGl9jqlYlctBJ7GT7qM8tyNl6VQ==" saltValue="eiqV1StkIBnUsCdthDFsZ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8370-E86D-4AFB-A781-A2D233036D7D}">
  <dimension ref="A1:BI15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1232</v>
      </c>
      <c r="G2" s="81" t="s">
        <v>1261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198</v>
      </c>
      <c r="AL2" s="81" t="s">
        <v>638</v>
      </c>
      <c r="AM2" s="81" t="s">
        <v>638</v>
      </c>
      <c r="AN2" s="81" t="s">
        <v>638</v>
      </c>
      <c r="AO2" s="81" t="s">
        <v>640</v>
      </c>
      <c r="AT2" s="81" t="s">
        <v>648</v>
      </c>
      <c r="AV2" s="81" t="s">
        <v>638</v>
      </c>
      <c r="AW2" s="81" t="s">
        <v>1174</v>
      </c>
      <c r="AX2" s="81" t="s">
        <v>1174</v>
      </c>
      <c r="AY2" s="81" t="s">
        <v>20</v>
      </c>
      <c r="AZ2" s="81" t="s">
        <v>999</v>
      </c>
      <c r="BA2" s="81" t="s">
        <v>79</v>
      </c>
      <c r="BB2" s="81" t="s">
        <v>991</v>
      </c>
      <c r="BC2" s="81" t="s">
        <v>970</v>
      </c>
      <c r="BD2" s="81" t="s">
        <v>951</v>
      </c>
      <c r="BE2" s="81" t="s">
        <v>1270</v>
      </c>
      <c r="BF2" s="81" t="s">
        <v>101</v>
      </c>
      <c r="BG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1266</v>
      </c>
      <c r="G3" s="81" t="s">
        <v>1233</v>
      </c>
      <c r="H3" s="81" t="s">
        <v>1233</v>
      </c>
      <c r="I3" s="81" t="s">
        <v>1233</v>
      </c>
      <c r="J3" s="81" t="s">
        <v>1233</v>
      </c>
      <c r="K3" s="81" t="s">
        <v>1233</v>
      </c>
      <c r="L3" s="81" t="s">
        <v>1236</v>
      </c>
      <c r="M3" s="81" t="s">
        <v>1237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1183</v>
      </c>
      <c r="AI3" s="81" t="s">
        <v>199</v>
      </c>
      <c r="AL3" s="81" t="s">
        <v>640</v>
      </c>
      <c r="AM3" s="81" t="s">
        <v>640</v>
      </c>
      <c r="AN3" s="81" t="s">
        <v>640</v>
      </c>
      <c r="AO3" s="81" t="s">
        <v>642</v>
      </c>
      <c r="AV3" s="81" t="s">
        <v>640</v>
      </c>
      <c r="AW3" s="81" t="s">
        <v>1175</v>
      </c>
      <c r="AX3" s="81" t="s">
        <v>1176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1271</v>
      </c>
      <c r="BF3" s="81" t="s">
        <v>111</v>
      </c>
      <c r="BG3" s="81" t="s">
        <v>111</v>
      </c>
      <c r="BH3" s="81" t="s">
        <v>1133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1236</v>
      </c>
      <c r="F4" s="81" t="s">
        <v>966</v>
      </c>
      <c r="G4" s="81" t="s">
        <v>1234</v>
      </c>
      <c r="H4" s="81" t="s">
        <v>1234</v>
      </c>
      <c r="I4" s="81" t="s">
        <v>1234</v>
      </c>
      <c r="J4" s="81" t="s">
        <v>1234</v>
      </c>
      <c r="K4" s="81" t="s">
        <v>1234</v>
      </c>
      <c r="L4" s="81" t="s">
        <v>1246</v>
      </c>
      <c r="M4" s="81" t="s">
        <v>1256</v>
      </c>
      <c r="O4" s="81" t="s">
        <v>1234</v>
      </c>
      <c r="P4" s="81" t="s">
        <v>1281</v>
      </c>
      <c r="Q4" s="81" t="s">
        <v>1284</v>
      </c>
      <c r="R4" s="81" t="s">
        <v>1032</v>
      </c>
      <c r="S4" s="81" t="s">
        <v>1281</v>
      </c>
      <c r="T4" s="81" t="s">
        <v>1281</v>
      </c>
      <c r="V4" s="81" t="s">
        <v>31</v>
      </c>
      <c r="W4" s="81" t="s">
        <v>1377</v>
      </c>
      <c r="AA4" s="81" t="s">
        <v>1122</v>
      </c>
      <c r="AC4" s="81" t="s">
        <v>1129</v>
      </c>
      <c r="AD4" s="81" t="s">
        <v>642</v>
      </c>
      <c r="AE4" s="81" t="s">
        <v>1175</v>
      </c>
      <c r="AF4" s="81" t="s">
        <v>1116</v>
      </c>
      <c r="AI4" s="81" t="s">
        <v>200</v>
      </c>
      <c r="AL4" s="81" t="s">
        <v>642</v>
      </c>
      <c r="AM4" s="81" t="s">
        <v>642</v>
      </c>
      <c r="AN4" s="81" t="s">
        <v>642</v>
      </c>
      <c r="AO4" s="81" t="s">
        <v>646</v>
      </c>
      <c r="AV4" s="81" t="s">
        <v>642</v>
      </c>
      <c r="AW4" s="81" t="s">
        <v>1176</v>
      </c>
      <c r="AX4" s="81" t="s">
        <v>606</v>
      </c>
      <c r="AY4" s="81" t="s">
        <v>995</v>
      </c>
      <c r="AZ4" s="81" t="s">
        <v>1001</v>
      </c>
      <c r="BA4" s="81" t="s">
        <v>1409</v>
      </c>
      <c r="BC4" s="81" t="s">
        <v>976</v>
      </c>
      <c r="BD4" s="81" t="s">
        <v>952</v>
      </c>
      <c r="BE4" s="81" t="s">
        <v>1272</v>
      </c>
      <c r="BH4" s="81" t="s">
        <v>1134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966</v>
      </c>
      <c r="F5" s="81" t="s">
        <v>1263</v>
      </c>
      <c r="G5" s="81" t="s">
        <v>1239</v>
      </c>
      <c r="H5" s="81" t="s">
        <v>1239</v>
      </c>
      <c r="I5" s="81" t="s">
        <v>1240</v>
      </c>
      <c r="J5" s="81" t="s">
        <v>1240</v>
      </c>
      <c r="K5" s="81" t="s">
        <v>1236</v>
      </c>
      <c r="L5" s="81" t="s">
        <v>1250</v>
      </c>
      <c r="O5" s="81" t="s">
        <v>1240</v>
      </c>
      <c r="P5" s="81" t="s">
        <v>1284</v>
      </c>
      <c r="R5" s="81" t="s">
        <v>1033</v>
      </c>
      <c r="S5" s="81" t="s">
        <v>1284</v>
      </c>
      <c r="T5" s="81" t="s">
        <v>1282</v>
      </c>
      <c r="V5" s="81" t="s">
        <v>32</v>
      </c>
      <c r="AA5" s="81" t="s">
        <v>1124</v>
      </c>
      <c r="AC5" s="81" t="s">
        <v>1130</v>
      </c>
      <c r="AD5" s="81" t="s">
        <v>644</v>
      </c>
      <c r="AE5" s="81" t="s">
        <v>1176</v>
      </c>
      <c r="AF5" s="81" t="s">
        <v>1184</v>
      </c>
      <c r="AI5" s="81" t="s">
        <v>201</v>
      </c>
      <c r="AL5" s="81" t="s">
        <v>644</v>
      </c>
      <c r="AM5" s="81" t="s">
        <v>644</v>
      </c>
      <c r="AN5" s="81" t="s">
        <v>644</v>
      </c>
      <c r="AO5" s="81" t="s">
        <v>648</v>
      </c>
      <c r="AV5" s="81" t="s">
        <v>644</v>
      </c>
      <c r="AW5" s="81" t="s">
        <v>606</v>
      </c>
      <c r="AX5" s="81" t="s">
        <v>1177</v>
      </c>
      <c r="AY5" s="81" t="s">
        <v>996</v>
      </c>
      <c r="AZ5" s="81" t="s">
        <v>1002</v>
      </c>
      <c r="BC5" s="81" t="s">
        <v>977</v>
      </c>
      <c r="BD5" s="81" t="s">
        <v>953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1240</v>
      </c>
      <c r="E6" s="81" t="s">
        <v>1246</v>
      </c>
      <c r="F6" s="81" t="s">
        <v>1242</v>
      </c>
      <c r="G6" s="81" t="s">
        <v>966</v>
      </c>
      <c r="H6" s="81" t="s">
        <v>966</v>
      </c>
      <c r="I6" s="81" t="s">
        <v>966</v>
      </c>
      <c r="J6" s="81" t="s">
        <v>966</v>
      </c>
      <c r="K6" s="81" t="s">
        <v>966</v>
      </c>
      <c r="L6" s="81" t="s">
        <v>1252</v>
      </c>
      <c r="O6" s="81" t="s">
        <v>966</v>
      </c>
      <c r="R6" s="81" t="s">
        <v>1034</v>
      </c>
      <c r="T6" s="81" t="s">
        <v>1284</v>
      </c>
      <c r="V6" s="81" t="s">
        <v>33</v>
      </c>
      <c r="AD6" s="81" t="s">
        <v>646</v>
      </c>
      <c r="AE6" s="81" t="s">
        <v>1177</v>
      </c>
      <c r="AI6" s="81" t="s">
        <v>203</v>
      </c>
      <c r="AL6" s="81" t="s">
        <v>646</v>
      </c>
      <c r="AM6" s="81" t="s">
        <v>646</v>
      </c>
      <c r="AN6" s="81" t="s">
        <v>646</v>
      </c>
      <c r="AV6" s="81" t="s">
        <v>646</v>
      </c>
      <c r="AW6" s="81" t="s">
        <v>1177</v>
      </c>
      <c r="AY6" s="81" t="s">
        <v>997</v>
      </c>
      <c r="AZ6" s="81" t="s">
        <v>997</v>
      </c>
      <c r="BC6" s="81" t="s">
        <v>978</v>
      </c>
      <c r="BD6" s="81" t="s">
        <v>954</v>
      </c>
      <c r="BE6" s="81" t="s">
        <v>1011</v>
      </c>
    </row>
    <row r="7" spans="1:61" x14ac:dyDescent="0.2">
      <c r="B7" s="81" t="s">
        <v>108</v>
      </c>
      <c r="C7" s="81" t="s">
        <v>1354</v>
      </c>
      <c r="D7" s="81" t="s">
        <v>966</v>
      </c>
      <c r="E7" s="81" t="s">
        <v>1250</v>
      </c>
      <c r="F7" s="81" t="s">
        <v>1267</v>
      </c>
      <c r="G7" s="81" t="s">
        <v>1246</v>
      </c>
      <c r="H7" s="81" t="s">
        <v>1246</v>
      </c>
      <c r="I7" s="81" t="s">
        <v>1246</v>
      </c>
      <c r="J7" s="81" t="s">
        <v>1246</v>
      </c>
      <c r="K7" s="81" t="s">
        <v>1246</v>
      </c>
      <c r="O7" s="81" t="s">
        <v>1246</v>
      </c>
      <c r="R7" s="81" t="s">
        <v>1035</v>
      </c>
      <c r="AD7" s="81" t="s">
        <v>648</v>
      </c>
      <c r="AI7" s="81" t="s">
        <v>204</v>
      </c>
      <c r="AL7" s="81" t="s">
        <v>648</v>
      </c>
      <c r="AM7" s="81" t="s">
        <v>648</v>
      </c>
      <c r="AN7" s="81" t="s">
        <v>648</v>
      </c>
      <c r="AV7" s="81" t="s">
        <v>648</v>
      </c>
      <c r="BC7" s="81" t="s">
        <v>1411</v>
      </c>
      <c r="BD7" s="81" t="s">
        <v>955</v>
      </c>
      <c r="BE7" s="81" t="s">
        <v>1275</v>
      </c>
    </row>
    <row r="8" spans="1:61" x14ac:dyDescent="0.2">
      <c r="C8" s="81" t="s">
        <v>187</v>
      </c>
      <c r="D8" s="81" t="s">
        <v>1246</v>
      </c>
      <c r="E8" s="81" t="s">
        <v>1252</v>
      </c>
      <c r="F8" s="81" t="s">
        <v>1173</v>
      </c>
      <c r="G8" s="81" t="s">
        <v>1247</v>
      </c>
      <c r="H8" s="81" t="s">
        <v>1247</v>
      </c>
      <c r="I8" s="81" t="s">
        <v>1247</v>
      </c>
      <c r="J8" s="81" t="s">
        <v>1247</v>
      </c>
      <c r="K8" s="81" t="s">
        <v>1252</v>
      </c>
      <c r="O8" s="81" t="s">
        <v>1247</v>
      </c>
      <c r="R8" s="81" t="s">
        <v>1036</v>
      </c>
      <c r="AD8" s="81" t="s">
        <v>650</v>
      </c>
      <c r="AI8" s="81" t="s">
        <v>207</v>
      </c>
      <c r="BC8" s="81" t="s">
        <v>979</v>
      </c>
      <c r="BD8" s="81" t="s">
        <v>956</v>
      </c>
    </row>
    <row r="9" spans="1:61" x14ac:dyDescent="0.2">
      <c r="C9" s="81" t="s">
        <v>1355</v>
      </c>
      <c r="D9" s="81" t="s">
        <v>1247</v>
      </c>
      <c r="F9" s="81" t="s">
        <v>1246</v>
      </c>
      <c r="G9" s="81" t="s">
        <v>1250</v>
      </c>
      <c r="H9" s="81" t="s">
        <v>1250</v>
      </c>
      <c r="I9" s="81" t="s">
        <v>1248</v>
      </c>
      <c r="J9" s="81" t="s">
        <v>1248</v>
      </c>
      <c r="K9" s="81" t="s">
        <v>1256</v>
      </c>
      <c r="O9" s="81" t="s">
        <v>1248</v>
      </c>
      <c r="R9" s="81" t="s">
        <v>1037</v>
      </c>
      <c r="AI9" s="81" t="s">
        <v>208</v>
      </c>
      <c r="BC9" s="81" t="s">
        <v>968</v>
      </c>
      <c r="BD9" s="81" t="s">
        <v>509</v>
      </c>
    </row>
    <row r="10" spans="1:61" x14ac:dyDescent="0.2">
      <c r="C10" s="81" t="s">
        <v>1356</v>
      </c>
      <c r="D10" s="81" t="s">
        <v>1248</v>
      </c>
      <c r="F10" s="81" t="s">
        <v>1248</v>
      </c>
      <c r="G10" s="81" t="s">
        <v>1252</v>
      </c>
      <c r="H10" s="81" t="s">
        <v>1252</v>
      </c>
      <c r="I10" s="81" t="s">
        <v>1250</v>
      </c>
      <c r="J10" s="81" t="s">
        <v>1250</v>
      </c>
      <c r="O10" s="81" t="s">
        <v>1250</v>
      </c>
      <c r="R10" s="81" t="s">
        <v>1038</v>
      </c>
      <c r="AI10" s="81" t="s">
        <v>210</v>
      </c>
      <c r="BD10" s="81" t="s">
        <v>957</v>
      </c>
    </row>
    <row r="11" spans="1:61" x14ac:dyDescent="0.2">
      <c r="C11" s="81" t="s">
        <v>267</v>
      </c>
      <c r="D11" s="81" t="s">
        <v>1249</v>
      </c>
      <c r="F11" s="81" t="s">
        <v>1249</v>
      </c>
      <c r="G11" s="81" t="s">
        <v>1256</v>
      </c>
      <c r="H11" s="81" t="s">
        <v>108</v>
      </c>
      <c r="I11" s="81" t="s">
        <v>1252</v>
      </c>
      <c r="J11" s="81" t="s">
        <v>1252</v>
      </c>
      <c r="O11" s="81" t="s">
        <v>1252</v>
      </c>
      <c r="R11" s="81" t="s">
        <v>1039</v>
      </c>
      <c r="AI11" s="81" t="s">
        <v>108</v>
      </c>
      <c r="BD11" s="81" t="s">
        <v>959</v>
      </c>
    </row>
    <row r="12" spans="1:61" x14ac:dyDescent="0.2">
      <c r="C12" s="81" t="s">
        <v>1357</v>
      </c>
      <c r="D12" s="81" t="s">
        <v>1250</v>
      </c>
      <c r="F12" s="81" t="s">
        <v>108</v>
      </c>
      <c r="G12" s="81" t="s">
        <v>108</v>
      </c>
      <c r="I12" s="81" t="s">
        <v>1256</v>
      </c>
      <c r="J12" s="81" t="s">
        <v>108</v>
      </c>
      <c r="O12" s="81" t="s">
        <v>108</v>
      </c>
      <c r="BD12" s="81" t="s">
        <v>960</v>
      </c>
    </row>
    <row r="13" spans="1:61" x14ac:dyDescent="0.2">
      <c r="D13" s="81" t="s">
        <v>1252</v>
      </c>
      <c r="I13" s="81" t="s">
        <v>108</v>
      </c>
      <c r="BD13" s="81" t="s">
        <v>961</v>
      </c>
    </row>
    <row r="14" spans="1:61" x14ac:dyDescent="0.2">
      <c r="D14" s="81" t="s">
        <v>1256</v>
      </c>
      <c r="BD14" s="81" t="s">
        <v>108</v>
      </c>
    </row>
    <row r="15" spans="1:61" x14ac:dyDescent="0.2">
      <c r="D15" s="81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96314-4CBC-4DA8-B93D-76935701B4EC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1825</v>
      </c>
      <c r="D4" s="89">
        <f>SUM(DatosViolenciaGénero!D63:D69)</f>
        <v>443</v>
      </c>
    </row>
    <row r="5" spans="2:4" x14ac:dyDescent="0.2">
      <c r="B5" s="88" t="s">
        <v>1234</v>
      </c>
      <c r="C5" s="89">
        <f>SUM(DatosViolenciaGénero!C70:C73)</f>
        <v>168</v>
      </c>
      <c r="D5" s="89">
        <f>SUM(DatosViolenciaGénero!D70:D73)</f>
        <v>113</v>
      </c>
    </row>
    <row r="6" spans="2:4" ht="12.75" customHeight="1" x14ac:dyDescent="0.2">
      <c r="B6" s="88" t="s">
        <v>1280</v>
      </c>
      <c r="C6" s="89">
        <f>DatosViolenciaGénero!C74</f>
        <v>0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16</v>
      </c>
      <c r="D7" s="89">
        <f>SUM(DatosViolenciaGénero!D75:D77)</f>
        <v>1</v>
      </c>
    </row>
    <row r="8" spans="2:4" ht="12.75" customHeight="1" x14ac:dyDescent="0.2">
      <c r="B8" s="88" t="s">
        <v>1282</v>
      </c>
      <c r="C8" s="89">
        <f>DatosViolenciaGénero!C81</f>
        <v>0</v>
      </c>
      <c r="D8" s="89">
        <f>DatosViolenciaGénero!D81</f>
        <v>1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997</v>
      </c>
      <c r="D10" s="89">
        <f>SUM(DatosViolenciaGénero!D79:D80)</f>
        <v>174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175</v>
      </c>
    </row>
    <row r="16" spans="2:4" ht="13.5" thickBot="1" x14ac:dyDescent="0.25">
      <c r="B16" s="92" t="s">
        <v>1287</v>
      </c>
      <c r="C16" s="93">
        <f>DatosViolenciaGénero!C39</f>
        <v>34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C795-6B14-4D9E-BB9C-CB4E98AEEDEE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240</v>
      </c>
      <c r="D4" s="89">
        <f>SUM(DatosViolenciaDoméstica!D48:D54)</f>
        <v>73</v>
      </c>
    </row>
    <row r="5" spans="2:4" x14ac:dyDescent="0.2">
      <c r="B5" s="88" t="s">
        <v>1234</v>
      </c>
      <c r="C5" s="89">
        <f>SUM(DatosViolenciaDoméstica!C55:C58)</f>
        <v>7</v>
      </c>
      <c r="D5" s="89">
        <f>SUM(DatosViolenciaDoméstica!D55:D58)</f>
        <v>8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1</v>
      </c>
      <c r="D7" s="89">
        <f>SUM(DatosViolenciaDoméstica!D60:D62)</f>
        <v>0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18</v>
      </c>
      <c r="D10" s="89">
        <f>SUM(DatosViolenciaDoméstica!D64:D65)</f>
        <v>10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30</v>
      </c>
    </row>
    <row r="16" spans="2:4" ht="13.5" thickBot="1" x14ac:dyDescent="0.25">
      <c r="B16" s="92" t="s">
        <v>1287</v>
      </c>
      <c r="C16" s="93">
        <f>DatosViolenciaDoméstica!C34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ECB7-0C7F-4DDC-96DD-599038DB4CD6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238</v>
      </c>
    </row>
    <row r="5" spans="2:3" x14ac:dyDescent="0.2">
      <c r="B5" s="82" t="s">
        <v>1271</v>
      </c>
      <c r="C5" s="84">
        <f>DatosMenores!C70</f>
        <v>6</v>
      </c>
    </row>
    <row r="6" spans="2:3" x14ac:dyDescent="0.2">
      <c r="B6" s="82" t="s">
        <v>1272</v>
      </c>
      <c r="C6" s="84">
        <f>DatosMenores!C71</f>
        <v>809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13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13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238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576A-A713-4064-B884-E86E5FE7F7B1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14081</v>
      </c>
      <c r="E11" s="67">
        <f>DatosDelitos!H6+DatosDelitos!H14-DatosDelitos!H18</f>
        <v>262</v>
      </c>
      <c r="F11" s="67">
        <f>DatosDelitos!I6+DatosDelitos!I14-DatosDelitos!I18</f>
        <v>264</v>
      </c>
      <c r="G11" s="67">
        <f>DatosDelitos!J6+DatosDelitos!J14-DatosDelitos!J18</f>
        <v>7</v>
      </c>
      <c r="H11" s="68">
        <f>DatosDelitos!K6+DatosDelitos!K14-DatosDelitos!K18</f>
        <v>6</v>
      </c>
      <c r="I11" s="68">
        <f>DatosDelitos!L6+DatosDelitos!L14-DatosDelitos!L18</f>
        <v>10</v>
      </c>
      <c r="J11" s="68">
        <f>DatosDelitos!M6+DatosDelitos!M14-DatosDelitos!M18</f>
        <v>7</v>
      </c>
      <c r="K11" s="68">
        <f>DatosDelitos!O6+DatosDelitos!O14-DatosDelitos!O18</f>
        <v>12</v>
      </c>
      <c r="L11" s="69">
        <f>DatosDelitos!P6+DatosDelitos!P14-DatosDelitos!P18</f>
        <v>370</v>
      </c>
    </row>
    <row r="12" spans="2:13" ht="13.15" customHeight="1" x14ac:dyDescent="0.2">
      <c r="B12" s="209" t="s">
        <v>281</v>
      </c>
      <c r="C12" s="209"/>
      <c r="D12" s="70">
        <f>DatosDelitos!C11</f>
        <v>2</v>
      </c>
      <c r="E12" s="71">
        <f>DatosDelitos!H11</f>
        <v>1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09" t="s">
        <v>338</v>
      </c>
      <c r="C13" s="209"/>
      <c r="D13" s="70">
        <f>DatosDelitos!C21</f>
        <v>12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1485</v>
      </c>
      <c r="E15" s="71">
        <f>DatosDelitos!H18+DatosDelitos!H45</f>
        <v>228</v>
      </c>
      <c r="F15" s="71">
        <f>DatosDelitos!I17+DatosDelitos!I45</f>
        <v>82</v>
      </c>
      <c r="G15" s="71">
        <f>DatosDelitos!J18+DatosDelitos!J45</f>
        <v>2</v>
      </c>
      <c r="H15" s="71">
        <f>DatosDelitos!K18+DatosDelitos!K45</f>
        <v>0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3</v>
      </c>
      <c r="L15" s="72">
        <f>DatosDelitos!P18+DatosDelitos!P45</f>
        <v>348</v>
      </c>
    </row>
    <row r="16" spans="2:13" ht="13.15" customHeight="1" x14ac:dyDescent="0.2">
      <c r="B16" s="209" t="s">
        <v>1234</v>
      </c>
      <c r="C16" s="209"/>
      <c r="D16" s="70">
        <f>DatosDelitos!C31</f>
        <v>1009</v>
      </c>
      <c r="E16" s="71">
        <f>DatosDelitos!H31</f>
        <v>90</v>
      </c>
      <c r="F16" s="71">
        <f>DatosDelitos!I31</f>
        <v>92</v>
      </c>
      <c r="G16" s="71">
        <f>DatosDelitos!J31</f>
        <v>1</v>
      </c>
      <c r="H16" s="71">
        <f>DatosDelitos!K31</f>
        <v>0</v>
      </c>
      <c r="I16" s="71">
        <f>DatosDelitos!L31</f>
        <v>0</v>
      </c>
      <c r="J16" s="71">
        <f>DatosDelitos!M31</f>
        <v>0</v>
      </c>
      <c r="K16" s="71">
        <f>DatosDelitos!O31</f>
        <v>0</v>
      </c>
      <c r="L16" s="72">
        <f>DatosDelitos!P31</f>
        <v>260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8</v>
      </c>
      <c r="E17" s="71">
        <f>DatosDelitos!H43-DatosDelitos!H45</f>
        <v>2</v>
      </c>
      <c r="F17" s="71">
        <f>DatosDelitos!I43-DatosDelitos!I45</f>
        <v>2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3</v>
      </c>
    </row>
    <row r="18" spans="2:12" ht="13.15" customHeight="1" x14ac:dyDescent="0.2">
      <c r="B18" s="209" t="s">
        <v>1236</v>
      </c>
      <c r="C18" s="209"/>
      <c r="D18" s="70">
        <f>DatosDelitos!C51</f>
        <v>265</v>
      </c>
      <c r="E18" s="71">
        <f>DatosDelitos!H51</f>
        <v>39</v>
      </c>
      <c r="F18" s="71">
        <f>DatosDelitos!I51</f>
        <v>37</v>
      </c>
      <c r="G18" s="71">
        <f>DatosDelitos!J51</f>
        <v>25</v>
      </c>
      <c r="H18" s="71">
        <f>DatosDelitos!K51</f>
        <v>24</v>
      </c>
      <c r="I18" s="71">
        <f>DatosDelitos!L51</f>
        <v>0</v>
      </c>
      <c r="J18" s="71">
        <f>DatosDelitos!M51</f>
        <v>0</v>
      </c>
      <c r="K18" s="71">
        <f>DatosDelitos!O51</f>
        <v>11</v>
      </c>
      <c r="L18" s="72">
        <f>DatosDelitos!P51</f>
        <v>50</v>
      </c>
    </row>
    <row r="19" spans="2:12" ht="13.15" customHeight="1" x14ac:dyDescent="0.2">
      <c r="B19" s="209" t="s">
        <v>1237</v>
      </c>
      <c r="C19" s="209"/>
      <c r="D19" s="70">
        <f>DatosDelitos!C73</f>
        <v>5</v>
      </c>
      <c r="E19" s="71">
        <f>DatosDelitos!H73</f>
        <v>0</v>
      </c>
      <c r="F19" s="71">
        <f>DatosDelitos!I73</f>
        <v>0</v>
      </c>
      <c r="G19" s="71">
        <f>DatosDelitos!J73</f>
        <v>0</v>
      </c>
      <c r="H19" s="71">
        <f>DatosDelitos!K73</f>
        <v>0</v>
      </c>
      <c r="I19" s="71">
        <f>DatosDelitos!L73</f>
        <v>1</v>
      </c>
      <c r="J19" s="71">
        <f>DatosDelitos!M73</f>
        <v>0</v>
      </c>
      <c r="K19" s="71">
        <f>DatosDelitos!O73</f>
        <v>0</v>
      </c>
      <c r="L19" s="72">
        <f>DatosDelitos!P73</f>
        <v>1</v>
      </c>
    </row>
    <row r="20" spans="2:12" ht="27" customHeight="1" x14ac:dyDescent="0.2">
      <c r="B20" s="209" t="s">
        <v>1238</v>
      </c>
      <c r="C20" s="209"/>
      <c r="D20" s="70">
        <f>DatosDelitos!C75</f>
        <v>36</v>
      </c>
      <c r="E20" s="71">
        <f>DatosDelitos!H75</f>
        <v>8</v>
      </c>
      <c r="F20" s="71">
        <f>DatosDelitos!I75</f>
        <v>8</v>
      </c>
      <c r="G20" s="71">
        <f>DatosDelitos!J75</f>
        <v>0</v>
      </c>
      <c r="H20" s="71">
        <f>DatosDelitos!K75</f>
        <v>0</v>
      </c>
      <c r="I20" s="71">
        <f>DatosDelitos!L75</f>
        <v>0</v>
      </c>
      <c r="J20" s="71">
        <f>DatosDelitos!M75</f>
        <v>0</v>
      </c>
      <c r="K20" s="71">
        <f>DatosDelitos!O75</f>
        <v>0</v>
      </c>
      <c r="L20" s="72">
        <f>DatosDelitos!P75</f>
        <v>4</v>
      </c>
    </row>
    <row r="21" spans="2:12" ht="13.15" customHeight="1" x14ac:dyDescent="0.2">
      <c r="B21" s="210" t="s">
        <v>1239</v>
      </c>
      <c r="C21" s="210"/>
      <c r="D21" s="70">
        <f>DatosDelitos!C83</f>
        <v>97</v>
      </c>
      <c r="E21" s="71">
        <f>DatosDelitos!H83</f>
        <v>4</v>
      </c>
      <c r="F21" s="71">
        <f>DatosDelitos!I83</f>
        <v>2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19</v>
      </c>
    </row>
    <row r="22" spans="2:12" ht="13.15" customHeight="1" x14ac:dyDescent="0.2">
      <c r="B22" s="209" t="s">
        <v>1240</v>
      </c>
      <c r="C22" s="209"/>
      <c r="D22" s="70">
        <f>DatosDelitos!C86</f>
        <v>345</v>
      </c>
      <c r="E22" s="71">
        <f>DatosDelitos!H86</f>
        <v>211</v>
      </c>
      <c r="F22" s="71">
        <f>DatosDelitos!I86</f>
        <v>219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99</v>
      </c>
    </row>
    <row r="23" spans="2:12" ht="13.15" customHeight="1" x14ac:dyDescent="0.2">
      <c r="B23" s="209" t="s">
        <v>966</v>
      </c>
      <c r="C23" s="209"/>
      <c r="D23" s="70">
        <f>DatosDelitos!C98</f>
        <v>4382</v>
      </c>
      <c r="E23" s="71">
        <f>DatosDelitos!H98</f>
        <v>989</v>
      </c>
      <c r="F23" s="71">
        <f>DatosDelitos!I98</f>
        <v>960</v>
      </c>
      <c r="G23" s="71">
        <f>DatosDelitos!J98</f>
        <v>1</v>
      </c>
      <c r="H23" s="71">
        <f>DatosDelitos!K98</f>
        <v>0</v>
      </c>
      <c r="I23" s="71">
        <f>DatosDelitos!L98</f>
        <v>0</v>
      </c>
      <c r="J23" s="71">
        <f>DatosDelitos!M98</f>
        <v>0</v>
      </c>
      <c r="K23" s="71">
        <f>DatosDelitos!O98</f>
        <v>34</v>
      </c>
      <c r="L23" s="72">
        <f>DatosDelitos!P98</f>
        <v>804</v>
      </c>
    </row>
    <row r="24" spans="2:12" ht="27" customHeight="1" x14ac:dyDescent="0.2">
      <c r="B24" s="209" t="s">
        <v>1241</v>
      </c>
      <c r="C24" s="209"/>
      <c r="D24" s="70">
        <f>DatosDelitos!C132</f>
        <v>12</v>
      </c>
      <c r="E24" s="71">
        <f>DatosDelitos!H132</f>
        <v>8</v>
      </c>
      <c r="F24" s="71">
        <f>DatosDelitos!I132</f>
        <v>6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2</v>
      </c>
    </row>
    <row r="25" spans="2:12" ht="13.15" customHeight="1" x14ac:dyDescent="0.2">
      <c r="B25" s="209" t="s">
        <v>1242</v>
      </c>
      <c r="C25" s="209"/>
      <c r="D25" s="70">
        <f>DatosDelitos!C138</f>
        <v>24</v>
      </c>
      <c r="E25" s="71">
        <f>DatosDelitos!H138</f>
        <v>8</v>
      </c>
      <c r="F25" s="71">
        <f>DatosDelitos!I138</f>
        <v>1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2</v>
      </c>
    </row>
    <row r="26" spans="2:12" ht="13.15" customHeight="1" x14ac:dyDescent="0.2">
      <c r="B26" s="210" t="s">
        <v>1243</v>
      </c>
      <c r="C26" s="210"/>
      <c r="D26" s="70">
        <f>DatosDelitos!C145</f>
        <v>39</v>
      </c>
      <c r="E26" s="71">
        <f>DatosDelitos!H145</f>
        <v>1</v>
      </c>
      <c r="F26" s="71">
        <f>DatosDelitos!I145</f>
        <v>1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09" t="s">
        <v>1244</v>
      </c>
      <c r="C27" s="209"/>
      <c r="D27" s="70">
        <f>DatosDelitos!C148</f>
        <v>86</v>
      </c>
      <c r="E27" s="71">
        <f>DatosDelitos!H148</f>
        <v>38</v>
      </c>
      <c r="F27" s="71">
        <f>DatosDelitos!I148</f>
        <v>31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16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84</v>
      </c>
      <c r="E28" s="71">
        <f>DatosDelitos!H157+SUM(DatosDelitos!H168:H173)</f>
        <v>14</v>
      </c>
      <c r="F28" s="71">
        <f>DatosDelitos!I157+SUM(DatosDelitos!I168:I173)</f>
        <v>9</v>
      </c>
      <c r="G28" s="71">
        <f>DatosDelitos!J157+SUM(DatosDelitos!J168:J173)</f>
        <v>0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0</v>
      </c>
      <c r="L28" s="71">
        <f>DatosDelitos!P157+SUM(DatosDelitos!P168:Q173)</f>
        <v>9</v>
      </c>
    </row>
    <row r="29" spans="2:12" ht="13.15" customHeight="1" x14ac:dyDescent="0.2">
      <c r="B29" s="209" t="s">
        <v>1246</v>
      </c>
      <c r="C29" s="209"/>
      <c r="D29" s="70">
        <f>SUM(DatosDelitos!C174:C178)</f>
        <v>672</v>
      </c>
      <c r="E29" s="71">
        <f>SUM(DatosDelitos!H174:H178)</f>
        <v>470</v>
      </c>
      <c r="F29" s="71">
        <f>SUM(DatosDelitos!I174:I178)</f>
        <v>421</v>
      </c>
      <c r="G29" s="71">
        <f>SUM(DatosDelitos!J174:J178)</f>
        <v>5</v>
      </c>
      <c r="H29" s="71">
        <f>SUM(DatosDelitos!K174:K178)</f>
        <v>1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28</v>
      </c>
      <c r="L29" s="71">
        <f>SUM(DatosDelitos!P174:P178)</f>
        <v>308</v>
      </c>
    </row>
    <row r="30" spans="2:12" ht="13.15" customHeight="1" x14ac:dyDescent="0.2">
      <c r="B30" s="209" t="s">
        <v>1247</v>
      </c>
      <c r="C30" s="209"/>
      <c r="D30" s="70">
        <f>DatosDelitos!C179</f>
        <v>551</v>
      </c>
      <c r="E30" s="71">
        <f>DatosDelitos!H179</f>
        <v>271</v>
      </c>
      <c r="F30" s="71">
        <f>DatosDelitos!I179</f>
        <v>268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1161</v>
      </c>
    </row>
    <row r="31" spans="2:12" ht="13.15" customHeight="1" x14ac:dyDescent="0.2">
      <c r="B31" s="209" t="s">
        <v>1248</v>
      </c>
      <c r="C31" s="209"/>
      <c r="D31" s="70">
        <f>DatosDelitos!C187</f>
        <v>159</v>
      </c>
      <c r="E31" s="71">
        <f>DatosDelitos!H187</f>
        <v>75</v>
      </c>
      <c r="F31" s="71">
        <f>DatosDelitos!I187</f>
        <v>53</v>
      </c>
      <c r="G31" s="71">
        <f>DatosDelitos!J187</f>
        <v>0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69</v>
      </c>
    </row>
    <row r="32" spans="2:12" ht="13.15" customHeight="1" x14ac:dyDescent="0.2">
      <c r="B32" s="209" t="s">
        <v>1249</v>
      </c>
      <c r="C32" s="209"/>
      <c r="D32" s="70">
        <f>DatosDelitos!C202</f>
        <v>101</v>
      </c>
      <c r="E32" s="71">
        <f>DatosDelitos!H202</f>
        <v>21</v>
      </c>
      <c r="F32" s="71">
        <f>DatosDelitos!I202</f>
        <v>15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0</v>
      </c>
      <c r="K32" s="71">
        <f>DatosDelitos!O202</f>
        <v>0</v>
      </c>
      <c r="L32" s="71">
        <f>DatosDelitos!P202</f>
        <v>36</v>
      </c>
    </row>
    <row r="33" spans="2:13" ht="13.15" customHeight="1" x14ac:dyDescent="0.2">
      <c r="B33" s="209" t="s">
        <v>1250</v>
      </c>
      <c r="C33" s="209"/>
      <c r="D33" s="70">
        <f>DatosDelitos!C224</f>
        <v>1280</v>
      </c>
      <c r="E33" s="71">
        <f>DatosDelitos!H224</f>
        <v>232</v>
      </c>
      <c r="F33" s="71">
        <f>DatosDelitos!I224</f>
        <v>227</v>
      </c>
      <c r="G33" s="71">
        <f>DatosDelitos!J224</f>
        <v>0</v>
      </c>
      <c r="H33" s="71">
        <f>DatosDelitos!K224</f>
        <v>1</v>
      </c>
      <c r="I33" s="71">
        <f>DatosDelitos!L224</f>
        <v>0</v>
      </c>
      <c r="J33" s="71">
        <f>DatosDelitos!M224</f>
        <v>0</v>
      </c>
      <c r="K33" s="71">
        <f>DatosDelitos!O224</f>
        <v>5</v>
      </c>
      <c r="L33" s="71">
        <f>DatosDelitos!P224</f>
        <v>272</v>
      </c>
    </row>
    <row r="34" spans="2:13" ht="13.15" customHeight="1" x14ac:dyDescent="0.2">
      <c r="B34" s="209" t="s">
        <v>1251</v>
      </c>
      <c r="C34" s="209"/>
      <c r="D34" s="70">
        <f>DatosDelitos!C245</f>
        <v>2</v>
      </c>
      <c r="E34" s="71">
        <f>DatosDelitos!H245</f>
        <v>1</v>
      </c>
      <c r="F34" s="71">
        <f>DatosDelitos!I245</f>
        <v>3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0</v>
      </c>
    </row>
    <row r="35" spans="2:13" ht="13.15" customHeight="1" x14ac:dyDescent="0.2">
      <c r="B35" s="209" t="s">
        <v>1252</v>
      </c>
      <c r="C35" s="209"/>
      <c r="D35" s="70">
        <f>DatosDelitos!C272</f>
        <v>226</v>
      </c>
      <c r="E35" s="71">
        <f>DatosDelitos!H272</f>
        <v>116</v>
      </c>
      <c r="F35" s="71">
        <f>DatosDelitos!I272</f>
        <v>80</v>
      </c>
      <c r="G35" s="71">
        <f>DatosDelitos!J272</f>
        <v>1</v>
      </c>
      <c r="H35" s="71">
        <f>DatosDelitos!K272</f>
        <v>1</v>
      </c>
      <c r="I35" s="71">
        <f>DatosDelitos!L272</f>
        <v>0</v>
      </c>
      <c r="J35" s="71">
        <f>DatosDelitos!M272</f>
        <v>0</v>
      </c>
      <c r="K35" s="71">
        <f>DatosDelitos!O272</f>
        <v>4</v>
      </c>
      <c r="L35" s="71">
        <f>DatosDelitos!P272</f>
        <v>190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09" t="s">
        <v>1254</v>
      </c>
      <c r="C37" s="209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9</v>
      </c>
      <c r="E38" s="71">
        <f>DatosDelitos!H313+DatosDelitos!H319+DatosDelitos!H321</f>
        <v>2</v>
      </c>
      <c r="F38" s="71">
        <f>DatosDelitos!I313+DatosDelitos!I319+DatosDelitos!I321</f>
        <v>1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2</v>
      </c>
    </row>
    <row r="39" spans="2:13" ht="13.15" customHeight="1" x14ac:dyDescent="0.2">
      <c r="B39" s="209" t="s">
        <v>1256</v>
      </c>
      <c r="C39" s="209"/>
      <c r="D39" s="70">
        <f>DatosDelitos!C324</f>
        <v>6197</v>
      </c>
      <c r="E39" s="71">
        <f>DatosDelitos!H324</f>
        <v>177</v>
      </c>
      <c r="F39" s="71">
        <f>DatosDelitos!I324</f>
        <v>0</v>
      </c>
      <c r="G39" s="71">
        <f>DatosDelitos!J324</f>
        <v>11</v>
      </c>
      <c r="H39" s="71">
        <f>DatosDelitos!K324</f>
        <v>0</v>
      </c>
      <c r="I39" s="71">
        <f>DatosDelitos!L324</f>
        <v>2</v>
      </c>
      <c r="J39" s="71">
        <f>DatosDelitos!M324</f>
        <v>0</v>
      </c>
      <c r="K39" s="71">
        <f>DatosDelitos!O324</f>
        <v>0</v>
      </c>
      <c r="L39" s="71">
        <f>DatosDelitos!P324</f>
        <v>0</v>
      </c>
    </row>
    <row r="40" spans="2:13" ht="13.15" customHeight="1" x14ac:dyDescent="0.2">
      <c r="B40" s="209" t="s">
        <v>1257</v>
      </c>
      <c r="C40" s="209"/>
      <c r="D40" s="70">
        <f>DatosDelitos!C326</f>
        <v>3</v>
      </c>
      <c r="E40" s="70">
        <f>DatosDelitos!H326</f>
        <v>2</v>
      </c>
      <c r="F40" s="70">
        <f>DatosDelitos!I326</f>
        <v>1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09" t="s">
        <v>943</v>
      </c>
      <c r="C41" s="209"/>
      <c r="D41" s="70">
        <f>DatosDelitos!C338</f>
        <v>1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31173</v>
      </c>
      <c r="E43" s="73">
        <f t="shared" ref="E43:L43" si="0">SUM(E11:E42)</f>
        <v>3270</v>
      </c>
      <c r="F43" s="73">
        <f t="shared" si="0"/>
        <v>2783</v>
      </c>
      <c r="G43" s="73">
        <f t="shared" si="0"/>
        <v>53</v>
      </c>
      <c r="H43" s="73">
        <f t="shared" si="0"/>
        <v>33</v>
      </c>
      <c r="I43" s="73">
        <f t="shared" si="0"/>
        <v>13</v>
      </c>
      <c r="J43" s="73">
        <f t="shared" si="0"/>
        <v>7</v>
      </c>
      <c r="K43" s="73">
        <f t="shared" si="0"/>
        <v>97</v>
      </c>
      <c r="L43" s="73">
        <f t="shared" si="0"/>
        <v>4025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119</v>
      </c>
      <c r="E50" s="76">
        <f>DatosDelitos!G14-DatosDelitos!G18</f>
        <v>117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1002</v>
      </c>
      <c r="E54" s="76">
        <f>DatosDelitos!G18+DatosDelitos!G45</f>
        <v>630</v>
      </c>
    </row>
    <row r="55" spans="2:5" ht="13.15" customHeight="1" x14ac:dyDescent="0.25">
      <c r="B55" s="211" t="s">
        <v>1234</v>
      </c>
      <c r="C55" s="211"/>
      <c r="D55" s="76">
        <f>DatosDelitos!F31</f>
        <v>160</v>
      </c>
      <c r="E55" s="76">
        <f>DatosDelitos!G31</f>
        <v>177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0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10</v>
      </c>
      <c r="E57" s="76">
        <f>DatosDelitos!G51</f>
        <v>6</v>
      </c>
    </row>
    <row r="58" spans="2:5" ht="13.15" customHeight="1" x14ac:dyDescent="0.25">
      <c r="B58" s="211" t="s">
        <v>1237</v>
      </c>
      <c r="C58" s="211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4</v>
      </c>
      <c r="E59" s="76">
        <f>DatosDelitos!G75</f>
        <v>0</v>
      </c>
    </row>
    <row r="60" spans="2:5" ht="13.15" customHeight="1" x14ac:dyDescent="0.25">
      <c r="B60" s="211" t="s">
        <v>1239</v>
      </c>
      <c r="C60" s="211"/>
      <c r="D60" s="76">
        <f>DatosDelitos!F83</f>
        <v>92</v>
      </c>
      <c r="E60" s="76">
        <f>DatosDelitos!G83</f>
        <v>47</v>
      </c>
    </row>
    <row r="61" spans="2:5" ht="13.15" customHeight="1" x14ac:dyDescent="0.25">
      <c r="B61" s="211" t="s">
        <v>1240</v>
      </c>
      <c r="C61" s="211"/>
      <c r="D61" s="76">
        <f>DatosDelitos!F86</f>
        <v>2</v>
      </c>
      <c r="E61" s="76">
        <f>DatosDelitos!G86</f>
        <v>0</v>
      </c>
    </row>
    <row r="62" spans="2:5" ht="13.15" customHeight="1" x14ac:dyDescent="0.25">
      <c r="B62" s="211" t="s">
        <v>966</v>
      </c>
      <c r="C62" s="211"/>
      <c r="D62" s="76">
        <f>DatosDelitos!F98</f>
        <v>191</v>
      </c>
      <c r="E62" s="76">
        <f>DatosDelitos!G98</f>
        <v>148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2</v>
      </c>
      <c r="E66" s="76">
        <f>DatosDelitos!G148</f>
        <v>1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1</v>
      </c>
      <c r="E67" s="76">
        <f>DatosDelitos!G157+SUM(DatosDelitos!G168:H173)</f>
        <v>3</v>
      </c>
    </row>
    <row r="68" spans="2:5" ht="13.15" customHeight="1" x14ac:dyDescent="0.25">
      <c r="B68" s="211" t="s">
        <v>1246</v>
      </c>
      <c r="C68" s="211"/>
      <c r="D68" s="76">
        <f>SUM(DatosDelitos!F174:G178)</f>
        <v>69</v>
      </c>
      <c r="E68" s="76">
        <f>SUM(DatosDelitos!G174:H178)</f>
        <v>498</v>
      </c>
    </row>
    <row r="69" spans="2:5" ht="13.15" customHeight="1" x14ac:dyDescent="0.25">
      <c r="B69" s="211" t="s">
        <v>1247</v>
      </c>
      <c r="C69" s="211"/>
      <c r="D69" s="76">
        <f>DatosDelitos!F179</f>
        <v>1134</v>
      </c>
      <c r="E69" s="76">
        <f>DatosDelitos!G179</f>
        <v>906</v>
      </c>
    </row>
    <row r="70" spans="2:5" ht="13.15" customHeight="1" x14ac:dyDescent="0.25">
      <c r="B70" s="211" t="s">
        <v>1248</v>
      </c>
      <c r="C70" s="211"/>
      <c r="D70" s="76">
        <f>DatosDelitos!F187</f>
        <v>8</v>
      </c>
      <c r="E70" s="76">
        <f>DatosDelitos!G187</f>
        <v>8</v>
      </c>
    </row>
    <row r="71" spans="2:5" ht="13.15" customHeight="1" x14ac:dyDescent="0.25">
      <c r="B71" s="211" t="s">
        <v>1249</v>
      </c>
      <c r="C71" s="211"/>
      <c r="D71" s="76">
        <f>DatosDelitos!F202</f>
        <v>0</v>
      </c>
      <c r="E71" s="76">
        <f>DatosDelitos!G202</f>
        <v>0</v>
      </c>
    </row>
    <row r="72" spans="2:5" ht="13.15" customHeight="1" x14ac:dyDescent="0.25">
      <c r="B72" s="211" t="s">
        <v>1250</v>
      </c>
      <c r="C72" s="211"/>
      <c r="D72" s="76">
        <f>DatosDelitos!F224</f>
        <v>286</v>
      </c>
      <c r="E72" s="76">
        <f>DatosDelitos!G224</f>
        <v>190</v>
      </c>
    </row>
    <row r="73" spans="2:5" ht="13.15" customHeight="1" x14ac:dyDescent="0.25">
      <c r="B73" s="211" t="s">
        <v>1251</v>
      </c>
      <c r="C73" s="211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164</v>
      </c>
      <c r="E74" s="76">
        <f>DatosDelitos!G272</f>
        <v>114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6">
        <f>DatosDelitos!F324</f>
        <v>55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3299</v>
      </c>
      <c r="E82" s="76">
        <f>SUM(E49:E81)</f>
        <v>2845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41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28</v>
      </c>
    </row>
    <row r="92" spans="2:13" ht="13.15" customHeight="1" x14ac:dyDescent="0.25">
      <c r="B92" s="211" t="s">
        <v>1234</v>
      </c>
      <c r="C92" s="211"/>
      <c r="D92" s="76">
        <f>DatosDelitos!N31</f>
        <v>5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0</v>
      </c>
    </row>
    <row r="94" spans="2:13" ht="13.15" customHeight="1" x14ac:dyDescent="0.25">
      <c r="B94" s="211" t="s">
        <v>1236</v>
      </c>
      <c r="C94" s="211"/>
      <c r="D94" s="76">
        <f>DatosDelitos!N51</f>
        <v>2</v>
      </c>
    </row>
    <row r="95" spans="2:13" ht="13.15" customHeight="1" x14ac:dyDescent="0.25">
      <c r="B95" s="211" t="s">
        <v>1237</v>
      </c>
      <c r="C95" s="211"/>
      <c r="D95" s="76">
        <f>DatosDelitos!N73</f>
        <v>2</v>
      </c>
    </row>
    <row r="96" spans="2:13" ht="27" customHeight="1" x14ac:dyDescent="0.25">
      <c r="B96" s="211" t="s">
        <v>1262</v>
      </c>
      <c r="C96" s="211"/>
      <c r="D96" s="76">
        <f>DatosDelitos!N75</f>
        <v>3</v>
      </c>
    </row>
    <row r="97" spans="2:4" ht="13.15" customHeight="1" x14ac:dyDescent="0.25">
      <c r="B97" s="211" t="s">
        <v>1239</v>
      </c>
      <c r="C97" s="211"/>
      <c r="D97" s="76">
        <f>DatosDelitos!N83</f>
        <v>2</v>
      </c>
    </row>
    <row r="98" spans="2:4" ht="13.15" customHeight="1" x14ac:dyDescent="0.25">
      <c r="B98" s="211" t="s">
        <v>1240</v>
      </c>
      <c r="C98" s="211"/>
      <c r="D98" s="76">
        <f>DatosDelitos!N86</f>
        <v>3</v>
      </c>
    </row>
    <row r="99" spans="2:4" ht="13.15" customHeight="1" x14ac:dyDescent="0.25">
      <c r="B99" s="211" t="s">
        <v>966</v>
      </c>
      <c r="C99" s="211"/>
      <c r="D99" s="76">
        <f>DatosDelitos!N98</f>
        <v>20</v>
      </c>
    </row>
    <row r="100" spans="2:4" ht="27" customHeight="1" x14ac:dyDescent="0.25">
      <c r="B100" s="211" t="s">
        <v>1263</v>
      </c>
      <c r="C100" s="211"/>
      <c r="D100" s="76">
        <f>DatosDelitos!N132</f>
        <v>15</v>
      </c>
    </row>
    <row r="101" spans="2:4" ht="13.15" customHeight="1" x14ac:dyDescent="0.25">
      <c r="B101" s="211" t="s">
        <v>1242</v>
      </c>
      <c r="C101" s="211"/>
      <c r="D101" s="76">
        <f>DatosDelitos!N138</f>
        <v>25</v>
      </c>
    </row>
    <row r="102" spans="2:4" ht="13.15" customHeight="1" x14ac:dyDescent="0.25">
      <c r="B102" s="211" t="s">
        <v>1243</v>
      </c>
      <c r="C102" s="211"/>
      <c r="D102" s="76">
        <f>DatosDelitos!N145</f>
        <v>0</v>
      </c>
    </row>
    <row r="103" spans="2:4" ht="13.15" customHeight="1" x14ac:dyDescent="0.25">
      <c r="B103" s="211" t="s">
        <v>1267</v>
      </c>
      <c r="C103" s="211"/>
      <c r="D103" s="76">
        <f>DatosDelitos!N149</f>
        <v>20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9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17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1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0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31</v>
      </c>
    </row>
    <row r="109" spans="2:4" ht="13.15" customHeight="1" x14ac:dyDescent="0.25">
      <c r="B109" s="211" t="s">
        <v>1247</v>
      </c>
      <c r="C109" s="211"/>
      <c r="D109" s="76">
        <f>DatosDelitos!N179</f>
        <v>1</v>
      </c>
    </row>
    <row r="110" spans="2:4" ht="13.15" customHeight="1" x14ac:dyDescent="0.25">
      <c r="B110" s="211" t="s">
        <v>1248</v>
      </c>
      <c r="C110" s="211"/>
      <c r="D110" s="76">
        <f>DatosDelitos!N187</f>
        <v>23</v>
      </c>
    </row>
    <row r="111" spans="2:4" ht="13.15" customHeight="1" x14ac:dyDescent="0.25">
      <c r="B111" s="211" t="s">
        <v>1249</v>
      </c>
      <c r="C111" s="211"/>
      <c r="D111" s="76">
        <f>DatosDelitos!N202</f>
        <v>27</v>
      </c>
    </row>
    <row r="112" spans="2:4" ht="13.15" customHeight="1" x14ac:dyDescent="0.25">
      <c r="B112" s="211" t="s">
        <v>1250</v>
      </c>
      <c r="C112" s="211"/>
      <c r="D112" s="76">
        <f>DatosDelitos!N224</f>
        <v>3</v>
      </c>
    </row>
    <row r="113" spans="2:4" ht="13.15" customHeight="1" x14ac:dyDescent="0.25">
      <c r="B113" s="211" t="s">
        <v>1251</v>
      </c>
      <c r="C113" s="211"/>
      <c r="D113" s="76">
        <f>DatosDelitos!N245</f>
        <v>2</v>
      </c>
    </row>
    <row r="114" spans="2:4" ht="13.15" customHeight="1" x14ac:dyDescent="0.25">
      <c r="B114" s="211" t="s">
        <v>1252</v>
      </c>
      <c r="C114" s="211"/>
      <c r="D114" s="76">
        <f>DatosDelitos!N272</f>
        <v>6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0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6">
        <f>DatosDelitos!N319</f>
        <v>0</v>
      </c>
    </row>
    <row r="119" spans="2:4" ht="13.9" customHeight="1" x14ac:dyDescent="0.25">
      <c r="B119" s="211" t="s">
        <v>1256</v>
      </c>
      <c r="C119" s="211"/>
      <c r="D119" s="76">
        <f>DatosDelitos!N324</f>
        <v>9</v>
      </c>
    </row>
    <row r="120" spans="2:4" ht="12.75" customHeight="1" x14ac:dyDescent="0.25">
      <c r="B120" s="213" t="s">
        <v>1257</v>
      </c>
      <c r="C120" s="213"/>
      <c r="D120" s="76">
        <f>DatosDelitos!N326</f>
        <v>0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295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7" t="s">
        <v>310</v>
      </c>
      <c r="B6" s="178"/>
      <c r="C6" s="26">
        <v>49</v>
      </c>
      <c r="D6" s="26">
        <v>35</v>
      </c>
      <c r="E6" s="27">
        <v>0</v>
      </c>
      <c r="F6" s="26">
        <v>0</v>
      </c>
      <c r="G6" s="26">
        <v>0</v>
      </c>
      <c r="H6" s="26">
        <v>5</v>
      </c>
      <c r="I6" s="26">
        <v>7</v>
      </c>
      <c r="J6" s="26">
        <v>3</v>
      </c>
      <c r="K6" s="26">
        <v>1</v>
      </c>
      <c r="L6" s="26">
        <v>9</v>
      </c>
      <c r="M6" s="26">
        <v>6</v>
      </c>
      <c r="N6" s="26">
        <v>4</v>
      </c>
      <c r="O6" s="26">
        <v>12</v>
      </c>
      <c r="P6" s="28">
        <v>10</v>
      </c>
    </row>
    <row r="7" spans="1:16" x14ac:dyDescent="0.25">
      <c r="A7" s="29" t="s">
        <v>311</v>
      </c>
      <c r="B7" s="29" t="s">
        <v>312</v>
      </c>
      <c r="C7" s="15">
        <v>35</v>
      </c>
      <c r="D7" s="15">
        <v>28</v>
      </c>
      <c r="E7" s="30">
        <v>0</v>
      </c>
      <c r="F7" s="15">
        <v>0</v>
      </c>
      <c r="G7" s="15">
        <v>0</v>
      </c>
      <c r="H7" s="15">
        <v>0</v>
      </c>
      <c r="I7" s="15">
        <v>1</v>
      </c>
      <c r="J7" s="15">
        <v>3</v>
      </c>
      <c r="K7" s="15">
        <v>1</v>
      </c>
      <c r="L7" s="15">
        <v>9</v>
      </c>
      <c r="M7" s="15">
        <v>4</v>
      </c>
      <c r="N7" s="15">
        <v>0</v>
      </c>
      <c r="O7" s="15">
        <v>12</v>
      </c>
      <c r="P7" s="24">
        <v>4</v>
      </c>
    </row>
    <row r="8" spans="1:16" x14ac:dyDescent="0.25">
      <c r="A8" s="29" t="s">
        <v>313</v>
      </c>
      <c r="B8" s="29" t="s">
        <v>314</v>
      </c>
      <c r="C8" s="15">
        <v>9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2</v>
      </c>
      <c r="N8" s="15">
        <v>0</v>
      </c>
      <c r="O8" s="15">
        <v>0</v>
      </c>
      <c r="P8" s="24">
        <v>2</v>
      </c>
    </row>
    <row r="9" spans="1:16" x14ac:dyDescent="0.25">
      <c r="A9" s="29" t="s">
        <v>315</v>
      </c>
      <c r="B9" s="29" t="s">
        <v>316</v>
      </c>
      <c r="C9" s="15">
        <v>5</v>
      </c>
      <c r="D9" s="15">
        <v>7</v>
      </c>
      <c r="E9" s="30">
        <v>-1</v>
      </c>
      <c r="F9" s="15">
        <v>0</v>
      </c>
      <c r="G9" s="15">
        <v>0</v>
      </c>
      <c r="H9" s="15">
        <v>5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4</v>
      </c>
      <c r="O9" s="15">
        <v>0</v>
      </c>
      <c r="P9" s="24">
        <v>4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7" t="s">
        <v>319</v>
      </c>
      <c r="B11" s="178"/>
      <c r="C11" s="26">
        <v>2</v>
      </c>
      <c r="D11" s="26">
        <v>3</v>
      </c>
      <c r="E11" s="27">
        <v>-1</v>
      </c>
      <c r="F11" s="26">
        <v>0</v>
      </c>
      <c r="G11" s="26">
        <v>0</v>
      </c>
      <c r="H11" s="26">
        <v>1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2</v>
      </c>
      <c r="D12" s="15">
        <v>3</v>
      </c>
      <c r="E12" s="30">
        <v>-1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7" t="s">
        <v>323</v>
      </c>
      <c r="B14" s="178"/>
      <c r="C14" s="26">
        <v>14900</v>
      </c>
      <c r="D14" s="26">
        <v>19213</v>
      </c>
      <c r="E14" s="27">
        <v>-1</v>
      </c>
      <c r="F14" s="26">
        <v>715</v>
      </c>
      <c r="G14" s="26">
        <v>505</v>
      </c>
      <c r="H14" s="26">
        <v>416</v>
      </c>
      <c r="I14" s="26">
        <v>416</v>
      </c>
      <c r="J14" s="26">
        <v>6</v>
      </c>
      <c r="K14" s="26">
        <v>5</v>
      </c>
      <c r="L14" s="26">
        <v>1</v>
      </c>
      <c r="M14" s="26">
        <v>1</v>
      </c>
      <c r="N14" s="26">
        <v>41</v>
      </c>
      <c r="O14" s="26">
        <v>3</v>
      </c>
      <c r="P14" s="28">
        <v>569</v>
      </c>
    </row>
    <row r="15" spans="1:16" x14ac:dyDescent="0.25">
      <c r="A15" s="29" t="s">
        <v>324</v>
      </c>
      <c r="B15" s="29" t="s">
        <v>325</v>
      </c>
      <c r="C15" s="15">
        <v>13688</v>
      </c>
      <c r="D15" s="15">
        <v>17623</v>
      </c>
      <c r="E15" s="30">
        <v>-1</v>
      </c>
      <c r="F15" s="15">
        <v>111</v>
      </c>
      <c r="G15" s="15">
        <v>117</v>
      </c>
      <c r="H15" s="15">
        <v>231</v>
      </c>
      <c r="I15" s="15">
        <v>231</v>
      </c>
      <c r="J15" s="15">
        <v>4</v>
      </c>
      <c r="K15" s="15">
        <v>5</v>
      </c>
      <c r="L15" s="15">
        <v>1</v>
      </c>
      <c r="M15" s="15">
        <v>1</v>
      </c>
      <c r="N15" s="15">
        <v>30</v>
      </c>
      <c r="O15" s="15">
        <v>0</v>
      </c>
      <c r="P15" s="24">
        <v>343</v>
      </c>
    </row>
    <row r="16" spans="1:16" x14ac:dyDescent="0.25">
      <c r="A16" s="29" t="s">
        <v>326</v>
      </c>
      <c r="B16" s="29" t="s">
        <v>327</v>
      </c>
      <c r="C16" s="15">
        <v>6</v>
      </c>
      <c r="D16" s="15">
        <v>7</v>
      </c>
      <c r="E16" s="30">
        <v>-1</v>
      </c>
      <c r="F16" s="15">
        <v>0</v>
      </c>
      <c r="G16" s="15">
        <v>0</v>
      </c>
      <c r="H16" s="15">
        <v>1</v>
      </c>
      <c r="I16" s="15">
        <v>13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11</v>
      </c>
    </row>
    <row r="17" spans="1:16" x14ac:dyDescent="0.25">
      <c r="A17" s="29" t="s">
        <v>328</v>
      </c>
      <c r="B17" s="29" t="s">
        <v>329</v>
      </c>
      <c r="C17" s="15">
        <v>334</v>
      </c>
      <c r="D17" s="15">
        <v>752</v>
      </c>
      <c r="E17" s="30">
        <v>-1</v>
      </c>
      <c r="F17" s="15">
        <v>8</v>
      </c>
      <c r="G17" s="15">
        <v>0</v>
      </c>
      <c r="H17" s="15">
        <v>24</v>
      </c>
      <c r="I17" s="15">
        <v>12</v>
      </c>
      <c r="J17" s="15">
        <v>0</v>
      </c>
      <c r="K17" s="15">
        <v>0</v>
      </c>
      <c r="L17" s="15">
        <v>0</v>
      </c>
      <c r="M17" s="15">
        <v>0</v>
      </c>
      <c r="N17" s="15">
        <v>7</v>
      </c>
      <c r="O17" s="15">
        <v>0</v>
      </c>
      <c r="P17" s="24">
        <v>6</v>
      </c>
    </row>
    <row r="18" spans="1:16" ht="33.75" x14ac:dyDescent="0.25">
      <c r="A18" s="29" t="s">
        <v>330</v>
      </c>
      <c r="B18" s="29" t="s">
        <v>331</v>
      </c>
      <c r="C18" s="15">
        <v>868</v>
      </c>
      <c r="D18" s="15">
        <v>831</v>
      </c>
      <c r="E18" s="30">
        <v>0</v>
      </c>
      <c r="F18" s="15">
        <v>596</v>
      </c>
      <c r="G18" s="15">
        <v>388</v>
      </c>
      <c r="H18" s="15">
        <v>159</v>
      </c>
      <c r="I18" s="15">
        <v>159</v>
      </c>
      <c r="J18" s="15">
        <v>2</v>
      </c>
      <c r="K18" s="15">
        <v>0</v>
      </c>
      <c r="L18" s="15">
        <v>0</v>
      </c>
      <c r="M18" s="15">
        <v>0</v>
      </c>
      <c r="N18" s="15">
        <v>4</v>
      </c>
      <c r="O18" s="15">
        <v>3</v>
      </c>
      <c r="P18" s="24">
        <v>209</v>
      </c>
    </row>
    <row r="19" spans="1:16" x14ac:dyDescent="0.25">
      <c r="A19" s="29" t="s">
        <v>332</v>
      </c>
      <c r="B19" s="29" t="s">
        <v>333</v>
      </c>
      <c r="C19" s="15">
        <v>4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7" t="s">
        <v>336</v>
      </c>
      <c r="B21" s="178"/>
      <c r="C21" s="26">
        <v>12</v>
      </c>
      <c r="D21" s="26">
        <v>6</v>
      </c>
      <c r="E21" s="27">
        <v>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11</v>
      </c>
      <c r="D22" s="15">
        <v>6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1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7" t="s">
        <v>341</v>
      </c>
      <c r="B24" s="178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7" t="s">
        <v>354</v>
      </c>
      <c r="B31" s="178"/>
      <c r="C31" s="26">
        <v>1009</v>
      </c>
      <c r="D31" s="26">
        <v>1106</v>
      </c>
      <c r="E31" s="27">
        <v>-1</v>
      </c>
      <c r="F31" s="26">
        <v>160</v>
      </c>
      <c r="G31" s="26">
        <v>177</v>
      </c>
      <c r="H31" s="26">
        <v>90</v>
      </c>
      <c r="I31" s="26">
        <v>92</v>
      </c>
      <c r="J31" s="26">
        <v>1</v>
      </c>
      <c r="K31" s="26">
        <v>0</v>
      </c>
      <c r="L31" s="26">
        <v>0</v>
      </c>
      <c r="M31" s="26">
        <v>0</v>
      </c>
      <c r="N31" s="26">
        <v>5</v>
      </c>
      <c r="O31" s="26">
        <v>0</v>
      </c>
      <c r="P31" s="28">
        <v>260</v>
      </c>
    </row>
    <row r="32" spans="1:16" x14ac:dyDescent="0.25">
      <c r="A32" s="29" t="s">
        <v>355</v>
      </c>
      <c r="B32" s="29" t="s">
        <v>356</v>
      </c>
      <c r="C32" s="15">
        <v>10</v>
      </c>
      <c r="D32" s="15">
        <v>7</v>
      </c>
      <c r="E32" s="30">
        <v>0</v>
      </c>
      <c r="F32" s="15">
        <v>0</v>
      </c>
      <c r="G32" s="15">
        <v>0</v>
      </c>
      <c r="H32" s="15">
        <v>2</v>
      </c>
      <c r="I32" s="15">
        <v>2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1</v>
      </c>
      <c r="D33" s="15">
        <v>2</v>
      </c>
      <c r="E33" s="30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670</v>
      </c>
      <c r="D34" s="15">
        <v>687</v>
      </c>
      <c r="E34" s="30">
        <v>-1</v>
      </c>
      <c r="F34" s="15">
        <v>98</v>
      </c>
      <c r="G34" s="15">
        <v>87</v>
      </c>
      <c r="H34" s="15">
        <v>39</v>
      </c>
      <c r="I34" s="15">
        <v>50</v>
      </c>
      <c r="J34" s="15">
        <v>0</v>
      </c>
      <c r="K34" s="15">
        <v>0</v>
      </c>
      <c r="L34" s="15">
        <v>0</v>
      </c>
      <c r="M34" s="15">
        <v>0</v>
      </c>
      <c r="N34" s="15">
        <v>3</v>
      </c>
      <c r="O34" s="15">
        <v>0</v>
      </c>
      <c r="P34" s="24">
        <v>185</v>
      </c>
    </row>
    <row r="35" spans="1:16" x14ac:dyDescent="0.25">
      <c r="A35" s="29" t="s">
        <v>361</v>
      </c>
      <c r="B35" s="29" t="s">
        <v>362</v>
      </c>
      <c r="C35" s="15">
        <v>78</v>
      </c>
      <c r="D35" s="15">
        <v>74</v>
      </c>
      <c r="E35" s="30">
        <v>0</v>
      </c>
      <c r="F35" s="15">
        <v>5</v>
      </c>
      <c r="G35" s="15">
        <v>2</v>
      </c>
      <c r="H35" s="15">
        <v>8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8</v>
      </c>
    </row>
    <row r="36" spans="1:16" x14ac:dyDescent="0.25">
      <c r="A36" s="29" t="s">
        <v>363</v>
      </c>
      <c r="B36" s="29" t="s">
        <v>364</v>
      </c>
      <c r="C36" s="15">
        <v>112</v>
      </c>
      <c r="D36" s="15">
        <v>192</v>
      </c>
      <c r="E36" s="30">
        <v>-1</v>
      </c>
      <c r="F36" s="15">
        <v>21</v>
      </c>
      <c r="G36" s="15">
        <v>9</v>
      </c>
      <c r="H36" s="15">
        <v>15</v>
      </c>
      <c r="I36" s="15">
        <v>11</v>
      </c>
      <c r="J36" s="15">
        <v>0</v>
      </c>
      <c r="K36" s="15">
        <v>0</v>
      </c>
      <c r="L36" s="15">
        <v>0</v>
      </c>
      <c r="M36" s="15">
        <v>0</v>
      </c>
      <c r="N36" s="15">
        <v>2</v>
      </c>
      <c r="O36" s="15">
        <v>0</v>
      </c>
      <c r="P36" s="24">
        <v>25</v>
      </c>
    </row>
    <row r="37" spans="1:16" ht="22.5" x14ac:dyDescent="0.25">
      <c r="A37" s="29" t="s">
        <v>365</v>
      </c>
      <c r="B37" s="29" t="s">
        <v>366</v>
      </c>
      <c r="C37" s="15">
        <v>40</v>
      </c>
      <c r="D37" s="15">
        <v>37</v>
      </c>
      <c r="E37" s="30">
        <v>0</v>
      </c>
      <c r="F37" s="15">
        <v>23</v>
      </c>
      <c r="G37" s="15">
        <v>68</v>
      </c>
      <c r="H37" s="15">
        <v>9</v>
      </c>
      <c r="I37" s="15">
        <v>17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4">
        <v>29</v>
      </c>
    </row>
    <row r="38" spans="1:16" ht="22.5" x14ac:dyDescent="0.25">
      <c r="A38" s="29" t="s">
        <v>367</v>
      </c>
      <c r="B38" s="29" t="s">
        <v>368</v>
      </c>
      <c r="C38" s="15">
        <v>30</v>
      </c>
      <c r="D38" s="15">
        <v>19</v>
      </c>
      <c r="E38" s="30">
        <v>0</v>
      </c>
      <c r="F38" s="15">
        <v>5</v>
      </c>
      <c r="G38" s="15">
        <v>3</v>
      </c>
      <c r="H38" s="15">
        <v>4</v>
      </c>
      <c r="I38" s="15">
        <v>6</v>
      </c>
      <c r="J38" s="15">
        <v>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2</v>
      </c>
    </row>
    <row r="39" spans="1:16" ht="22.5" x14ac:dyDescent="0.25">
      <c r="A39" s="29" t="s">
        <v>369</v>
      </c>
      <c r="B39" s="29" t="s">
        <v>370</v>
      </c>
      <c r="C39" s="15">
        <v>6</v>
      </c>
      <c r="D39" s="15">
        <v>4</v>
      </c>
      <c r="E39" s="30">
        <v>0</v>
      </c>
      <c r="F39" s="15">
        <v>1</v>
      </c>
      <c r="G39" s="15">
        <v>3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1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62</v>
      </c>
      <c r="D42" s="15">
        <v>84</v>
      </c>
      <c r="E42" s="30">
        <v>-1</v>
      </c>
      <c r="F42" s="15">
        <v>7</v>
      </c>
      <c r="G42" s="15">
        <v>5</v>
      </c>
      <c r="H42" s="15">
        <v>13</v>
      </c>
      <c r="I42" s="15">
        <v>5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10</v>
      </c>
    </row>
    <row r="43" spans="1:16" x14ac:dyDescent="0.25">
      <c r="A43" s="177" t="s">
        <v>377</v>
      </c>
      <c r="B43" s="178"/>
      <c r="C43" s="26">
        <v>625</v>
      </c>
      <c r="D43" s="26">
        <v>583</v>
      </c>
      <c r="E43" s="27">
        <v>0</v>
      </c>
      <c r="F43" s="26">
        <v>406</v>
      </c>
      <c r="G43" s="26">
        <v>242</v>
      </c>
      <c r="H43" s="26">
        <v>71</v>
      </c>
      <c r="I43" s="26">
        <v>72</v>
      </c>
      <c r="J43" s="26">
        <v>0</v>
      </c>
      <c r="K43" s="26">
        <v>0</v>
      </c>
      <c r="L43" s="26">
        <v>0</v>
      </c>
      <c r="M43" s="26">
        <v>0</v>
      </c>
      <c r="N43" s="26">
        <v>24</v>
      </c>
      <c r="O43" s="26">
        <v>0</v>
      </c>
      <c r="P43" s="28">
        <v>142</v>
      </c>
    </row>
    <row r="44" spans="1:16" x14ac:dyDescent="0.25">
      <c r="A44" s="29" t="s">
        <v>378</v>
      </c>
      <c r="B44" s="29" t="s">
        <v>379</v>
      </c>
      <c r="C44" s="15">
        <v>2</v>
      </c>
      <c r="D44" s="15">
        <v>0</v>
      </c>
      <c r="E44" s="30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617</v>
      </c>
      <c r="D45" s="15">
        <v>572</v>
      </c>
      <c r="E45" s="30">
        <v>0</v>
      </c>
      <c r="F45" s="15">
        <v>406</v>
      </c>
      <c r="G45" s="15">
        <v>242</v>
      </c>
      <c r="H45" s="15">
        <v>69</v>
      </c>
      <c r="I45" s="15">
        <v>70</v>
      </c>
      <c r="J45" s="15">
        <v>0</v>
      </c>
      <c r="K45" s="15">
        <v>0</v>
      </c>
      <c r="L45" s="15">
        <v>0</v>
      </c>
      <c r="M45" s="15">
        <v>0</v>
      </c>
      <c r="N45" s="15">
        <v>24</v>
      </c>
      <c r="O45" s="15">
        <v>0</v>
      </c>
      <c r="P45" s="24">
        <v>139</v>
      </c>
    </row>
    <row r="46" spans="1:16" x14ac:dyDescent="0.25">
      <c r="A46" s="29" t="s">
        <v>382</v>
      </c>
      <c r="B46" s="29" t="s">
        <v>383</v>
      </c>
      <c r="C46" s="15">
        <v>2</v>
      </c>
      <c r="D46" s="15">
        <v>3</v>
      </c>
      <c r="E46" s="30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1</v>
      </c>
      <c r="D47" s="15">
        <v>4</v>
      </c>
      <c r="E47" s="30">
        <v>-1</v>
      </c>
      <c r="F47" s="15">
        <v>0</v>
      </c>
      <c r="G47" s="15">
        <v>0</v>
      </c>
      <c r="H47" s="15">
        <v>1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3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3</v>
      </c>
      <c r="D49" s="15">
        <v>4</v>
      </c>
      <c r="E49" s="30">
        <v>-1</v>
      </c>
      <c r="F49" s="15">
        <v>0</v>
      </c>
      <c r="G49" s="15">
        <v>0</v>
      </c>
      <c r="H49" s="15">
        <v>1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7" t="s">
        <v>392</v>
      </c>
      <c r="B51" s="178"/>
      <c r="C51" s="26">
        <v>265</v>
      </c>
      <c r="D51" s="26">
        <v>319</v>
      </c>
      <c r="E51" s="27">
        <v>-1</v>
      </c>
      <c r="F51" s="26">
        <v>10</v>
      </c>
      <c r="G51" s="26">
        <v>6</v>
      </c>
      <c r="H51" s="26">
        <v>39</v>
      </c>
      <c r="I51" s="26">
        <v>37</v>
      </c>
      <c r="J51" s="26">
        <v>25</v>
      </c>
      <c r="K51" s="26">
        <v>24</v>
      </c>
      <c r="L51" s="26">
        <v>0</v>
      </c>
      <c r="M51" s="26">
        <v>0</v>
      </c>
      <c r="N51" s="26">
        <v>2</v>
      </c>
      <c r="O51" s="26">
        <v>11</v>
      </c>
      <c r="P51" s="28">
        <v>50</v>
      </c>
    </row>
    <row r="52" spans="1:16" x14ac:dyDescent="0.25">
      <c r="A52" s="29" t="s">
        <v>393</v>
      </c>
      <c r="B52" s="29" t="s">
        <v>394</v>
      </c>
      <c r="C52" s="15">
        <v>95</v>
      </c>
      <c r="D52" s="15">
        <v>90</v>
      </c>
      <c r="E52" s="30">
        <v>0</v>
      </c>
      <c r="F52" s="15">
        <v>2</v>
      </c>
      <c r="G52" s="15">
        <v>0</v>
      </c>
      <c r="H52" s="15">
        <v>9</v>
      </c>
      <c r="I52" s="15">
        <v>2</v>
      </c>
      <c r="J52" s="15">
        <v>10</v>
      </c>
      <c r="K52" s="15">
        <v>7</v>
      </c>
      <c r="L52" s="15">
        <v>0</v>
      </c>
      <c r="M52" s="15">
        <v>0</v>
      </c>
      <c r="N52" s="15">
        <v>0</v>
      </c>
      <c r="O52" s="15">
        <v>2</v>
      </c>
      <c r="P52" s="24">
        <v>4</v>
      </c>
    </row>
    <row r="53" spans="1:16" x14ac:dyDescent="0.25">
      <c r="A53" s="29" t="s">
        <v>395</v>
      </c>
      <c r="B53" s="29" t="s">
        <v>396</v>
      </c>
      <c r="C53" s="15">
        <v>4</v>
      </c>
      <c r="D53" s="15">
        <v>4</v>
      </c>
      <c r="E53" s="30">
        <v>0</v>
      </c>
      <c r="F53" s="15">
        <v>0</v>
      </c>
      <c r="G53" s="15">
        <v>0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85</v>
      </c>
      <c r="D54" s="15">
        <v>124</v>
      </c>
      <c r="E54" s="30">
        <v>-1</v>
      </c>
      <c r="F54" s="15">
        <v>6</v>
      </c>
      <c r="G54" s="15">
        <v>4</v>
      </c>
      <c r="H54" s="15">
        <v>16</v>
      </c>
      <c r="I54" s="15">
        <v>9</v>
      </c>
      <c r="J54" s="15">
        <v>9</v>
      </c>
      <c r="K54" s="15">
        <v>9</v>
      </c>
      <c r="L54" s="15">
        <v>0</v>
      </c>
      <c r="M54" s="15">
        <v>0</v>
      </c>
      <c r="N54" s="15">
        <v>0</v>
      </c>
      <c r="O54" s="15">
        <v>1</v>
      </c>
      <c r="P54" s="24">
        <v>15</v>
      </c>
    </row>
    <row r="55" spans="1:16" ht="22.5" x14ac:dyDescent="0.25">
      <c r="A55" s="29" t="s">
        <v>399</v>
      </c>
      <c r="B55" s="29" t="s">
        <v>400</v>
      </c>
      <c r="C55" s="15">
        <v>6</v>
      </c>
      <c r="D55" s="15">
        <v>1</v>
      </c>
      <c r="E55" s="30">
        <v>5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24">
        <v>1</v>
      </c>
    </row>
    <row r="56" spans="1:16" x14ac:dyDescent="0.25">
      <c r="A56" s="29" t="s">
        <v>401</v>
      </c>
      <c r="B56" s="29" t="s">
        <v>402</v>
      </c>
      <c r="C56" s="15">
        <v>3</v>
      </c>
      <c r="D56" s="15">
        <v>6</v>
      </c>
      <c r="E56" s="30">
        <v>-1</v>
      </c>
      <c r="F56" s="15">
        <v>0</v>
      </c>
      <c r="G56" s="15">
        <v>0</v>
      </c>
      <c r="H56" s="15">
        <v>1</v>
      </c>
      <c r="I56" s="15">
        <v>0</v>
      </c>
      <c r="J56" s="15">
        <v>1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1</v>
      </c>
    </row>
    <row r="57" spans="1:16" x14ac:dyDescent="0.25">
      <c r="A57" s="29" t="s">
        <v>403</v>
      </c>
      <c r="B57" s="29" t="s">
        <v>404</v>
      </c>
      <c r="C57" s="15">
        <v>13</v>
      </c>
      <c r="D57" s="15">
        <v>16</v>
      </c>
      <c r="E57" s="30">
        <v>-1</v>
      </c>
      <c r="F57" s="15">
        <v>0</v>
      </c>
      <c r="G57" s="15">
        <v>0</v>
      </c>
      <c r="H57" s="15">
        <v>2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2</v>
      </c>
    </row>
    <row r="58" spans="1:16" ht="22.5" x14ac:dyDescent="0.25">
      <c r="A58" s="29" t="s">
        <v>405</v>
      </c>
      <c r="B58" s="29" t="s">
        <v>406</v>
      </c>
      <c r="C58" s="15">
        <v>9</v>
      </c>
      <c r="D58" s="15">
        <v>11</v>
      </c>
      <c r="E58" s="30">
        <v>-1</v>
      </c>
      <c r="F58" s="15">
        <v>2</v>
      </c>
      <c r="G58" s="15">
        <v>2</v>
      </c>
      <c r="H58" s="15">
        <v>5</v>
      </c>
      <c r="I58" s="15">
        <v>3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10</v>
      </c>
    </row>
    <row r="59" spans="1:16" ht="22.5" x14ac:dyDescent="0.25">
      <c r="A59" s="29" t="s">
        <v>407</v>
      </c>
      <c r="B59" s="29" t="s">
        <v>408</v>
      </c>
      <c r="C59" s="15">
        <v>5</v>
      </c>
      <c r="D59" s="15">
        <v>0</v>
      </c>
      <c r="E59" s="30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2</v>
      </c>
      <c r="D60" s="15">
        <v>2</v>
      </c>
      <c r="E60" s="30">
        <v>0</v>
      </c>
      <c r="F60" s="15">
        <v>0</v>
      </c>
      <c r="G60" s="15">
        <v>0</v>
      </c>
      <c r="H60" s="15">
        <v>0</v>
      </c>
      <c r="I60" s="15">
        <v>3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7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0</v>
      </c>
      <c r="D61" s="15">
        <v>0</v>
      </c>
      <c r="E61" s="30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29" t="s">
        <v>413</v>
      </c>
      <c r="B62" s="29" t="s">
        <v>414</v>
      </c>
      <c r="C62" s="15">
        <v>10</v>
      </c>
      <c r="D62" s="15">
        <v>6</v>
      </c>
      <c r="E62" s="30">
        <v>0</v>
      </c>
      <c r="F62" s="15">
        <v>0</v>
      </c>
      <c r="G62" s="15">
        <v>0</v>
      </c>
      <c r="H62" s="15">
        <v>1</v>
      </c>
      <c r="I62" s="15">
        <v>6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3</v>
      </c>
    </row>
    <row r="63" spans="1:16" x14ac:dyDescent="0.25">
      <c r="A63" s="29" t="s">
        <v>415</v>
      </c>
      <c r="B63" s="29" t="s">
        <v>416</v>
      </c>
      <c r="C63" s="15">
        <v>2</v>
      </c>
      <c r="D63" s="15">
        <v>4</v>
      </c>
      <c r="E63" s="30">
        <v>-1</v>
      </c>
      <c r="F63" s="15">
        <v>0</v>
      </c>
      <c r="G63" s="15">
        <v>0</v>
      </c>
      <c r="H63" s="15">
        <v>1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3</v>
      </c>
    </row>
    <row r="64" spans="1:16" ht="22.5" x14ac:dyDescent="0.25">
      <c r="A64" s="29" t="s">
        <v>417</v>
      </c>
      <c r="B64" s="29" t="s">
        <v>418</v>
      </c>
      <c r="C64" s="15">
        <v>26</v>
      </c>
      <c r="D64" s="15">
        <v>40</v>
      </c>
      <c r="E64" s="30">
        <v>-1</v>
      </c>
      <c r="F64" s="15">
        <v>0</v>
      </c>
      <c r="G64" s="15">
        <v>0</v>
      </c>
      <c r="H64" s="15">
        <v>3</v>
      </c>
      <c r="I64" s="15">
        <v>9</v>
      </c>
      <c r="J64" s="15">
        <v>5</v>
      </c>
      <c r="K64" s="15">
        <v>3</v>
      </c>
      <c r="L64" s="15">
        <v>0</v>
      </c>
      <c r="M64" s="15">
        <v>0</v>
      </c>
      <c r="N64" s="15">
        <v>2</v>
      </c>
      <c r="O64" s="15">
        <v>1</v>
      </c>
      <c r="P64" s="24">
        <v>9</v>
      </c>
    </row>
    <row r="65" spans="1:16" ht="22.5" x14ac:dyDescent="0.25">
      <c r="A65" s="29" t="s">
        <v>419</v>
      </c>
      <c r="B65" s="29" t="s">
        <v>420</v>
      </c>
      <c r="C65" s="15">
        <v>2</v>
      </c>
      <c r="D65" s="15">
        <v>6</v>
      </c>
      <c r="E65" s="30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3</v>
      </c>
      <c r="L65" s="15">
        <v>0</v>
      </c>
      <c r="M65" s="15">
        <v>0</v>
      </c>
      <c r="N65" s="15">
        <v>0</v>
      </c>
      <c r="O65" s="15">
        <v>0</v>
      </c>
      <c r="P65" s="24">
        <v>1</v>
      </c>
    </row>
    <row r="66" spans="1:16" ht="33.75" x14ac:dyDescent="0.25">
      <c r="A66" s="29" t="s">
        <v>421</v>
      </c>
      <c r="B66" s="29" t="s">
        <v>422</v>
      </c>
      <c r="C66" s="15">
        <v>1</v>
      </c>
      <c r="D66" s="15">
        <v>2</v>
      </c>
      <c r="E66" s="30">
        <v>-1</v>
      </c>
      <c r="F66" s="15">
        <v>0</v>
      </c>
      <c r="G66" s="15">
        <v>0</v>
      </c>
      <c r="H66" s="15">
        <v>0</v>
      </c>
      <c r="I66" s="15">
        <v>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1</v>
      </c>
      <c r="D67" s="15">
        <v>1</v>
      </c>
      <c r="E67" s="30">
        <v>0</v>
      </c>
      <c r="F67" s="15">
        <v>0</v>
      </c>
      <c r="G67" s="15">
        <v>0</v>
      </c>
      <c r="H67" s="15">
        <v>0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1</v>
      </c>
      <c r="D68" s="15">
        <v>3</v>
      </c>
      <c r="E68" s="30">
        <v>-1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1</v>
      </c>
      <c r="E70" s="30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1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1</v>
      </c>
      <c r="E71" s="30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1</v>
      </c>
      <c r="E72" s="30">
        <v>-1</v>
      </c>
      <c r="F72" s="15">
        <v>0</v>
      </c>
      <c r="G72" s="15">
        <v>0</v>
      </c>
      <c r="H72" s="15">
        <v>0</v>
      </c>
      <c r="I72" s="15">
        <v>1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7" t="s">
        <v>435</v>
      </c>
      <c r="B73" s="178"/>
      <c r="C73" s="26">
        <v>5</v>
      </c>
      <c r="D73" s="26">
        <v>3</v>
      </c>
      <c r="E73" s="27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1</v>
      </c>
      <c r="M73" s="26">
        <v>0</v>
      </c>
      <c r="N73" s="26">
        <v>2</v>
      </c>
      <c r="O73" s="26">
        <v>0</v>
      </c>
      <c r="P73" s="28">
        <v>1</v>
      </c>
    </row>
    <row r="74" spans="1:16" x14ac:dyDescent="0.25">
      <c r="A74" s="29" t="s">
        <v>436</v>
      </c>
      <c r="B74" s="29" t="s">
        <v>437</v>
      </c>
      <c r="C74" s="15">
        <v>5</v>
      </c>
      <c r="D74" s="15">
        <v>3</v>
      </c>
      <c r="E74" s="30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</v>
      </c>
      <c r="M74" s="15">
        <v>0</v>
      </c>
      <c r="N74" s="15">
        <v>2</v>
      </c>
      <c r="O74" s="15">
        <v>0</v>
      </c>
      <c r="P74" s="24">
        <v>1</v>
      </c>
    </row>
    <row r="75" spans="1:16" x14ac:dyDescent="0.25">
      <c r="A75" s="177" t="s">
        <v>438</v>
      </c>
      <c r="B75" s="178"/>
      <c r="C75" s="26">
        <v>36</v>
      </c>
      <c r="D75" s="26">
        <v>35</v>
      </c>
      <c r="E75" s="27">
        <v>0</v>
      </c>
      <c r="F75" s="26">
        <v>4</v>
      </c>
      <c r="G75" s="26">
        <v>0</v>
      </c>
      <c r="H75" s="26">
        <v>8</v>
      </c>
      <c r="I75" s="26">
        <v>8</v>
      </c>
      <c r="J75" s="26">
        <v>0</v>
      </c>
      <c r="K75" s="26">
        <v>0</v>
      </c>
      <c r="L75" s="26">
        <v>0</v>
      </c>
      <c r="M75" s="26">
        <v>0</v>
      </c>
      <c r="N75" s="26">
        <v>3</v>
      </c>
      <c r="O75" s="26">
        <v>0</v>
      </c>
      <c r="P75" s="28">
        <v>4</v>
      </c>
    </row>
    <row r="76" spans="1:16" x14ac:dyDescent="0.25">
      <c r="A76" s="29" t="s">
        <v>439</v>
      </c>
      <c r="B76" s="29" t="s">
        <v>440</v>
      </c>
      <c r="C76" s="15">
        <v>11</v>
      </c>
      <c r="D76" s="15">
        <v>6</v>
      </c>
      <c r="E76" s="30">
        <v>0</v>
      </c>
      <c r="F76" s="15">
        <v>1</v>
      </c>
      <c r="G76" s="15">
        <v>0</v>
      </c>
      <c r="H76" s="15">
        <v>3</v>
      </c>
      <c r="I76" s="15">
        <v>6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2</v>
      </c>
    </row>
    <row r="77" spans="1:16" ht="33.75" x14ac:dyDescent="0.25">
      <c r="A77" s="29" t="s">
        <v>441</v>
      </c>
      <c r="B77" s="29" t="s">
        <v>442</v>
      </c>
      <c r="C77" s="15">
        <v>1</v>
      </c>
      <c r="D77" s="15">
        <v>0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15</v>
      </c>
      <c r="D78" s="15">
        <v>11</v>
      </c>
      <c r="E78" s="30">
        <v>0</v>
      </c>
      <c r="F78" s="15">
        <v>3</v>
      </c>
      <c r="G78" s="15">
        <v>0</v>
      </c>
      <c r="H78" s="15">
        <v>2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1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9</v>
      </c>
      <c r="D80" s="15">
        <v>17</v>
      </c>
      <c r="E80" s="30">
        <v>-1</v>
      </c>
      <c r="F80" s="15">
        <v>0</v>
      </c>
      <c r="G80" s="15">
        <v>0</v>
      </c>
      <c r="H80" s="15">
        <v>3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2</v>
      </c>
      <c r="O80" s="15">
        <v>0</v>
      </c>
      <c r="P80" s="24">
        <v>1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0</v>
      </c>
      <c r="D82" s="15">
        <v>1</v>
      </c>
      <c r="E82" s="30">
        <v>-1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7" t="s">
        <v>453</v>
      </c>
      <c r="B83" s="178"/>
      <c r="C83" s="26">
        <v>97</v>
      </c>
      <c r="D83" s="26">
        <v>125</v>
      </c>
      <c r="E83" s="27">
        <v>-1</v>
      </c>
      <c r="F83" s="26">
        <v>92</v>
      </c>
      <c r="G83" s="26">
        <v>47</v>
      </c>
      <c r="H83" s="26">
        <v>4</v>
      </c>
      <c r="I83" s="26">
        <v>2</v>
      </c>
      <c r="J83" s="26">
        <v>0</v>
      </c>
      <c r="K83" s="26">
        <v>0</v>
      </c>
      <c r="L83" s="26">
        <v>0</v>
      </c>
      <c r="M83" s="26">
        <v>0</v>
      </c>
      <c r="N83" s="26">
        <v>2</v>
      </c>
      <c r="O83" s="26">
        <v>0</v>
      </c>
      <c r="P83" s="28">
        <v>19</v>
      </c>
    </row>
    <row r="84" spans="1:16" x14ac:dyDescent="0.25">
      <c r="A84" s="29" t="s">
        <v>454</v>
      </c>
      <c r="B84" s="29" t="s">
        <v>455</v>
      </c>
      <c r="C84" s="15">
        <v>23</v>
      </c>
      <c r="D84" s="15">
        <v>27</v>
      </c>
      <c r="E84" s="30">
        <v>-1</v>
      </c>
      <c r="F84" s="15">
        <v>0</v>
      </c>
      <c r="G84" s="15">
        <v>0</v>
      </c>
      <c r="H84" s="15">
        <v>2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74</v>
      </c>
      <c r="D85" s="15">
        <v>98</v>
      </c>
      <c r="E85" s="30">
        <v>-1</v>
      </c>
      <c r="F85" s="15">
        <v>92</v>
      </c>
      <c r="G85" s="15">
        <v>47</v>
      </c>
      <c r="H85" s="15">
        <v>2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4">
        <v>19</v>
      </c>
    </row>
    <row r="86" spans="1:16" x14ac:dyDescent="0.25">
      <c r="A86" s="177" t="s">
        <v>458</v>
      </c>
      <c r="B86" s="178"/>
      <c r="C86" s="26">
        <v>345</v>
      </c>
      <c r="D86" s="26">
        <v>473</v>
      </c>
      <c r="E86" s="27">
        <v>-1</v>
      </c>
      <c r="F86" s="26">
        <v>2</v>
      </c>
      <c r="G86" s="26">
        <v>0</v>
      </c>
      <c r="H86" s="26">
        <v>211</v>
      </c>
      <c r="I86" s="26">
        <v>219</v>
      </c>
      <c r="J86" s="26">
        <v>0</v>
      </c>
      <c r="K86" s="26">
        <v>0</v>
      </c>
      <c r="L86" s="26">
        <v>0</v>
      </c>
      <c r="M86" s="26">
        <v>0</v>
      </c>
      <c r="N86" s="26">
        <v>3</v>
      </c>
      <c r="O86" s="26">
        <v>0</v>
      </c>
      <c r="P86" s="28">
        <v>99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1</v>
      </c>
      <c r="D89" s="15">
        <v>1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3</v>
      </c>
      <c r="D90" s="15">
        <v>3</v>
      </c>
      <c r="E90" s="30">
        <v>0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1</v>
      </c>
    </row>
    <row r="91" spans="1:16" ht="22.5" x14ac:dyDescent="0.25">
      <c r="A91" s="29" t="s">
        <v>467</v>
      </c>
      <c r="B91" s="29" t="s">
        <v>468</v>
      </c>
      <c r="C91" s="15">
        <v>1</v>
      </c>
      <c r="D91" s="15">
        <v>0</v>
      </c>
      <c r="E91" s="30">
        <v>0</v>
      </c>
      <c r="F91" s="15">
        <v>0</v>
      </c>
      <c r="G91" s="15">
        <v>0</v>
      </c>
      <c r="H91" s="15">
        <v>1</v>
      </c>
      <c r="I91" s="15">
        <v>1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14</v>
      </c>
      <c r="D92" s="15">
        <v>20</v>
      </c>
      <c r="E92" s="30">
        <v>-1</v>
      </c>
      <c r="F92" s="15">
        <v>0</v>
      </c>
      <c r="G92" s="15">
        <v>0</v>
      </c>
      <c r="H92" s="15">
        <v>3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67</v>
      </c>
      <c r="D93" s="15">
        <v>100</v>
      </c>
      <c r="E93" s="30">
        <v>-1</v>
      </c>
      <c r="F93" s="15">
        <v>0</v>
      </c>
      <c r="G93" s="15">
        <v>0</v>
      </c>
      <c r="H93" s="15">
        <v>41</v>
      </c>
      <c r="I93" s="15">
        <v>47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4">
        <v>63</v>
      </c>
    </row>
    <row r="94" spans="1:16" x14ac:dyDescent="0.25">
      <c r="A94" s="29" t="s">
        <v>473</v>
      </c>
      <c r="B94" s="29" t="s">
        <v>474</v>
      </c>
      <c r="C94" s="15">
        <v>17</v>
      </c>
      <c r="D94" s="15">
        <v>13</v>
      </c>
      <c r="E94" s="30">
        <v>0</v>
      </c>
      <c r="F94" s="15">
        <v>0</v>
      </c>
      <c r="G94" s="15">
        <v>0</v>
      </c>
      <c r="H94" s="15">
        <v>1</v>
      </c>
      <c r="I94" s="15">
        <v>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4</v>
      </c>
    </row>
    <row r="95" spans="1:16" x14ac:dyDescent="0.25">
      <c r="A95" s="29" t="s">
        <v>475</v>
      </c>
      <c r="B95" s="29" t="s">
        <v>476</v>
      </c>
      <c r="C95" s="15">
        <v>240</v>
      </c>
      <c r="D95" s="15">
        <v>330</v>
      </c>
      <c r="E95" s="30">
        <v>-1</v>
      </c>
      <c r="F95" s="15">
        <v>1</v>
      </c>
      <c r="G95" s="15">
        <v>0</v>
      </c>
      <c r="H95" s="15">
        <v>163</v>
      </c>
      <c r="I95" s="15">
        <v>168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24">
        <v>31</v>
      </c>
    </row>
    <row r="96" spans="1:16" ht="22.5" x14ac:dyDescent="0.25">
      <c r="A96" s="29" t="s">
        <v>477</v>
      </c>
      <c r="B96" s="29" t="s">
        <v>478</v>
      </c>
      <c r="C96" s="15">
        <v>2</v>
      </c>
      <c r="D96" s="15">
        <v>6</v>
      </c>
      <c r="E96" s="30">
        <v>-1</v>
      </c>
      <c r="F96" s="15">
        <v>0</v>
      </c>
      <c r="G96" s="15">
        <v>0</v>
      </c>
      <c r="H96" s="15">
        <v>2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7" t="s">
        <v>481</v>
      </c>
      <c r="B98" s="178"/>
      <c r="C98" s="26">
        <v>4382</v>
      </c>
      <c r="D98" s="26">
        <v>5402</v>
      </c>
      <c r="E98" s="27">
        <v>-1</v>
      </c>
      <c r="F98" s="26">
        <v>191</v>
      </c>
      <c r="G98" s="26">
        <v>148</v>
      </c>
      <c r="H98" s="26">
        <v>989</v>
      </c>
      <c r="I98" s="26">
        <v>960</v>
      </c>
      <c r="J98" s="26">
        <v>1</v>
      </c>
      <c r="K98" s="26">
        <v>0</v>
      </c>
      <c r="L98" s="26">
        <v>0</v>
      </c>
      <c r="M98" s="26">
        <v>0</v>
      </c>
      <c r="N98" s="26">
        <v>20</v>
      </c>
      <c r="O98" s="26">
        <v>34</v>
      </c>
      <c r="P98" s="28">
        <v>804</v>
      </c>
    </row>
    <row r="99" spans="1:16" x14ac:dyDescent="0.25">
      <c r="A99" s="29" t="s">
        <v>482</v>
      </c>
      <c r="B99" s="29" t="s">
        <v>483</v>
      </c>
      <c r="C99" s="15">
        <v>775</v>
      </c>
      <c r="D99" s="15">
        <v>1050</v>
      </c>
      <c r="E99" s="30">
        <v>-1</v>
      </c>
      <c r="F99" s="15">
        <v>51</v>
      </c>
      <c r="G99" s="15">
        <v>34</v>
      </c>
      <c r="H99" s="15">
        <v>125</v>
      </c>
      <c r="I99" s="15">
        <v>120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113</v>
      </c>
    </row>
    <row r="100" spans="1:16" x14ac:dyDescent="0.25">
      <c r="A100" s="29" t="s">
        <v>484</v>
      </c>
      <c r="B100" s="29" t="s">
        <v>485</v>
      </c>
      <c r="C100" s="15">
        <v>766</v>
      </c>
      <c r="D100" s="15">
        <v>857</v>
      </c>
      <c r="E100" s="30">
        <v>-1</v>
      </c>
      <c r="F100" s="15">
        <v>53</v>
      </c>
      <c r="G100" s="15">
        <v>33</v>
      </c>
      <c r="H100" s="15">
        <v>321</v>
      </c>
      <c r="I100" s="15">
        <v>300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5</v>
      </c>
      <c r="P100" s="24">
        <v>135</v>
      </c>
    </row>
    <row r="101" spans="1:16" ht="33.75" x14ac:dyDescent="0.25">
      <c r="A101" s="29" t="s">
        <v>486</v>
      </c>
      <c r="B101" s="29" t="s">
        <v>487</v>
      </c>
      <c r="C101" s="15">
        <v>44</v>
      </c>
      <c r="D101" s="15">
        <v>48</v>
      </c>
      <c r="E101" s="30">
        <v>-1</v>
      </c>
      <c r="F101" s="15">
        <v>14</v>
      </c>
      <c r="G101" s="15">
        <v>10</v>
      </c>
      <c r="H101" s="15">
        <v>19</v>
      </c>
      <c r="I101" s="15">
        <v>83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8</v>
      </c>
      <c r="P101" s="24">
        <v>39</v>
      </c>
    </row>
    <row r="102" spans="1:16" ht="22.5" x14ac:dyDescent="0.25">
      <c r="A102" s="29" t="s">
        <v>488</v>
      </c>
      <c r="B102" s="29" t="s">
        <v>489</v>
      </c>
      <c r="C102" s="15">
        <v>363</v>
      </c>
      <c r="D102" s="15">
        <v>561</v>
      </c>
      <c r="E102" s="30">
        <v>-1</v>
      </c>
      <c r="F102" s="15">
        <v>29</v>
      </c>
      <c r="G102" s="15">
        <v>23</v>
      </c>
      <c r="H102" s="15">
        <v>107</v>
      </c>
      <c r="I102" s="15">
        <v>101</v>
      </c>
      <c r="J102" s="15">
        <v>1</v>
      </c>
      <c r="K102" s="15">
        <v>0</v>
      </c>
      <c r="L102" s="15">
        <v>0</v>
      </c>
      <c r="M102" s="15">
        <v>0</v>
      </c>
      <c r="N102" s="15">
        <v>0</v>
      </c>
      <c r="O102" s="15">
        <v>21</v>
      </c>
      <c r="P102" s="24">
        <v>107</v>
      </c>
    </row>
    <row r="103" spans="1:16" x14ac:dyDescent="0.25">
      <c r="A103" s="29" t="s">
        <v>490</v>
      </c>
      <c r="B103" s="29" t="s">
        <v>491</v>
      </c>
      <c r="C103" s="15">
        <v>8</v>
      </c>
      <c r="D103" s="15">
        <v>8</v>
      </c>
      <c r="E103" s="30">
        <v>0</v>
      </c>
      <c r="F103" s="15">
        <v>1</v>
      </c>
      <c r="G103" s="15">
        <v>0</v>
      </c>
      <c r="H103" s="15">
        <v>5</v>
      </c>
      <c r="I103" s="15">
        <v>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29" t="s">
        <v>492</v>
      </c>
      <c r="B104" s="29" t="s">
        <v>493</v>
      </c>
      <c r="C104" s="15">
        <v>69</v>
      </c>
      <c r="D104" s="15">
        <v>56</v>
      </c>
      <c r="E104" s="30">
        <v>0</v>
      </c>
      <c r="F104" s="15">
        <v>9</v>
      </c>
      <c r="G104" s="15">
        <v>4</v>
      </c>
      <c r="H104" s="15">
        <v>21</v>
      </c>
      <c r="I104" s="15">
        <v>15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24</v>
      </c>
    </row>
    <row r="105" spans="1:16" x14ac:dyDescent="0.25">
      <c r="A105" s="29" t="s">
        <v>494</v>
      </c>
      <c r="B105" s="29" t="s">
        <v>495</v>
      </c>
      <c r="C105" s="15">
        <v>208</v>
      </c>
      <c r="D105" s="15">
        <v>195</v>
      </c>
      <c r="E105" s="30">
        <v>0</v>
      </c>
      <c r="F105" s="15">
        <v>1</v>
      </c>
      <c r="G105" s="15">
        <v>0</v>
      </c>
      <c r="H105" s="15">
        <v>7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2</v>
      </c>
      <c r="O105" s="15">
        <v>0</v>
      </c>
      <c r="P105" s="24">
        <v>0</v>
      </c>
    </row>
    <row r="106" spans="1:16" x14ac:dyDescent="0.25">
      <c r="A106" s="29" t="s">
        <v>496</v>
      </c>
      <c r="B106" s="29" t="s">
        <v>497</v>
      </c>
      <c r="C106" s="15">
        <v>971</v>
      </c>
      <c r="D106" s="15">
        <v>1210</v>
      </c>
      <c r="E106" s="30">
        <v>-1</v>
      </c>
      <c r="F106" s="15">
        <v>7</v>
      </c>
      <c r="G106" s="15">
        <v>6</v>
      </c>
      <c r="H106" s="15">
        <v>198</v>
      </c>
      <c r="I106" s="15">
        <v>177</v>
      </c>
      <c r="J106" s="15">
        <v>0</v>
      </c>
      <c r="K106" s="15">
        <v>0</v>
      </c>
      <c r="L106" s="15">
        <v>0</v>
      </c>
      <c r="M106" s="15">
        <v>0</v>
      </c>
      <c r="N106" s="15">
        <v>11</v>
      </c>
      <c r="O106" s="15">
        <v>0</v>
      </c>
      <c r="P106" s="24">
        <v>78</v>
      </c>
    </row>
    <row r="107" spans="1:16" ht="22.5" x14ac:dyDescent="0.25">
      <c r="A107" s="29" t="s">
        <v>498</v>
      </c>
      <c r="B107" s="29" t="s">
        <v>499</v>
      </c>
      <c r="C107" s="15">
        <v>275</v>
      </c>
      <c r="D107" s="15">
        <v>342</v>
      </c>
      <c r="E107" s="30">
        <v>-1</v>
      </c>
      <c r="F107" s="15">
        <v>4</v>
      </c>
      <c r="G107" s="15">
        <v>3</v>
      </c>
      <c r="H107" s="15">
        <v>54</v>
      </c>
      <c r="I107" s="15">
        <v>39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4">
        <v>25</v>
      </c>
    </row>
    <row r="108" spans="1:16" ht="22.5" x14ac:dyDescent="0.25">
      <c r="A108" s="29" t="s">
        <v>500</v>
      </c>
      <c r="B108" s="29" t="s">
        <v>501</v>
      </c>
      <c r="C108" s="15">
        <v>192</v>
      </c>
      <c r="D108" s="15">
        <v>85</v>
      </c>
      <c r="E108" s="30">
        <v>1</v>
      </c>
      <c r="F108" s="15">
        <v>0</v>
      </c>
      <c r="G108" s="15">
        <v>6</v>
      </c>
      <c r="H108" s="15">
        <v>7</v>
      </c>
      <c r="I108" s="15">
        <v>24</v>
      </c>
      <c r="J108" s="15">
        <v>0</v>
      </c>
      <c r="K108" s="15">
        <v>0</v>
      </c>
      <c r="L108" s="15">
        <v>0</v>
      </c>
      <c r="M108" s="15">
        <v>0</v>
      </c>
      <c r="N108" s="15">
        <v>1</v>
      </c>
      <c r="O108" s="15">
        <v>0</v>
      </c>
      <c r="P108" s="24">
        <v>165</v>
      </c>
    </row>
    <row r="109" spans="1:16" x14ac:dyDescent="0.25">
      <c r="A109" s="29" t="s">
        <v>502</v>
      </c>
      <c r="B109" s="29" t="s">
        <v>503</v>
      </c>
      <c r="C109" s="15">
        <v>6</v>
      </c>
      <c r="D109" s="15">
        <v>6</v>
      </c>
      <c r="E109" s="30">
        <v>0</v>
      </c>
      <c r="F109" s="15">
        <v>0</v>
      </c>
      <c r="G109" s="15">
        <v>0</v>
      </c>
      <c r="H109" s="15">
        <v>3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2</v>
      </c>
      <c r="O109" s="15">
        <v>0</v>
      </c>
      <c r="P109" s="24">
        <v>3</v>
      </c>
    </row>
    <row r="110" spans="1:16" x14ac:dyDescent="0.25">
      <c r="A110" s="29" t="s">
        <v>504</v>
      </c>
      <c r="B110" s="29" t="s">
        <v>505</v>
      </c>
      <c r="C110" s="15">
        <v>5</v>
      </c>
      <c r="D110" s="15">
        <v>12</v>
      </c>
      <c r="E110" s="30">
        <v>-1</v>
      </c>
      <c r="F110" s="15">
        <v>0</v>
      </c>
      <c r="G110" s="15">
        <v>0</v>
      </c>
      <c r="H110" s="15">
        <v>1</v>
      </c>
      <c r="I110" s="15">
        <v>2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3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649</v>
      </c>
      <c r="D112" s="15">
        <v>853</v>
      </c>
      <c r="E112" s="30">
        <v>-1</v>
      </c>
      <c r="F112" s="15">
        <v>20</v>
      </c>
      <c r="G112" s="15">
        <v>26</v>
      </c>
      <c r="H112" s="15">
        <v>87</v>
      </c>
      <c r="I112" s="15">
        <v>65</v>
      </c>
      <c r="J112" s="15">
        <v>0</v>
      </c>
      <c r="K112" s="15">
        <v>0</v>
      </c>
      <c r="L112" s="15">
        <v>0</v>
      </c>
      <c r="M112" s="15">
        <v>0</v>
      </c>
      <c r="N112" s="15">
        <v>1</v>
      </c>
      <c r="O112" s="15">
        <v>0</v>
      </c>
      <c r="P112" s="24">
        <v>75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2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19</v>
      </c>
      <c r="D115" s="15">
        <v>29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2</v>
      </c>
      <c r="D116" s="15">
        <v>15</v>
      </c>
      <c r="E116" s="30">
        <v>-1</v>
      </c>
      <c r="F116" s="15">
        <v>0</v>
      </c>
      <c r="G116" s="15">
        <v>0</v>
      </c>
      <c r="H116" s="15">
        <v>4</v>
      </c>
      <c r="I116" s="15">
        <v>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1</v>
      </c>
      <c r="D117" s="15">
        <v>5</v>
      </c>
      <c r="E117" s="30">
        <v>-1</v>
      </c>
      <c r="F117" s="15">
        <v>0</v>
      </c>
      <c r="G117" s="15">
        <v>0</v>
      </c>
      <c r="H117" s="15">
        <v>4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1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1</v>
      </c>
      <c r="E118" s="30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1</v>
      </c>
      <c r="E119" s="30">
        <v>-1</v>
      </c>
      <c r="F119" s="15">
        <v>1</v>
      </c>
      <c r="G119" s="15">
        <v>1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2</v>
      </c>
    </row>
    <row r="120" spans="1:16" ht="22.5" x14ac:dyDescent="0.25">
      <c r="A120" s="29" t="s">
        <v>524</v>
      </c>
      <c r="B120" s="29" t="s">
        <v>525</v>
      </c>
      <c r="C120" s="15">
        <v>1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4</v>
      </c>
      <c r="D121" s="15">
        <v>3</v>
      </c>
      <c r="E121" s="30">
        <v>0</v>
      </c>
      <c r="F121" s="15">
        <v>0</v>
      </c>
      <c r="G121" s="15">
        <v>0</v>
      </c>
      <c r="H121" s="15">
        <v>5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9</v>
      </c>
      <c r="D122" s="15">
        <v>28</v>
      </c>
      <c r="E122" s="30">
        <v>-1</v>
      </c>
      <c r="F122" s="15">
        <v>1</v>
      </c>
      <c r="G122" s="15">
        <v>2</v>
      </c>
      <c r="H122" s="15">
        <v>6</v>
      </c>
      <c r="I122" s="15">
        <v>14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24</v>
      </c>
    </row>
    <row r="123" spans="1:16" x14ac:dyDescent="0.25">
      <c r="A123" s="29" t="s">
        <v>530</v>
      </c>
      <c r="B123" s="29" t="s">
        <v>531</v>
      </c>
      <c r="C123" s="15">
        <v>4</v>
      </c>
      <c r="D123" s="15">
        <v>4</v>
      </c>
      <c r="E123" s="30">
        <v>0</v>
      </c>
      <c r="F123" s="15">
        <v>0</v>
      </c>
      <c r="G123" s="15">
        <v>0</v>
      </c>
      <c r="H123" s="15">
        <v>2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1</v>
      </c>
    </row>
    <row r="124" spans="1:16" x14ac:dyDescent="0.25">
      <c r="A124" s="29" t="s">
        <v>532</v>
      </c>
      <c r="B124" s="29" t="s">
        <v>533</v>
      </c>
      <c r="C124" s="15">
        <v>2</v>
      </c>
      <c r="D124" s="15">
        <v>2</v>
      </c>
      <c r="E124" s="30">
        <v>0</v>
      </c>
      <c r="F124" s="15">
        <v>0</v>
      </c>
      <c r="G124" s="15">
        <v>0</v>
      </c>
      <c r="H124" s="15">
        <v>0</v>
      </c>
      <c r="I124" s="15">
        <v>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1</v>
      </c>
      <c r="E126" s="30">
        <v>-1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3</v>
      </c>
      <c r="D127" s="15">
        <v>5</v>
      </c>
      <c r="E127" s="30">
        <v>-1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1</v>
      </c>
      <c r="O127" s="15">
        <v>0</v>
      </c>
      <c r="P127" s="24">
        <v>2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7</v>
      </c>
      <c r="E128" s="30">
        <v>-1</v>
      </c>
      <c r="F128" s="15">
        <v>0</v>
      </c>
      <c r="G128" s="15">
        <v>0</v>
      </c>
      <c r="H128" s="15">
        <v>0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4</v>
      </c>
      <c r="D129" s="15">
        <v>14</v>
      </c>
      <c r="E129" s="30">
        <v>-1</v>
      </c>
      <c r="F129" s="15">
        <v>0</v>
      </c>
      <c r="G129" s="15">
        <v>0</v>
      </c>
      <c r="H129" s="15">
        <v>10</v>
      </c>
      <c r="I129" s="15">
        <v>6</v>
      </c>
      <c r="J129" s="15">
        <v>0</v>
      </c>
      <c r="K129" s="15">
        <v>0</v>
      </c>
      <c r="L129" s="15">
        <v>0</v>
      </c>
      <c r="M129" s="15">
        <v>0</v>
      </c>
      <c r="N129" s="15">
        <v>1</v>
      </c>
      <c r="O129" s="15">
        <v>0</v>
      </c>
      <c r="P129" s="24">
        <v>5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1</v>
      </c>
      <c r="E130" s="30">
        <v>-1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1</v>
      </c>
    </row>
    <row r="131" spans="1:16" ht="33.75" x14ac:dyDescent="0.25">
      <c r="A131" s="29" t="s">
        <v>546</v>
      </c>
      <c r="B131" s="29" t="s">
        <v>547</v>
      </c>
      <c r="C131" s="15">
        <v>2</v>
      </c>
      <c r="D131" s="15">
        <v>3</v>
      </c>
      <c r="E131" s="30">
        <v>-1</v>
      </c>
      <c r="F131" s="15">
        <v>0</v>
      </c>
      <c r="G131" s="15">
        <v>0</v>
      </c>
      <c r="H131" s="15">
        <v>3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1</v>
      </c>
    </row>
    <row r="132" spans="1:16" x14ac:dyDescent="0.25">
      <c r="A132" s="177" t="s">
        <v>548</v>
      </c>
      <c r="B132" s="178"/>
      <c r="C132" s="26">
        <v>12</v>
      </c>
      <c r="D132" s="26">
        <v>11</v>
      </c>
      <c r="E132" s="27">
        <v>0</v>
      </c>
      <c r="F132" s="26">
        <v>0</v>
      </c>
      <c r="G132" s="26">
        <v>0</v>
      </c>
      <c r="H132" s="26">
        <v>8</v>
      </c>
      <c r="I132" s="26">
        <v>6</v>
      </c>
      <c r="J132" s="26">
        <v>0</v>
      </c>
      <c r="K132" s="26">
        <v>0</v>
      </c>
      <c r="L132" s="26">
        <v>0</v>
      </c>
      <c r="M132" s="26">
        <v>0</v>
      </c>
      <c r="N132" s="26">
        <v>15</v>
      </c>
      <c r="O132" s="26">
        <v>0</v>
      </c>
      <c r="P132" s="28">
        <v>2</v>
      </c>
    </row>
    <row r="133" spans="1:16" x14ac:dyDescent="0.25">
      <c r="A133" s="29" t="s">
        <v>549</v>
      </c>
      <c r="B133" s="29" t="s">
        <v>550</v>
      </c>
      <c r="C133" s="15">
        <v>2</v>
      </c>
      <c r="D133" s="15">
        <v>3</v>
      </c>
      <c r="E133" s="30">
        <v>-1</v>
      </c>
      <c r="F133" s="15">
        <v>0</v>
      </c>
      <c r="G133" s="15">
        <v>0</v>
      </c>
      <c r="H133" s="15">
        <v>4</v>
      </c>
      <c r="I133" s="15">
        <v>3</v>
      </c>
      <c r="J133" s="15">
        <v>0</v>
      </c>
      <c r="K133" s="15">
        <v>0</v>
      </c>
      <c r="L133" s="15">
        <v>0</v>
      </c>
      <c r="M133" s="15">
        <v>0</v>
      </c>
      <c r="N133" s="15">
        <v>7</v>
      </c>
      <c r="O133" s="15">
        <v>0</v>
      </c>
      <c r="P133" s="24">
        <v>1</v>
      </c>
    </row>
    <row r="134" spans="1:16" x14ac:dyDescent="0.25">
      <c r="A134" s="29" t="s">
        <v>551</v>
      </c>
      <c r="B134" s="29" t="s">
        <v>552</v>
      </c>
      <c r="C134" s="15">
        <v>1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6</v>
      </c>
      <c r="D135" s="15">
        <v>8</v>
      </c>
      <c r="E135" s="30">
        <v>-1</v>
      </c>
      <c r="F135" s="15">
        <v>0</v>
      </c>
      <c r="G135" s="15">
        <v>0</v>
      </c>
      <c r="H135" s="15">
        <v>3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5</v>
      </c>
      <c r="O135" s="15">
        <v>0</v>
      </c>
      <c r="P135" s="24">
        <v>1</v>
      </c>
    </row>
    <row r="136" spans="1:16" x14ac:dyDescent="0.25">
      <c r="A136" s="29" t="s">
        <v>555</v>
      </c>
      <c r="B136" s="29" t="s">
        <v>556</v>
      </c>
      <c r="C136" s="15">
        <v>3</v>
      </c>
      <c r="D136" s="15">
        <v>0</v>
      </c>
      <c r="E136" s="30">
        <v>0</v>
      </c>
      <c r="F136" s="15">
        <v>0</v>
      </c>
      <c r="G136" s="15">
        <v>0</v>
      </c>
      <c r="H136" s="15">
        <v>1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3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1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7" t="s">
        <v>559</v>
      </c>
      <c r="B138" s="178"/>
      <c r="C138" s="26">
        <v>24</v>
      </c>
      <c r="D138" s="26">
        <v>30</v>
      </c>
      <c r="E138" s="27">
        <v>-1</v>
      </c>
      <c r="F138" s="26">
        <v>0</v>
      </c>
      <c r="G138" s="26">
        <v>0</v>
      </c>
      <c r="H138" s="26">
        <v>8</v>
      </c>
      <c r="I138" s="26">
        <v>1</v>
      </c>
      <c r="J138" s="26">
        <v>0</v>
      </c>
      <c r="K138" s="26">
        <v>0</v>
      </c>
      <c r="L138" s="26">
        <v>0</v>
      </c>
      <c r="M138" s="26">
        <v>0</v>
      </c>
      <c r="N138" s="26">
        <v>25</v>
      </c>
      <c r="O138" s="26">
        <v>0</v>
      </c>
      <c r="P138" s="28">
        <v>2</v>
      </c>
    </row>
    <row r="139" spans="1:16" ht="22.5" x14ac:dyDescent="0.25">
      <c r="A139" s="29" t="s">
        <v>560</v>
      </c>
      <c r="B139" s="29" t="s">
        <v>561</v>
      </c>
      <c r="C139" s="15">
        <v>0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5</v>
      </c>
      <c r="D140" s="15">
        <v>1</v>
      </c>
      <c r="E140" s="30">
        <v>4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1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17</v>
      </c>
      <c r="D143" s="15">
        <v>24</v>
      </c>
      <c r="E143" s="30">
        <v>-1</v>
      </c>
      <c r="F143" s="15">
        <v>0</v>
      </c>
      <c r="G143" s="15">
        <v>0</v>
      </c>
      <c r="H143" s="15">
        <v>4</v>
      </c>
      <c r="I143" s="15">
        <v>1</v>
      </c>
      <c r="J143" s="15">
        <v>0</v>
      </c>
      <c r="K143" s="15">
        <v>0</v>
      </c>
      <c r="L143" s="15">
        <v>0</v>
      </c>
      <c r="M143" s="15">
        <v>0</v>
      </c>
      <c r="N143" s="15">
        <v>24</v>
      </c>
      <c r="O143" s="15">
        <v>0</v>
      </c>
      <c r="P143" s="24">
        <v>2</v>
      </c>
    </row>
    <row r="144" spans="1:16" ht="33.75" x14ac:dyDescent="0.25">
      <c r="A144" s="29" t="s">
        <v>570</v>
      </c>
      <c r="B144" s="29" t="s">
        <v>571</v>
      </c>
      <c r="C144" s="15">
        <v>1</v>
      </c>
      <c r="D144" s="15">
        <v>5</v>
      </c>
      <c r="E144" s="30">
        <v>-1</v>
      </c>
      <c r="F144" s="15">
        <v>0</v>
      </c>
      <c r="G144" s="15">
        <v>0</v>
      </c>
      <c r="H144" s="15">
        <v>4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0</v>
      </c>
      <c r="P144" s="24">
        <v>0</v>
      </c>
    </row>
    <row r="145" spans="1:16" x14ac:dyDescent="0.25">
      <c r="A145" s="177" t="s">
        <v>572</v>
      </c>
      <c r="B145" s="178"/>
      <c r="C145" s="26">
        <v>39</v>
      </c>
      <c r="D145" s="26">
        <v>163</v>
      </c>
      <c r="E145" s="27">
        <v>-1</v>
      </c>
      <c r="F145" s="26">
        <v>0</v>
      </c>
      <c r="G145" s="26">
        <v>0</v>
      </c>
      <c r="H145" s="26">
        <v>1</v>
      </c>
      <c r="I145" s="26">
        <v>1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573</v>
      </c>
      <c r="B146" s="29" t="s">
        <v>574</v>
      </c>
      <c r="C146" s="15">
        <v>0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39</v>
      </c>
      <c r="D147" s="15">
        <v>163</v>
      </c>
      <c r="E147" s="30">
        <v>-1</v>
      </c>
      <c r="F147" s="15">
        <v>0</v>
      </c>
      <c r="G147" s="15">
        <v>0</v>
      </c>
      <c r="H147" s="15">
        <v>1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7" t="s">
        <v>577</v>
      </c>
      <c r="B148" s="178"/>
      <c r="C148" s="26">
        <v>86</v>
      </c>
      <c r="D148" s="26">
        <v>94</v>
      </c>
      <c r="E148" s="27">
        <v>-1</v>
      </c>
      <c r="F148" s="26">
        <v>2</v>
      </c>
      <c r="G148" s="26">
        <v>1</v>
      </c>
      <c r="H148" s="26">
        <v>38</v>
      </c>
      <c r="I148" s="26">
        <v>31</v>
      </c>
      <c r="J148" s="26">
        <v>0</v>
      </c>
      <c r="K148" s="26">
        <v>0</v>
      </c>
      <c r="L148" s="26">
        <v>0</v>
      </c>
      <c r="M148" s="26">
        <v>0</v>
      </c>
      <c r="N148" s="26">
        <v>46</v>
      </c>
      <c r="O148" s="26">
        <v>0</v>
      </c>
      <c r="P148" s="28">
        <v>16</v>
      </c>
    </row>
    <row r="149" spans="1:16" ht="22.5" x14ac:dyDescent="0.25">
      <c r="A149" s="29" t="s">
        <v>578</v>
      </c>
      <c r="B149" s="29" t="s">
        <v>579</v>
      </c>
      <c r="C149" s="15">
        <v>14</v>
      </c>
      <c r="D149" s="15">
        <v>15</v>
      </c>
      <c r="E149" s="30">
        <v>-1</v>
      </c>
      <c r="F149" s="15">
        <v>0</v>
      </c>
      <c r="G149" s="15">
        <v>0</v>
      </c>
      <c r="H149" s="15">
        <v>11</v>
      </c>
      <c r="I149" s="15">
        <v>8</v>
      </c>
      <c r="J149" s="15">
        <v>0</v>
      </c>
      <c r="K149" s="15">
        <v>0</v>
      </c>
      <c r="L149" s="15">
        <v>0</v>
      </c>
      <c r="M149" s="15">
        <v>0</v>
      </c>
      <c r="N149" s="15">
        <v>20</v>
      </c>
      <c r="O149" s="15">
        <v>0</v>
      </c>
      <c r="P149" s="24">
        <v>5</v>
      </c>
    </row>
    <row r="150" spans="1:16" ht="22.5" x14ac:dyDescent="0.25">
      <c r="A150" s="29" t="s">
        <v>580</v>
      </c>
      <c r="B150" s="29" t="s">
        <v>581</v>
      </c>
      <c r="C150" s="15">
        <v>30</v>
      </c>
      <c r="D150" s="15">
        <v>14</v>
      </c>
      <c r="E150" s="30">
        <v>1</v>
      </c>
      <c r="F150" s="15">
        <v>0</v>
      </c>
      <c r="G150" s="15">
        <v>0</v>
      </c>
      <c r="H150" s="15">
        <v>4</v>
      </c>
      <c r="I150" s="15">
        <v>2</v>
      </c>
      <c r="J150" s="15">
        <v>0</v>
      </c>
      <c r="K150" s="15">
        <v>0</v>
      </c>
      <c r="L150" s="15">
        <v>0</v>
      </c>
      <c r="M150" s="15">
        <v>0</v>
      </c>
      <c r="N150" s="15">
        <v>9</v>
      </c>
      <c r="O150" s="15">
        <v>0</v>
      </c>
      <c r="P150" s="24">
        <v>2</v>
      </c>
    </row>
    <row r="151" spans="1:16" ht="22.5" x14ac:dyDescent="0.25">
      <c r="A151" s="29" t="s">
        <v>582</v>
      </c>
      <c r="B151" s="29" t="s">
        <v>583</v>
      </c>
      <c r="C151" s="15">
        <v>3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11</v>
      </c>
      <c r="D152" s="15">
        <v>24</v>
      </c>
      <c r="E152" s="30">
        <v>-1</v>
      </c>
      <c r="F152" s="15">
        <v>0</v>
      </c>
      <c r="G152" s="15">
        <v>0</v>
      </c>
      <c r="H152" s="15">
        <v>2</v>
      </c>
      <c r="I152" s="15">
        <v>2</v>
      </c>
      <c r="J152" s="15">
        <v>0</v>
      </c>
      <c r="K152" s="15">
        <v>0</v>
      </c>
      <c r="L152" s="15">
        <v>0</v>
      </c>
      <c r="M152" s="15">
        <v>0</v>
      </c>
      <c r="N152" s="15">
        <v>10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3</v>
      </c>
      <c r="D154" s="15">
        <v>3</v>
      </c>
      <c r="E154" s="30">
        <v>0</v>
      </c>
      <c r="F154" s="15">
        <v>1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13</v>
      </c>
      <c r="D155" s="15">
        <v>17</v>
      </c>
      <c r="E155" s="30">
        <v>-1</v>
      </c>
      <c r="F155" s="15">
        <v>1</v>
      </c>
      <c r="G155" s="15">
        <v>1</v>
      </c>
      <c r="H155" s="15">
        <v>8</v>
      </c>
      <c r="I155" s="15">
        <v>10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4">
        <v>5</v>
      </c>
    </row>
    <row r="156" spans="1:16" ht="22.5" x14ac:dyDescent="0.25">
      <c r="A156" s="29" t="s">
        <v>592</v>
      </c>
      <c r="B156" s="29" t="s">
        <v>593</v>
      </c>
      <c r="C156" s="15">
        <v>12</v>
      </c>
      <c r="D156" s="15">
        <v>21</v>
      </c>
      <c r="E156" s="30">
        <v>-1</v>
      </c>
      <c r="F156" s="15">
        <v>0</v>
      </c>
      <c r="G156" s="15">
        <v>0</v>
      </c>
      <c r="H156" s="15">
        <v>13</v>
      </c>
      <c r="I156" s="15">
        <v>9</v>
      </c>
      <c r="J156" s="15">
        <v>0</v>
      </c>
      <c r="K156" s="15">
        <v>0</v>
      </c>
      <c r="L156" s="15">
        <v>0</v>
      </c>
      <c r="M156" s="15">
        <v>0</v>
      </c>
      <c r="N156" s="15">
        <v>6</v>
      </c>
      <c r="O156" s="15">
        <v>0</v>
      </c>
      <c r="P156" s="24">
        <v>4</v>
      </c>
    </row>
    <row r="157" spans="1:16" x14ac:dyDescent="0.25">
      <c r="A157" s="177" t="s">
        <v>594</v>
      </c>
      <c r="B157" s="178"/>
      <c r="C157" s="26">
        <v>79</v>
      </c>
      <c r="D157" s="26">
        <v>97</v>
      </c>
      <c r="E157" s="27">
        <v>-1</v>
      </c>
      <c r="F157" s="26">
        <v>0</v>
      </c>
      <c r="G157" s="26">
        <v>1</v>
      </c>
      <c r="H157" s="26">
        <v>13</v>
      </c>
      <c r="I157" s="26">
        <v>7</v>
      </c>
      <c r="J157" s="26">
        <v>0</v>
      </c>
      <c r="K157" s="26">
        <v>0</v>
      </c>
      <c r="L157" s="26">
        <v>0</v>
      </c>
      <c r="M157" s="26">
        <v>0</v>
      </c>
      <c r="N157" s="26">
        <v>1</v>
      </c>
      <c r="O157" s="26">
        <v>0</v>
      </c>
      <c r="P157" s="28">
        <v>7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1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2</v>
      </c>
      <c r="D162" s="15">
        <v>2</v>
      </c>
      <c r="E162" s="30">
        <v>0</v>
      </c>
      <c r="F162" s="15">
        <v>0</v>
      </c>
      <c r="G162" s="15">
        <v>0</v>
      </c>
      <c r="H162" s="15">
        <v>3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1</v>
      </c>
    </row>
    <row r="163" spans="1:16" x14ac:dyDescent="0.25">
      <c r="A163" s="29" t="s">
        <v>605</v>
      </c>
      <c r="B163" s="29" t="s">
        <v>606</v>
      </c>
      <c r="C163" s="15">
        <v>41</v>
      </c>
      <c r="D163" s="15">
        <v>38</v>
      </c>
      <c r="E163" s="30">
        <v>0</v>
      </c>
      <c r="F163" s="15">
        <v>0</v>
      </c>
      <c r="G163" s="15">
        <v>0</v>
      </c>
      <c r="H163" s="15">
        <v>9</v>
      </c>
      <c r="I163" s="15">
        <v>4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5</v>
      </c>
    </row>
    <row r="164" spans="1:16" ht="22.5" x14ac:dyDescent="0.25">
      <c r="A164" s="29" t="s">
        <v>607</v>
      </c>
      <c r="B164" s="29" t="s">
        <v>608</v>
      </c>
      <c r="C164" s="15">
        <v>5</v>
      </c>
      <c r="D164" s="15">
        <v>14</v>
      </c>
      <c r="E164" s="30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24</v>
      </c>
      <c r="D165" s="15">
        <v>32</v>
      </c>
      <c r="E165" s="30">
        <v>-1</v>
      </c>
      <c r="F165" s="15">
        <v>0</v>
      </c>
      <c r="G165" s="15">
        <v>1</v>
      </c>
      <c r="H165" s="15">
        <v>0</v>
      </c>
      <c r="I165" s="15">
        <v>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7</v>
      </c>
      <c r="D166" s="15">
        <v>11</v>
      </c>
      <c r="E166" s="30">
        <v>-1</v>
      </c>
      <c r="F166" s="15">
        <v>0</v>
      </c>
      <c r="G166" s="15">
        <v>0</v>
      </c>
      <c r="H166" s="15">
        <v>1</v>
      </c>
      <c r="I166" s="15">
        <v>2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1</v>
      </c>
    </row>
    <row r="167" spans="1:16" x14ac:dyDescent="0.25">
      <c r="A167" s="177" t="s">
        <v>613</v>
      </c>
      <c r="B167" s="178"/>
      <c r="C167" s="26">
        <v>677</v>
      </c>
      <c r="D167" s="26">
        <v>678</v>
      </c>
      <c r="E167" s="27">
        <v>-1</v>
      </c>
      <c r="F167" s="26">
        <v>41</v>
      </c>
      <c r="G167" s="26">
        <v>29</v>
      </c>
      <c r="H167" s="26">
        <v>471</v>
      </c>
      <c r="I167" s="26">
        <v>423</v>
      </c>
      <c r="J167" s="26">
        <v>5</v>
      </c>
      <c r="K167" s="26">
        <v>1</v>
      </c>
      <c r="L167" s="26">
        <v>0</v>
      </c>
      <c r="M167" s="26">
        <v>0</v>
      </c>
      <c r="N167" s="26">
        <v>3</v>
      </c>
      <c r="O167" s="26">
        <v>28</v>
      </c>
      <c r="P167" s="28">
        <v>310</v>
      </c>
    </row>
    <row r="168" spans="1:16" ht="22.5" x14ac:dyDescent="0.25">
      <c r="A168" s="29" t="s">
        <v>614</v>
      </c>
      <c r="B168" s="29" t="s">
        <v>615</v>
      </c>
      <c r="C168" s="15">
        <v>4</v>
      </c>
      <c r="D168" s="15">
        <v>3</v>
      </c>
      <c r="E168" s="30">
        <v>0</v>
      </c>
      <c r="F168" s="15">
        <v>0</v>
      </c>
      <c r="G168" s="15">
        <v>1</v>
      </c>
      <c r="H168" s="15">
        <v>1</v>
      </c>
      <c r="I168" s="15">
        <v>2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2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1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53</v>
      </c>
      <c r="D174" s="15">
        <v>62</v>
      </c>
      <c r="E174" s="30">
        <v>-1</v>
      </c>
      <c r="F174" s="15">
        <v>0</v>
      </c>
      <c r="G174" s="15">
        <v>1</v>
      </c>
      <c r="H174" s="15">
        <v>38</v>
      </c>
      <c r="I174" s="15">
        <v>28</v>
      </c>
      <c r="J174" s="15">
        <v>1</v>
      </c>
      <c r="K174" s="15">
        <v>1</v>
      </c>
      <c r="L174" s="15">
        <v>0</v>
      </c>
      <c r="M174" s="15">
        <v>0</v>
      </c>
      <c r="N174" s="15">
        <v>3</v>
      </c>
      <c r="O174" s="15">
        <v>10</v>
      </c>
      <c r="P174" s="24">
        <v>24</v>
      </c>
    </row>
    <row r="175" spans="1:16" ht="22.5" x14ac:dyDescent="0.25">
      <c r="A175" s="29" t="s">
        <v>628</v>
      </c>
      <c r="B175" s="29" t="s">
        <v>629</v>
      </c>
      <c r="C175" s="15">
        <v>593</v>
      </c>
      <c r="D175" s="15">
        <v>589</v>
      </c>
      <c r="E175" s="30">
        <v>0</v>
      </c>
      <c r="F175" s="15">
        <v>41</v>
      </c>
      <c r="G175" s="15">
        <v>24</v>
      </c>
      <c r="H175" s="15">
        <v>421</v>
      </c>
      <c r="I175" s="15">
        <v>367</v>
      </c>
      <c r="J175" s="15">
        <v>3</v>
      </c>
      <c r="K175" s="15">
        <v>0</v>
      </c>
      <c r="L175" s="15">
        <v>0</v>
      </c>
      <c r="M175" s="15">
        <v>0</v>
      </c>
      <c r="N175" s="15">
        <v>0</v>
      </c>
      <c r="O175" s="15">
        <v>12</v>
      </c>
      <c r="P175" s="24">
        <v>278</v>
      </c>
    </row>
    <row r="176" spans="1:16" x14ac:dyDescent="0.25">
      <c r="A176" s="29" t="s">
        <v>630</v>
      </c>
      <c r="B176" s="29" t="s">
        <v>631</v>
      </c>
      <c r="C176" s="15">
        <v>26</v>
      </c>
      <c r="D176" s="15">
        <v>24</v>
      </c>
      <c r="E176" s="30">
        <v>0</v>
      </c>
      <c r="F176" s="15">
        <v>0</v>
      </c>
      <c r="G176" s="15">
        <v>3</v>
      </c>
      <c r="H176" s="15">
        <v>11</v>
      </c>
      <c r="I176" s="15">
        <v>26</v>
      </c>
      <c r="J176" s="15">
        <v>1</v>
      </c>
      <c r="K176" s="15">
        <v>0</v>
      </c>
      <c r="L176" s="15">
        <v>0</v>
      </c>
      <c r="M176" s="15">
        <v>0</v>
      </c>
      <c r="N176" s="15">
        <v>0</v>
      </c>
      <c r="O176" s="15">
        <v>6</v>
      </c>
      <c r="P176" s="24">
        <v>5</v>
      </c>
    </row>
    <row r="177" spans="1:16" ht="22.5" x14ac:dyDescent="0.25">
      <c r="A177" s="29" t="s">
        <v>632</v>
      </c>
      <c r="B177" s="29" t="s">
        <v>633</v>
      </c>
      <c r="C177" s="15">
        <v>0</v>
      </c>
      <c r="D177" s="15">
        <v>0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1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7" t="s">
        <v>636</v>
      </c>
      <c r="B179" s="178"/>
      <c r="C179" s="26">
        <v>551</v>
      </c>
      <c r="D179" s="26">
        <v>374</v>
      </c>
      <c r="E179" s="27">
        <v>0</v>
      </c>
      <c r="F179" s="26">
        <v>1134</v>
      </c>
      <c r="G179" s="26">
        <v>906</v>
      </c>
      <c r="H179" s="26">
        <v>271</v>
      </c>
      <c r="I179" s="26">
        <v>268</v>
      </c>
      <c r="J179" s="26">
        <v>0</v>
      </c>
      <c r="K179" s="26">
        <v>0</v>
      </c>
      <c r="L179" s="26">
        <v>0</v>
      </c>
      <c r="M179" s="26">
        <v>0</v>
      </c>
      <c r="N179" s="26">
        <v>1</v>
      </c>
      <c r="O179" s="26">
        <v>0</v>
      </c>
      <c r="P179" s="28">
        <v>1161</v>
      </c>
    </row>
    <row r="180" spans="1:16" ht="22.5" x14ac:dyDescent="0.25">
      <c r="A180" s="29" t="s">
        <v>637</v>
      </c>
      <c r="B180" s="29" t="s">
        <v>638</v>
      </c>
      <c r="C180" s="15">
        <v>5</v>
      </c>
      <c r="D180" s="15">
        <v>4</v>
      </c>
      <c r="E180" s="30">
        <v>0</v>
      </c>
      <c r="F180" s="15">
        <v>5</v>
      </c>
      <c r="G180" s="15">
        <v>5</v>
      </c>
      <c r="H180" s="15">
        <v>1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7</v>
      </c>
    </row>
    <row r="181" spans="1:16" ht="22.5" x14ac:dyDescent="0.25">
      <c r="A181" s="29" t="s">
        <v>639</v>
      </c>
      <c r="B181" s="29" t="s">
        <v>640</v>
      </c>
      <c r="C181" s="15">
        <v>218</v>
      </c>
      <c r="D181" s="15">
        <v>191</v>
      </c>
      <c r="E181" s="30">
        <v>0</v>
      </c>
      <c r="F181" s="15">
        <v>503</v>
      </c>
      <c r="G181" s="15">
        <v>422</v>
      </c>
      <c r="H181" s="15">
        <v>126</v>
      </c>
      <c r="I181" s="15">
        <v>123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556</v>
      </c>
    </row>
    <row r="182" spans="1:16" x14ac:dyDescent="0.25">
      <c r="A182" s="29" t="s">
        <v>641</v>
      </c>
      <c r="B182" s="29" t="s">
        <v>642</v>
      </c>
      <c r="C182" s="15">
        <v>48</v>
      </c>
      <c r="D182" s="15">
        <v>46</v>
      </c>
      <c r="E182" s="30">
        <v>0</v>
      </c>
      <c r="F182" s="15">
        <v>15</v>
      </c>
      <c r="G182" s="15">
        <v>20</v>
      </c>
      <c r="H182" s="15">
        <v>28</v>
      </c>
      <c r="I182" s="15">
        <v>27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36</v>
      </c>
    </row>
    <row r="183" spans="1:16" ht="22.5" x14ac:dyDescent="0.25">
      <c r="A183" s="29" t="s">
        <v>643</v>
      </c>
      <c r="B183" s="29" t="s">
        <v>644</v>
      </c>
      <c r="C183" s="15">
        <v>3</v>
      </c>
      <c r="D183" s="15">
        <v>2</v>
      </c>
      <c r="E183" s="30">
        <v>0</v>
      </c>
      <c r="F183" s="15">
        <v>7</v>
      </c>
      <c r="G183" s="15">
        <v>7</v>
      </c>
      <c r="H183" s="15">
        <v>1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3</v>
      </c>
    </row>
    <row r="184" spans="1:16" ht="22.5" x14ac:dyDescent="0.25">
      <c r="A184" s="29" t="s">
        <v>645</v>
      </c>
      <c r="B184" s="29" t="s">
        <v>646</v>
      </c>
      <c r="C184" s="15">
        <v>1</v>
      </c>
      <c r="D184" s="15">
        <v>1</v>
      </c>
      <c r="E184" s="30">
        <v>0</v>
      </c>
      <c r="F184" s="15">
        <v>9</v>
      </c>
      <c r="G184" s="15">
        <v>14</v>
      </c>
      <c r="H184" s="15">
        <v>1</v>
      </c>
      <c r="I184" s="15">
        <v>7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31</v>
      </c>
    </row>
    <row r="185" spans="1:16" ht="22.5" x14ac:dyDescent="0.25">
      <c r="A185" s="29" t="s">
        <v>647</v>
      </c>
      <c r="B185" s="29" t="s">
        <v>648</v>
      </c>
      <c r="C185" s="15">
        <v>274</v>
      </c>
      <c r="D185" s="15">
        <v>127</v>
      </c>
      <c r="E185" s="30">
        <v>1</v>
      </c>
      <c r="F185" s="15">
        <v>595</v>
      </c>
      <c r="G185" s="15">
        <v>438</v>
      </c>
      <c r="H185" s="15">
        <v>114</v>
      </c>
      <c r="I185" s="15">
        <v>111</v>
      </c>
      <c r="J185" s="15">
        <v>0</v>
      </c>
      <c r="K185" s="15">
        <v>0</v>
      </c>
      <c r="L185" s="15">
        <v>0</v>
      </c>
      <c r="M185" s="15">
        <v>0</v>
      </c>
      <c r="N185" s="15">
        <v>1</v>
      </c>
      <c r="O185" s="15">
        <v>0</v>
      </c>
      <c r="P185" s="24">
        <v>528</v>
      </c>
    </row>
    <row r="186" spans="1:16" ht="22.5" x14ac:dyDescent="0.25">
      <c r="A186" s="29" t="s">
        <v>649</v>
      </c>
      <c r="B186" s="29" t="s">
        <v>650</v>
      </c>
      <c r="C186" s="15">
        <v>2</v>
      </c>
      <c r="D186" s="15">
        <v>3</v>
      </c>
      <c r="E186" s="30">
        <v>-1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7" t="s">
        <v>651</v>
      </c>
      <c r="B187" s="178"/>
      <c r="C187" s="26">
        <v>159</v>
      </c>
      <c r="D187" s="26">
        <v>291</v>
      </c>
      <c r="E187" s="27">
        <v>-1</v>
      </c>
      <c r="F187" s="26">
        <v>8</v>
      </c>
      <c r="G187" s="26">
        <v>8</v>
      </c>
      <c r="H187" s="26">
        <v>75</v>
      </c>
      <c r="I187" s="26">
        <v>53</v>
      </c>
      <c r="J187" s="26">
        <v>0</v>
      </c>
      <c r="K187" s="26">
        <v>0</v>
      </c>
      <c r="L187" s="26">
        <v>0</v>
      </c>
      <c r="M187" s="26">
        <v>0</v>
      </c>
      <c r="N187" s="26">
        <v>23</v>
      </c>
      <c r="O187" s="26">
        <v>0</v>
      </c>
      <c r="P187" s="28">
        <v>69</v>
      </c>
    </row>
    <row r="188" spans="1:16" x14ac:dyDescent="0.25">
      <c r="A188" s="29" t="s">
        <v>652</v>
      </c>
      <c r="B188" s="29" t="s">
        <v>653</v>
      </c>
      <c r="C188" s="15">
        <v>13</v>
      </c>
      <c r="D188" s="15">
        <v>29</v>
      </c>
      <c r="E188" s="30">
        <v>-1</v>
      </c>
      <c r="F188" s="15">
        <v>0</v>
      </c>
      <c r="G188" s="15">
        <v>0</v>
      </c>
      <c r="H188" s="15">
        <v>5</v>
      </c>
      <c r="I188" s="15">
        <v>2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1</v>
      </c>
      <c r="E189" s="30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43</v>
      </c>
      <c r="D190" s="15">
        <v>114</v>
      </c>
      <c r="E190" s="30">
        <v>-1</v>
      </c>
      <c r="F190" s="15">
        <v>6</v>
      </c>
      <c r="G190" s="15">
        <v>5</v>
      </c>
      <c r="H190" s="15">
        <v>36</v>
      </c>
      <c r="I190" s="15">
        <v>12</v>
      </c>
      <c r="J190" s="15">
        <v>0</v>
      </c>
      <c r="K190" s="15">
        <v>0</v>
      </c>
      <c r="L190" s="15">
        <v>0</v>
      </c>
      <c r="M190" s="15">
        <v>0</v>
      </c>
      <c r="N190" s="15">
        <v>18</v>
      </c>
      <c r="O190" s="15">
        <v>0</v>
      </c>
      <c r="P190" s="24">
        <v>29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10</v>
      </c>
      <c r="E191" s="30">
        <v>-1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8</v>
      </c>
      <c r="D192" s="15">
        <v>19</v>
      </c>
      <c r="E192" s="30">
        <v>-1</v>
      </c>
      <c r="F192" s="15">
        <v>0</v>
      </c>
      <c r="G192" s="15">
        <v>2</v>
      </c>
      <c r="H192" s="15">
        <v>5</v>
      </c>
      <c r="I192" s="15">
        <v>34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30</v>
      </c>
    </row>
    <row r="193" spans="1:16" ht="22.5" x14ac:dyDescent="0.25">
      <c r="A193" s="29" t="s">
        <v>662</v>
      </c>
      <c r="B193" s="29" t="s">
        <v>663</v>
      </c>
      <c r="C193" s="15">
        <v>2</v>
      </c>
      <c r="D193" s="15">
        <v>1</v>
      </c>
      <c r="E193" s="30">
        <v>1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35</v>
      </c>
      <c r="D194" s="15">
        <v>56</v>
      </c>
      <c r="E194" s="30">
        <v>-1</v>
      </c>
      <c r="F194" s="15">
        <v>0</v>
      </c>
      <c r="G194" s="15">
        <v>0</v>
      </c>
      <c r="H194" s="15">
        <v>15</v>
      </c>
      <c r="I194" s="15">
        <v>3</v>
      </c>
      <c r="J194" s="15">
        <v>0</v>
      </c>
      <c r="K194" s="15">
        <v>0</v>
      </c>
      <c r="L194" s="15">
        <v>0</v>
      </c>
      <c r="M194" s="15">
        <v>0</v>
      </c>
      <c r="N194" s="15">
        <v>2</v>
      </c>
      <c r="O194" s="15">
        <v>0</v>
      </c>
      <c r="P194" s="24">
        <v>5</v>
      </c>
    </row>
    <row r="195" spans="1:16" x14ac:dyDescent="0.25">
      <c r="A195" s="29" t="s">
        <v>666</v>
      </c>
      <c r="B195" s="29" t="s">
        <v>667</v>
      </c>
      <c r="C195" s="15">
        <v>2</v>
      </c>
      <c r="D195" s="15">
        <v>3</v>
      </c>
      <c r="E195" s="30">
        <v>-1</v>
      </c>
      <c r="F195" s="15">
        <v>0</v>
      </c>
      <c r="G195" s="15">
        <v>0</v>
      </c>
      <c r="H195" s="15">
        <v>2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1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2</v>
      </c>
      <c r="E196" s="30">
        <v>-1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2</v>
      </c>
      <c r="D197" s="15">
        <v>4</v>
      </c>
      <c r="E197" s="30">
        <v>-1</v>
      </c>
      <c r="F197" s="15">
        <v>1</v>
      </c>
      <c r="G197" s="15">
        <v>1</v>
      </c>
      <c r="H197" s="15">
        <v>2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4</v>
      </c>
    </row>
    <row r="198" spans="1:16" x14ac:dyDescent="0.25">
      <c r="A198" s="29" t="s">
        <v>672</v>
      </c>
      <c r="B198" s="29" t="s">
        <v>673</v>
      </c>
      <c r="C198" s="15">
        <v>52</v>
      </c>
      <c r="D198" s="15">
        <v>48</v>
      </c>
      <c r="E198" s="30">
        <v>0</v>
      </c>
      <c r="F198" s="15">
        <v>1</v>
      </c>
      <c r="G198" s="15">
        <v>0</v>
      </c>
      <c r="H198" s="15">
        <v>10</v>
      </c>
      <c r="I198" s="15">
        <v>2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0</v>
      </c>
    </row>
    <row r="199" spans="1:16" ht="22.5" x14ac:dyDescent="0.25">
      <c r="A199" s="29" t="s">
        <v>674</v>
      </c>
      <c r="B199" s="29" t="s">
        <v>675</v>
      </c>
      <c r="C199" s="15">
        <v>0</v>
      </c>
      <c r="D199" s="15">
        <v>1</v>
      </c>
      <c r="E199" s="30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1</v>
      </c>
      <c r="D200" s="15">
        <v>3</v>
      </c>
      <c r="E200" s="30">
        <v>-1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3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1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7" t="s">
        <v>680</v>
      </c>
      <c r="B202" s="178"/>
      <c r="C202" s="26">
        <v>101</v>
      </c>
      <c r="D202" s="26">
        <v>64</v>
      </c>
      <c r="E202" s="27">
        <v>0</v>
      </c>
      <c r="F202" s="26">
        <v>0</v>
      </c>
      <c r="G202" s="26">
        <v>0</v>
      </c>
      <c r="H202" s="26">
        <v>21</v>
      </c>
      <c r="I202" s="26">
        <v>15</v>
      </c>
      <c r="J202" s="26">
        <v>0</v>
      </c>
      <c r="K202" s="26">
        <v>0</v>
      </c>
      <c r="L202" s="26">
        <v>0</v>
      </c>
      <c r="M202" s="26">
        <v>0</v>
      </c>
      <c r="N202" s="26">
        <v>27</v>
      </c>
      <c r="O202" s="26">
        <v>0</v>
      </c>
      <c r="P202" s="28">
        <v>36</v>
      </c>
    </row>
    <row r="203" spans="1:16" x14ac:dyDescent="0.25">
      <c r="A203" s="29" t="s">
        <v>681</v>
      </c>
      <c r="B203" s="29" t="s">
        <v>682</v>
      </c>
      <c r="C203" s="15">
        <v>16</v>
      </c>
      <c r="D203" s="15">
        <v>15</v>
      </c>
      <c r="E203" s="30">
        <v>0</v>
      </c>
      <c r="F203" s="15">
        <v>0</v>
      </c>
      <c r="G203" s="15">
        <v>0</v>
      </c>
      <c r="H203" s="15">
        <v>1</v>
      </c>
      <c r="I203" s="15">
        <v>3</v>
      </c>
      <c r="J203" s="15">
        <v>0</v>
      </c>
      <c r="K203" s="15">
        <v>0</v>
      </c>
      <c r="L203" s="15">
        <v>0</v>
      </c>
      <c r="M203" s="15">
        <v>0</v>
      </c>
      <c r="N203" s="15">
        <v>17</v>
      </c>
      <c r="O203" s="15">
        <v>0</v>
      </c>
      <c r="P203" s="24">
        <v>1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79</v>
      </c>
      <c r="D207" s="15">
        <v>41</v>
      </c>
      <c r="E207" s="30">
        <v>0</v>
      </c>
      <c r="F207" s="15">
        <v>0</v>
      </c>
      <c r="G207" s="15">
        <v>0</v>
      </c>
      <c r="H207" s="15">
        <v>18</v>
      </c>
      <c r="I207" s="15">
        <v>12</v>
      </c>
      <c r="J207" s="15">
        <v>0</v>
      </c>
      <c r="K207" s="15">
        <v>0</v>
      </c>
      <c r="L207" s="15">
        <v>0</v>
      </c>
      <c r="M207" s="15">
        <v>0</v>
      </c>
      <c r="N207" s="15">
        <v>3</v>
      </c>
      <c r="O207" s="15">
        <v>0</v>
      </c>
      <c r="P207" s="24">
        <v>35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2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1</v>
      </c>
      <c r="D213" s="15">
        <v>0</v>
      </c>
      <c r="E213" s="30">
        <v>0</v>
      </c>
      <c r="F213" s="15">
        <v>0</v>
      </c>
      <c r="G213" s="15">
        <v>0</v>
      </c>
      <c r="H213" s="15">
        <v>1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1</v>
      </c>
      <c r="E214" s="30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3</v>
      </c>
      <c r="D215" s="15">
        <v>3</v>
      </c>
      <c r="E215" s="30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4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1</v>
      </c>
      <c r="D216" s="15">
        <v>1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3</v>
      </c>
      <c r="E219" s="30">
        <v>-1</v>
      </c>
      <c r="F219" s="15">
        <v>0</v>
      </c>
      <c r="G219" s="15">
        <v>0</v>
      </c>
      <c r="H219" s="15">
        <v>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1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7" t="s">
        <v>723</v>
      </c>
      <c r="B224" s="178"/>
      <c r="C224" s="26">
        <v>1280</v>
      </c>
      <c r="D224" s="26">
        <v>841</v>
      </c>
      <c r="E224" s="27">
        <v>0</v>
      </c>
      <c r="F224" s="26">
        <v>286</v>
      </c>
      <c r="G224" s="26">
        <v>190</v>
      </c>
      <c r="H224" s="26">
        <v>232</v>
      </c>
      <c r="I224" s="26">
        <v>227</v>
      </c>
      <c r="J224" s="26">
        <v>0</v>
      </c>
      <c r="K224" s="26">
        <v>1</v>
      </c>
      <c r="L224" s="26">
        <v>0</v>
      </c>
      <c r="M224" s="26">
        <v>0</v>
      </c>
      <c r="N224" s="26">
        <v>3</v>
      </c>
      <c r="O224" s="26">
        <v>5</v>
      </c>
      <c r="P224" s="28">
        <v>272</v>
      </c>
    </row>
    <row r="225" spans="1:16" x14ac:dyDescent="0.25">
      <c r="A225" s="29" t="s">
        <v>724</v>
      </c>
      <c r="B225" s="29" t="s">
        <v>725</v>
      </c>
      <c r="C225" s="15">
        <v>0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1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1</v>
      </c>
      <c r="D231" s="15">
        <v>2</v>
      </c>
      <c r="E231" s="30">
        <v>-1</v>
      </c>
      <c r="F231" s="15">
        <v>0</v>
      </c>
      <c r="G231" s="15">
        <v>0</v>
      </c>
      <c r="H231" s="15">
        <v>0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1</v>
      </c>
    </row>
    <row r="232" spans="1:16" x14ac:dyDescent="0.25">
      <c r="A232" s="29" t="s">
        <v>738</v>
      </c>
      <c r="B232" s="29" t="s">
        <v>739</v>
      </c>
      <c r="C232" s="15">
        <v>37</v>
      </c>
      <c r="D232" s="15">
        <v>48</v>
      </c>
      <c r="E232" s="30">
        <v>-1</v>
      </c>
      <c r="F232" s="15">
        <v>0</v>
      </c>
      <c r="G232" s="15">
        <v>13</v>
      </c>
      <c r="H232" s="15">
        <v>11</v>
      </c>
      <c r="I232" s="15">
        <v>6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4</v>
      </c>
    </row>
    <row r="233" spans="1:16" x14ac:dyDescent="0.25">
      <c r="A233" s="29" t="s">
        <v>740</v>
      </c>
      <c r="B233" s="29" t="s">
        <v>741</v>
      </c>
      <c r="C233" s="15">
        <v>87</v>
      </c>
      <c r="D233" s="15">
        <v>115</v>
      </c>
      <c r="E233" s="30">
        <v>-1</v>
      </c>
      <c r="F233" s="15">
        <v>37</v>
      </c>
      <c r="G233" s="15">
        <v>20</v>
      </c>
      <c r="H233" s="15">
        <v>32</v>
      </c>
      <c r="I233" s="15">
        <v>32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28</v>
      </c>
    </row>
    <row r="234" spans="1:16" x14ac:dyDescent="0.25">
      <c r="A234" s="29" t="s">
        <v>742</v>
      </c>
      <c r="B234" s="29" t="s">
        <v>743</v>
      </c>
      <c r="C234" s="15">
        <v>13</v>
      </c>
      <c r="D234" s="15">
        <v>16</v>
      </c>
      <c r="E234" s="30">
        <v>-1</v>
      </c>
      <c r="F234" s="15">
        <v>0</v>
      </c>
      <c r="G234" s="15">
        <v>0</v>
      </c>
      <c r="H234" s="15">
        <v>2</v>
      </c>
      <c r="I234" s="15">
        <v>1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4">
        <v>2</v>
      </c>
    </row>
    <row r="235" spans="1:16" ht="22.5" x14ac:dyDescent="0.25">
      <c r="A235" s="29" t="s">
        <v>744</v>
      </c>
      <c r="B235" s="29" t="s">
        <v>745</v>
      </c>
      <c r="C235" s="15">
        <v>0</v>
      </c>
      <c r="D235" s="15">
        <v>2</v>
      </c>
      <c r="E235" s="30">
        <v>-1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1</v>
      </c>
      <c r="D236" s="15">
        <v>2</v>
      </c>
      <c r="E236" s="30">
        <v>-1</v>
      </c>
      <c r="F236" s="15">
        <v>0</v>
      </c>
      <c r="G236" s="15">
        <v>0</v>
      </c>
      <c r="H236" s="15">
        <v>0</v>
      </c>
      <c r="I236" s="15">
        <v>2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1</v>
      </c>
    </row>
    <row r="237" spans="1:16" x14ac:dyDescent="0.25">
      <c r="A237" s="29" t="s">
        <v>748</v>
      </c>
      <c r="B237" s="29" t="s">
        <v>749</v>
      </c>
      <c r="C237" s="15">
        <v>0</v>
      </c>
      <c r="D237" s="15">
        <v>3</v>
      </c>
      <c r="E237" s="30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1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2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1138</v>
      </c>
      <c r="D239" s="15">
        <v>653</v>
      </c>
      <c r="E239" s="30">
        <v>0</v>
      </c>
      <c r="F239" s="15">
        <v>249</v>
      </c>
      <c r="G239" s="15">
        <v>157</v>
      </c>
      <c r="H239" s="15">
        <v>187</v>
      </c>
      <c r="I239" s="15">
        <v>185</v>
      </c>
      <c r="J239" s="15">
        <v>0</v>
      </c>
      <c r="K239" s="15">
        <v>1</v>
      </c>
      <c r="L239" s="15">
        <v>0</v>
      </c>
      <c r="M239" s="15">
        <v>0</v>
      </c>
      <c r="N239" s="15">
        <v>1</v>
      </c>
      <c r="O239" s="15">
        <v>5</v>
      </c>
      <c r="P239" s="24">
        <v>236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7" t="s">
        <v>764</v>
      </c>
      <c r="B245" s="178"/>
      <c r="C245" s="26">
        <v>2</v>
      </c>
      <c r="D245" s="26">
        <v>1</v>
      </c>
      <c r="E245" s="27">
        <v>1</v>
      </c>
      <c r="F245" s="26">
        <v>0</v>
      </c>
      <c r="G245" s="26">
        <v>0</v>
      </c>
      <c r="H245" s="26">
        <v>1</v>
      </c>
      <c r="I245" s="26">
        <v>3</v>
      </c>
      <c r="J245" s="26">
        <v>0</v>
      </c>
      <c r="K245" s="26">
        <v>0</v>
      </c>
      <c r="L245" s="26">
        <v>0</v>
      </c>
      <c r="M245" s="26">
        <v>0</v>
      </c>
      <c r="N245" s="26">
        <v>2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1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1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1</v>
      </c>
      <c r="D250" s="15">
        <v>0</v>
      </c>
      <c r="E250" s="30">
        <v>0</v>
      </c>
      <c r="F250" s="15">
        <v>0</v>
      </c>
      <c r="G250" s="15">
        <v>0</v>
      </c>
      <c r="H250" s="15">
        <v>0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1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1</v>
      </c>
      <c r="E256" s="30">
        <v>-1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1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7" t="s">
        <v>817</v>
      </c>
      <c r="B272" s="178"/>
      <c r="C272" s="26">
        <v>226</v>
      </c>
      <c r="D272" s="26">
        <v>119</v>
      </c>
      <c r="E272" s="27">
        <v>0</v>
      </c>
      <c r="F272" s="26">
        <v>164</v>
      </c>
      <c r="G272" s="26">
        <v>114</v>
      </c>
      <c r="H272" s="26">
        <v>116</v>
      </c>
      <c r="I272" s="26">
        <v>80</v>
      </c>
      <c r="J272" s="26">
        <v>1</v>
      </c>
      <c r="K272" s="26">
        <v>1</v>
      </c>
      <c r="L272" s="26">
        <v>0</v>
      </c>
      <c r="M272" s="26">
        <v>0</v>
      </c>
      <c r="N272" s="26">
        <v>6</v>
      </c>
      <c r="O272" s="26">
        <v>4</v>
      </c>
      <c r="P272" s="28">
        <v>190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99</v>
      </c>
      <c r="D274" s="15">
        <v>67</v>
      </c>
      <c r="E274" s="30">
        <v>0</v>
      </c>
      <c r="F274" s="15">
        <v>92</v>
      </c>
      <c r="G274" s="15">
        <v>52</v>
      </c>
      <c r="H274" s="15">
        <v>78</v>
      </c>
      <c r="I274" s="15">
        <v>58</v>
      </c>
      <c r="J274" s="15">
        <v>0</v>
      </c>
      <c r="K274" s="15">
        <v>0</v>
      </c>
      <c r="L274" s="15">
        <v>0</v>
      </c>
      <c r="M274" s="15">
        <v>0</v>
      </c>
      <c r="N274" s="15">
        <v>6</v>
      </c>
      <c r="O274" s="15">
        <v>1</v>
      </c>
      <c r="P274" s="24">
        <v>83</v>
      </c>
    </row>
    <row r="275" spans="1:16" ht="33.75" x14ac:dyDescent="0.25">
      <c r="A275" s="29" t="s">
        <v>822</v>
      </c>
      <c r="B275" s="29" t="s">
        <v>823</v>
      </c>
      <c r="C275" s="15">
        <v>70</v>
      </c>
      <c r="D275" s="15">
        <v>21</v>
      </c>
      <c r="E275" s="30">
        <v>2</v>
      </c>
      <c r="F275" s="15">
        <v>69</v>
      </c>
      <c r="G275" s="15">
        <v>57</v>
      </c>
      <c r="H275" s="15">
        <v>23</v>
      </c>
      <c r="I275" s="15">
        <v>16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81</v>
      </c>
    </row>
    <row r="276" spans="1:16" ht="22.5" x14ac:dyDescent="0.25">
      <c r="A276" s="29" t="s">
        <v>824</v>
      </c>
      <c r="B276" s="29" t="s">
        <v>825</v>
      </c>
      <c r="C276" s="15">
        <v>5</v>
      </c>
      <c r="D276" s="15">
        <v>3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5</v>
      </c>
    </row>
    <row r="277" spans="1:16" x14ac:dyDescent="0.25">
      <c r="A277" s="29" t="s">
        <v>826</v>
      </c>
      <c r="B277" s="29" t="s">
        <v>827</v>
      </c>
      <c r="C277" s="15">
        <v>2</v>
      </c>
      <c r="D277" s="15">
        <v>2</v>
      </c>
      <c r="E277" s="30">
        <v>0</v>
      </c>
      <c r="F277" s="15">
        <v>1</v>
      </c>
      <c r="G277" s="15">
        <v>1</v>
      </c>
      <c r="H277" s="15">
        <v>1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2</v>
      </c>
    </row>
    <row r="278" spans="1:16" ht="22.5" x14ac:dyDescent="0.25">
      <c r="A278" s="29" t="s">
        <v>828</v>
      </c>
      <c r="B278" s="29" t="s">
        <v>829</v>
      </c>
      <c r="C278" s="15">
        <v>15</v>
      </c>
      <c r="D278" s="15">
        <v>9</v>
      </c>
      <c r="E278" s="30">
        <v>0</v>
      </c>
      <c r="F278" s="15">
        <v>1</v>
      </c>
      <c r="G278" s="15">
        <v>2</v>
      </c>
      <c r="H278" s="15">
        <v>4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8</v>
      </c>
    </row>
    <row r="279" spans="1:16" ht="22.5" x14ac:dyDescent="0.25">
      <c r="A279" s="29" t="s">
        <v>830</v>
      </c>
      <c r="B279" s="29" t="s">
        <v>831</v>
      </c>
      <c r="C279" s="15">
        <v>19</v>
      </c>
      <c r="D279" s="15">
        <v>11</v>
      </c>
      <c r="E279" s="30">
        <v>0</v>
      </c>
      <c r="F279" s="15">
        <v>1</v>
      </c>
      <c r="G279" s="15">
        <v>2</v>
      </c>
      <c r="H279" s="15">
        <v>10</v>
      </c>
      <c r="I279" s="15">
        <v>3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8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1</v>
      </c>
    </row>
    <row r="281" spans="1:16" ht="22.5" x14ac:dyDescent="0.25">
      <c r="A281" s="29" t="s">
        <v>834</v>
      </c>
      <c r="B281" s="29" t="s">
        <v>835</v>
      </c>
      <c r="C281" s="15">
        <v>1</v>
      </c>
      <c r="D281" s="15">
        <v>1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1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1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5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1</v>
      </c>
      <c r="E292" s="30">
        <v>-1</v>
      </c>
      <c r="F292" s="15">
        <v>0</v>
      </c>
      <c r="G292" s="15">
        <v>0</v>
      </c>
      <c r="H292" s="15">
        <v>0</v>
      </c>
      <c r="I292" s="15">
        <v>0</v>
      </c>
      <c r="J292" s="15">
        <v>1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1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3</v>
      </c>
      <c r="D295" s="15">
        <v>4</v>
      </c>
      <c r="E295" s="30">
        <v>-1</v>
      </c>
      <c r="F295" s="15">
        <v>0</v>
      </c>
      <c r="G295" s="15">
        <v>0</v>
      </c>
      <c r="H295" s="15">
        <v>0</v>
      </c>
      <c r="I295" s="15">
        <v>1</v>
      </c>
      <c r="J295" s="15">
        <v>0</v>
      </c>
      <c r="K295" s="15">
        <v>1</v>
      </c>
      <c r="L295" s="15">
        <v>0</v>
      </c>
      <c r="M295" s="15">
        <v>0</v>
      </c>
      <c r="N295" s="15">
        <v>0</v>
      </c>
      <c r="O295" s="15">
        <v>3</v>
      </c>
      <c r="P295" s="24">
        <v>1</v>
      </c>
    </row>
    <row r="296" spans="1:16" ht="22.5" x14ac:dyDescent="0.25">
      <c r="A296" s="29" t="s">
        <v>864</v>
      </c>
      <c r="B296" s="29" t="s">
        <v>865</v>
      </c>
      <c r="C296" s="15">
        <v>5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7" t="s">
        <v>876</v>
      </c>
      <c r="B302" s="178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7" t="s">
        <v>883</v>
      </c>
      <c r="B306" s="178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7" t="s">
        <v>896</v>
      </c>
      <c r="B313" s="178"/>
      <c r="C313" s="26">
        <v>3</v>
      </c>
      <c r="D313" s="26">
        <v>4</v>
      </c>
      <c r="E313" s="27">
        <v>-1</v>
      </c>
      <c r="F313" s="26">
        <v>0</v>
      </c>
      <c r="G313" s="26">
        <v>0</v>
      </c>
      <c r="H313" s="26">
        <v>2</v>
      </c>
      <c r="I313" s="26">
        <v>1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1</v>
      </c>
    </row>
    <row r="314" spans="1:16" x14ac:dyDescent="0.25">
      <c r="A314" s="29" t="s">
        <v>897</v>
      </c>
      <c r="B314" s="29" t="s">
        <v>898</v>
      </c>
      <c r="C314" s="15">
        <v>3</v>
      </c>
      <c r="D314" s="15">
        <v>3</v>
      </c>
      <c r="E314" s="30">
        <v>0</v>
      </c>
      <c r="F314" s="15">
        <v>0</v>
      </c>
      <c r="G314" s="15">
        <v>0</v>
      </c>
      <c r="H314" s="15">
        <v>2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1</v>
      </c>
      <c r="E316" s="30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1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7" t="s">
        <v>907</v>
      </c>
      <c r="B319" s="178"/>
      <c r="C319" s="26">
        <v>6</v>
      </c>
      <c r="D319" s="26">
        <v>13</v>
      </c>
      <c r="E319" s="27">
        <v>-1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1</v>
      </c>
    </row>
    <row r="320" spans="1:16" x14ac:dyDescent="0.25">
      <c r="A320" s="29" t="s">
        <v>908</v>
      </c>
      <c r="B320" s="29" t="s">
        <v>909</v>
      </c>
      <c r="C320" s="15">
        <v>6</v>
      </c>
      <c r="D320" s="15">
        <v>13</v>
      </c>
      <c r="E320" s="30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1</v>
      </c>
    </row>
    <row r="321" spans="1:16" x14ac:dyDescent="0.25">
      <c r="A321" s="177" t="s">
        <v>910</v>
      </c>
      <c r="B321" s="178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7" t="s">
        <v>915</v>
      </c>
      <c r="B324" s="178"/>
      <c r="C324" s="26">
        <v>6197</v>
      </c>
      <c r="D324" s="26">
        <v>6797</v>
      </c>
      <c r="E324" s="27">
        <v>-1</v>
      </c>
      <c r="F324" s="26">
        <v>55</v>
      </c>
      <c r="G324" s="26">
        <v>0</v>
      </c>
      <c r="H324" s="26">
        <v>177</v>
      </c>
      <c r="I324" s="26">
        <v>0</v>
      </c>
      <c r="J324" s="26">
        <v>11</v>
      </c>
      <c r="K324" s="26">
        <v>0</v>
      </c>
      <c r="L324" s="26">
        <v>2</v>
      </c>
      <c r="M324" s="26">
        <v>0</v>
      </c>
      <c r="N324" s="26">
        <v>9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6197</v>
      </c>
      <c r="D325" s="15">
        <v>6797</v>
      </c>
      <c r="E325" s="30">
        <v>-1</v>
      </c>
      <c r="F325" s="15">
        <v>55</v>
      </c>
      <c r="G325" s="15">
        <v>0</v>
      </c>
      <c r="H325" s="15">
        <v>177</v>
      </c>
      <c r="I325" s="15">
        <v>0</v>
      </c>
      <c r="J325" s="15">
        <v>11</v>
      </c>
      <c r="K325" s="15">
        <v>0</v>
      </c>
      <c r="L325" s="15">
        <v>2</v>
      </c>
      <c r="M325" s="15">
        <v>0</v>
      </c>
      <c r="N325" s="15">
        <v>9</v>
      </c>
      <c r="O325" s="15">
        <v>0</v>
      </c>
      <c r="P325" s="24">
        <v>0</v>
      </c>
    </row>
    <row r="326" spans="1:16" x14ac:dyDescent="0.25">
      <c r="A326" s="177" t="s">
        <v>918</v>
      </c>
      <c r="B326" s="178"/>
      <c r="C326" s="26">
        <v>3</v>
      </c>
      <c r="D326" s="31"/>
      <c r="E326" s="27">
        <v>0</v>
      </c>
      <c r="F326" s="26">
        <v>0</v>
      </c>
      <c r="G326" s="26">
        <v>0</v>
      </c>
      <c r="H326" s="26">
        <v>2</v>
      </c>
      <c r="I326" s="26">
        <v>1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3</v>
      </c>
      <c r="D329" s="20"/>
      <c r="E329" s="30">
        <v>0</v>
      </c>
      <c r="F329" s="15">
        <v>0</v>
      </c>
      <c r="G329" s="15">
        <v>0</v>
      </c>
      <c r="H329" s="15">
        <v>2</v>
      </c>
      <c r="I329" s="15">
        <v>1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7" t="s">
        <v>941</v>
      </c>
      <c r="B338" s="178"/>
      <c r="C338" s="26">
        <v>1</v>
      </c>
      <c r="D338" s="26">
        <v>3</v>
      </c>
      <c r="E338" s="27">
        <v>-1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1</v>
      </c>
      <c r="D339" s="15">
        <v>3</v>
      </c>
      <c r="E339" s="30">
        <v>-1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7" t="s">
        <v>944</v>
      </c>
      <c r="B340" s="178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9" t="s">
        <v>947</v>
      </c>
      <c r="B342" s="180"/>
      <c r="C342" s="32">
        <v>31173</v>
      </c>
      <c r="D342" s="32">
        <v>36883</v>
      </c>
      <c r="E342" s="33">
        <v>-1</v>
      </c>
      <c r="F342" s="32">
        <v>3270</v>
      </c>
      <c r="G342" s="32">
        <v>2374</v>
      </c>
      <c r="H342" s="32">
        <v>3270</v>
      </c>
      <c r="I342" s="32">
        <v>2930</v>
      </c>
      <c r="J342" s="32">
        <v>53</v>
      </c>
      <c r="K342" s="32">
        <v>33</v>
      </c>
      <c r="L342" s="32">
        <v>13</v>
      </c>
      <c r="M342" s="32">
        <v>7</v>
      </c>
      <c r="N342" s="32">
        <v>267</v>
      </c>
      <c r="O342" s="32">
        <v>97</v>
      </c>
      <c r="P342" s="32">
        <v>4025</v>
      </c>
    </row>
  </sheetData>
  <sheetProtection algorithmName="SHA-512" hashValue="/hvEZIjbUkzS33MQ91Bw6md1/R2noHaX2VNz1cgbVnA5IulIhzWB6eGqLAsKIa6wS+nKvIFOlaq4NymlTejWCw==" saltValue="QE2t7x1QfujFi6MLLfLFK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4">
        <v>2</v>
      </c>
    </row>
    <row r="6" spans="1:3" x14ac:dyDescent="0.25">
      <c r="A6" s="172"/>
      <c r="B6" s="14" t="s">
        <v>325</v>
      </c>
      <c r="C6" s="24">
        <v>68</v>
      </c>
    </row>
    <row r="7" spans="1:3" x14ac:dyDescent="0.25">
      <c r="A7" s="172"/>
      <c r="B7" s="14" t="s">
        <v>952</v>
      </c>
      <c r="C7" s="24">
        <v>1</v>
      </c>
    </row>
    <row r="8" spans="1:3" x14ac:dyDescent="0.25">
      <c r="A8" s="172"/>
      <c r="B8" s="14" t="s">
        <v>953</v>
      </c>
      <c r="C8" s="24">
        <v>11</v>
      </c>
    </row>
    <row r="9" spans="1:3" x14ac:dyDescent="0.25">
      <c r="A9" s="172"/>
      <c r="B9" s="14" t="s">
        <v>954</v>
      </c>
      <c r="C9" s="24">
        <v>20</v>
      </c>
    </row>
    <row r="10" spans="1:3" x14ac:dyDescent="0.25">
      <c r="A10" s="172"/>
      <c r="B10" s="14" t="s">
        <v>955</v>
      </c>
      <c r="C10" s="24">
        <v>65</v>
      </c>
    </row>
    <row r="11" spans="1:3" x14ac:dyDescent="0.25">
      <c r="A11" s="172"/>
      <c r="B11" s="14" t="s">
        <v>956</v>
      </c>
      <c r="C11" s="24">
        <v>67</v>
      </c>
    </row>
    <row r="12" spans="1:3" x14ac:dyDescent="0.25">
      <c r="A12" s="172"/>
      <c r="B12" s="14" t="s">
        <v>509</v>
      </c>
      <c r="C12" s="24">
        <v>67</v>
      </c>
    </row>
    <row r="13" spans="1:3" x14ac:dyDescent="0.25">
      <c r="A13" s="172"/>
      <c r="B13" s="14" t="s">
        <v>957</v>
      </c>
      <c r="C13" s="24">
        <v>6</v>
      </c>
    </row>
    <row r="14" spans="1:3" x14ac:dyDescent="0.25">
      <c r="A14" s="172"/>
      <c r="B14" s="14" t="s">
        <v>958</v>
      </c>
      <c r="C14" s="24">
        <v>0</v>
      </c>
    </row>
    <row r="15" spans="1:3" x14ac:dyDescent="0.25">
      <c r="A15" s="172"/>
      <c r="B15" s="14" t="s">
        <v>642</v>
      </c>
      <c r="C15" s="24">
        <v>0</v>
      </c>
    </row>
    <row r="16" spans="1:3" x14ac:dyDescent="0.25">
      <c r="A16" s="172"/>
      <c r="B16" s="14" t="s">
        <v>959</v>
      </c>
      <c r="C16" s="24">
        <v>42</v>
      </c>
    </row>
    <row r="17" spans="1:3" x14ac:dyDescent="0.25">
      <c r="A17" s="172"/>
      <c r="B17" s="14" t="s">
        <v>960</v>
      </c>
      <c r="C17" s="24">
        <v>71</v>
      </c>
    </row>
    <row r="18" spans="1:3" x14ac:dyDescent="0.25">
      <c r="A18" s="172"/>
      <c r="B18" s="14" t="s">
        <v>961</v>
      </c>
      <c r="C18" s="24">
        <v>13</v>
      </c>
    </row>
    <row r="19" spans="1:3" x14ac:dyDescent="0.25">
      <c r="A19" s="173"/>
      <c r="B19" s="14" t="s">
        <v>108</v>
      </c>
      <c r="C19" s="24">
        <v>20</v>
      </c>
    </row>
    <row r="20" spans="1:3" x14ac:dyDescent="0.25">
      <c r="A20" s="171" t="s">
        <v>962</v>
      </c>
      <c r="B20" s="14" t="s">
        <v>963</v>
      </c>
      <c r="C20" s="24">
        <v>0</v>
      </c>
    </row>
    <row r="21" spans="1:3" x14ac:dyDescent="0.25">
      <c r="A21" s="173"/>
      <c r="B21" s="14" t="s">
        <v>964</v>
      </c>
      <c r="C21" s="24">
        <v>0</v>
      </c>
    </row>
    <row r="22" spans="1:3" x14ac:dyDescent="0.25">
      <c r="A22" s="171" t="s">
        <v>965</v>
      </c>
      <c r="B22" s="14" t="s">
        <v>966</v>
      </c>
      <c r="C22" s="24">
        <v>40</v>
      </c>
    </row>
    <row r="23" spans="1:3" x14ac:dyDescent="0.25">
      <c r="A23" s="172"/>
      <c r="B23" s="14" t="s">
        <v>967</v>
      </c>
      <c r="C23" s="24">
        <v>22</v>
      </c>
    </row>
    <row r="24" spans="1:3" x14ac:dyDescent="0.25">
      <c r="A24" s="173"/>
      <c r="B24" s="14" t="s">
        <v>968</v>
      </c>
      <c r="C24" s="24">
        <v>10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467</v>
      </c>
    </row>
    <row r="29" spans="1:3" x14ac:dyDescent="0.25">
      <c r="A29" s="171" t="s">
        <v>287</v>
      </c>
      <c r="B29" s="14" t="s">
        <v>971</v>
      </c>
      <c r="C29" s="24">
        <v>8</v>
      </c>
    </row>
    <row r="30" spans="1:3" x14ac:dyDescent="0.25">
      <c r="A30" s="172"/>
      <c r="B30" s="14" t="s">
        <v>972</v>
      </c>
      <c r="C30" s="24">
        <v>60</v>
      </c>
    </row>
    <row r="31" spans="1:3" x14ac:dyDescent="0.25">
      <c r="A31" s="172"/>
      <c r="B31" s="14" t="s">
        <v>973</v>
      </c>
      <c r="C31" s="24">
        <v>4</v>
      </c>
    </row>
    <row r="32" spans="1:3" x14ac:dyDescent="0.25">
      <c r="A32" s="173"/>
      <c r="B32" s="14" t="s">
        <v>974</v>
      </c>
      <c r="C32" s="24">
        <v>11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290</v>
      </c>
    </row>
    <row r="35" spans="1:3" x14ac:dyDescent="0.25">
      <c r="A35" s="13" t="s">
        <v>977</v>
      </c>
      <c r="B35" s="18"/>
      <c r="C35" s="24">
        <v>37</v>
      </c>
    </row>
    <row r="36" spans="1:3" x14ac:dyDescent="0.25">
      <c r="A36" s="13" t="s">
        <v>978</v>
      </c>
      <c r="B36" s="18"/>
      <c r="C36" s="24">
        <v>12</v>
      </c>
    </row>
    <row r="37" spans="1:3" x14ac:dyDescent="0.25">
      <c r="A37" s="13" t="s">
        <v>979</v>
      </c>
      <c r="B37" s="18"/>
      <c r="C37" s="24">
        <v>18</v>
      </c>
    </row>
    <row r="38" spans="1:3" x14ac:dyDescent="0.25">
      <c r="A38" s="13" t="s">
        <v>980</v>
      </c>
      <c r="B38" s="18"/>
      <c r="C38" s="24">
        <v>107</v>
      </c>
    </row>
    <row r="39" spans="1:3" x14ac:dyDescent="0.25">
      <c r="A39" s="13" t="s">
        <v>968</v>
      </c>
      <c r="B39" s="18"/>
      <c r="C39" s="24">
        <v>30</v>
      </c>
    </row>
    <row r="40" spans="1:3" x14ac:dyDescent="0.25">
      <c r="A40" s="171" t="s">
        <v>981</v>
      </c>
      <c r="B40" s="14" t="s">
        <v>982</v>
      </c>
      <c r="C40" s="24">
        <v>177</v>
      </c>
    </row>
    <row r="41" spans="1:3" x14ac:dyDescent="0.25">
      <c r="A41" s="172"/>
      <c r="B41" s="14" t="s">
        <v>983</v>
      </c>
      <c r="C41" s="24">
        <v>91</v>
      </c>
    </row>
    <row r="42" spans="1:3" x14ac:dyDescent="0.25">
      <c r="A42" s="172"/>
      <c r="B42" s="14" t="s">
        <v>984</v>
      </c>
      <c r="C42" s="24">
        <v>21</v>
      </c>
    </row>
    <row r="43" spans="1:3" x14ac:dyDescent="0.25">
      <c r="A43" s="172"/>
      <c r="B43" s="14" t="s">
        <v>985</v>
      </c>
      <c r="C43" s="24">
        <v>0</v>
      </c>
    </row>
    <row r="44" spans="1:3" x14ac:dyDescent="0.25">
      <c r="A44" s="173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28</v>
      </c>
    </row>
    <row r="49" spans="1:3" x14ac:dyDescent="0.25">
      <c r="A49" s="171" t="s">
        <v>78</v>
      </c>
      <c r="B49" s="14" t="s">
        <v>988</v>
      </c>
      <c r="C49" s="24">
        <v>64</v>
      </c>
    </row>
    <row r="50" spans="1:3" x14ac:dyDescent="0.25">
      <c r="A50" s="173"/>
      <c r="B50" s="14" t="s">
        <v>989</v>
      </c>
      <c r="C50" s="24">
        <v>353</v>
      </c>
    </row>
    <row r="51" spans="1:3" x14ac:dyDescent="0.25">
      <c r="A51" s="171" t="s">
        <v>990</v>
      </c>
      <c r="B51" s="14" t="s">
        <v>991</v>
      </c>
      <c r="C51" s="24">
        <v>13</v>
      </c>
    </row>
    <row r="52" spans="1:3" x14ac:dyDescent="0.25">
      <c r="A52" s="173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4">
        <v>970</v>
      </c>
    </row>
    <row r="57" spans="1:3" x14ac:dyDescent="0.25">
      <c r="A57" s="172"/>
      <c r="B57" s="14" t="s">
        <v>994</v>
      </c>
      <c r="C57" s="24">
        <v>74</v>
      </c>
    </row>
    <row r="58" spans="1:3" x14ac:dyDescent="0.25">
      <c r="A58" s="172"/>
      <c r="B58" s="14" t="s">
        <v>995</v>
      </c>
      <c r="C58" s="24">
        <v>66</v>
      </c>
    </row>
    <row r="59" spans="1:3" x14ac:dyDescent="0.25">
      <c r="A59" s="172"/>
      <c r="B59" s="14" t="s">
        <v>996</v>
      </c>
      <c r="C59" s="24">
        <v>302</v>
      </c>
    </row>
    <row r="60" spans="1:3" x14ac:dyDescent="0.25">
      <c r="A60" s="173"/>
      <c r="B60" s="14" t="s">
        <v>997</v>
      </c>
      <c r="C60" s="24">
        <v>42</v>
      </c>
    </row>
    <row r="61" spans="1:3" x14ac:dyDescent="0.25">
      <c r="A61" s="171" t="s">
        <v>998</v>
      </c>
      <c r="B61" s="14" t="s">
        <v>999</v>
      </c>
      <c r="C61" s="24">
        <v>486</v>
      </c>
    </row>
    <row r="62" spans="1:3" x14ac:dyDescent="0.25">
      <c r="A62" s="172"/>
      <c r="B62" s="14" t="s">
        <v>1000</v>
      </c>
      <c r="C62" s="24">
        <v>72</v>
      </c>
    </row>
    <row r="63" spans="1:3" x14ac:dyDescent="0.25">
      <c r="A63" s="172"/>
      <c r="B63" s="14" t="s">
        <v>1001</v>
      </c>
      <c r="C63" s="24">
        <v>31</v>
      </c>
    </row>
    <row r="64" spans="1:3" x14ac:dyDescent="0.25">
      <c r="A64" s="172"/>
      <c r="B64" s="14" t="s">
        <v>1002</v>
      </c>
      <c r="C64" s="24">
        <v>352</v>
      </c>
    </row>
    <row r="65" spans="1:3" x14ac:dyDescent="0.25">
      <c r="A65" s="173"/>
      <c r="B65" s="14" t="s">
        <v>997</v>
      </c>
      <c r="C65" s="24">
        <v>141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238</v>
      </c>
    </row>
    <row r="70" spans="1:3" ht="22.5" x14ac:dyDescent="0.25">
      <c r="A70" s="13" t="s">
        <v>1005</v>
      </c>
      <c r="B70" s="18"/>
      <c r="C70" s="24">
        <v>6</v>
      </c>
    </row>
    <row r="71" spans="1:3" ht="22.5" x14ac:dyDescent="0.25">
      <c r="A71" s="13" t="s">
        <v>1006</v>
      </c>
      <c r="B71" s="18"/>
      <c r="C71" s="24">
        <v>809</v>
      </c>
    </row>
    <row r="72" spans="1:3" x14ac:dyDescent="0.25">
      <c r="A72" s="171" t="s">
        <v>1007</v>
      </c>
      <c r="B72" s="14" t="s">
        <v>1008</v>
      </c>
      <c r="C72" s="24">
        <v>0</v>
      </c>
    </row>
    <row r="73" spans="1:3" x14ac:dyDescent="0.25">
      <c r="A73" s="173"/>
      <c r="B73" s="14" t="s">
        <v>1009</v>
      </c>
      <c r="C73" s="24">
        <v>238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13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13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JHU0l+PMs2W8CWTfblXIZk/wsRiGAKWb0LOXkAOIuKULBIfkcFVOy69QX0jdXtmtKydiJgIxh4UnacyvDZOGIQ==" saltValue="ewQya7yDe5iY+bFXjRARs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3" t="s">
        <v>1018</v>
      </c>
      <c r="B5" s="39" t="s">
        <v>1019</v>
      </c>
      <c r="C5" s="40">
        <v>24</v>
      </c>
    </row>
    <row r="6" spans="1:3" x14ac:dyDescent="0.25">
      <c r="A6" s="184"/>
      <c r="B6" s="39" t="s">
        <v>296</v>
      </c>
      <c r="C6" s="40">
        <v>202</v>
      </c>
    </row>
    <row r="7" spans="1:3" x14ac:dyDescent="0.25">
      <c r="A7" s="184"/>
      <c r="B7" s="39" t="s">
        <v>1020</v>
      </c>
      <c r="C7" s="40">
        <v>30</v>
      </c>
    </row>
    <row r="8" spans="1:3" x14ac:dyDescent="0.25">
      <c r="A8" s="184"/>
      <c r="B8" s="39" t="s">
        <v>1021</v>
      </c>
      <c r="C8" s="40">
        <v>1</v>
      </c>
    </row>
    <row r="9" spans="1:3" x14ac:dyDescent="0.25">
      <c r="A9" s="184"/>
      <c r="B9" s="39" t="s">
        <v>1022</v>
      </c>
      <c r="C9" s="40">
        <v>1</v>
      </c>
    </row>
    <row r="10" spans="1:3" x14ac:dyDescent="0.25">
      <c r="A10" s="184"/>
      <c r="B10" s="39" t="s">
        <v>1023</v>
      </c>
      <c r="C10" s="40">
        <v>0</v>
      </c>
    </row>
    <row r="11" spans="1:3" x14ac:dyDescent="0.25">
      <c r="A11" s="185"/>
      <c r="B11" s="39" t="s">
        <v>1024</v>
      </c>
      <c r="C11" s="40">
        <v>0</v>
      </c>
    </row>
    <row r="12" spans="1:3" x14ac:dyDescent="0.25">
      <c r="A12" s="183" t="s">
        <v>1025</v>
      </c>
      <c r="B12" s="39" t="s">
        <v>62</v>
      </c>
      <c r="C12" s="40">
        <v>117</v>
      </c>
    </row>
    <row r="13" spans="1:3" x14ac:dyDescent="0.25">
      <c r="A13" s="184"/>
      <c r="B13" s="39" t="s">
        <v>1026</v>
      </c>
      <c r="C13" s="40">
        <v>61</v>
      </c>
    </row>
    <row r="14" spans="1:3" x14ac:dyDescent="0.25">
      <c r="A14" s="184"/>
      <c r="B14" s="39" t="s">
        <v>1027</v>
      </c>
      <c r="C14" s="40">
        <v>18</v>
      </c>
    </row>
    <row r="15" spans="1:3" x14ac:dyDescent="0.25">
      <c r="A15" s="185"/>
      <c r="B15" s="39" t="s">
        <v>1028</v>
      </c>
      <c r="C15" s="40">
        <v>31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11</v>
      </c>
    </row>
    <row r="20" spans="1:3" x14ac:dyDescent="0.25">
      <c r="A20" s="38" t="s">
        <v>1031</v>
      </c>
      <c r="B20" s="41"/>
      <c r="C20" s="40">
        <v>8</v>
      </c>
    </row>
    <row r="21" spans="1:3" x14ac:dyDescent="0.25">
      <c r="A21" s="38" t="s">
        <v>1032</v>
      </c>
      <c r="B21" s="41"/>
      <c r="C21" s="40">
        <v>17</v>
      </c>
    </row>
    <row r="22" spans="1:3" x14ac:dyDescent="0.25">
      <c r="A22" s="38" t="s">
        <v>1033</v>
      </c>
      <c r="B22" s="41"/>
      <c r="C22" s="40">
        <v>11</v>
      </c>
    </row>
    <row r="23" spans="1:3" x14ac:dyDescent="0.25">
      <c r="A23" s="38" t="s">
        <v>1034</v>
      </c>
      <c r="B23" s="41"/>
      <c r="C23" s="40">
        <v>169</v>
      </c>
    </row>
    <row r="24" spans="1:3" x14ac:dyDescent="0.25">
      <c r="A24" s="38" t="s">
        <v>1035</v>
      </c>
      <c r="B24" s="41"/>
      <c r="C24" s="40">
        <v>68</v>
      </c>
    </row>
    <row r="25" spans="1:3" x14ac:dyDescent="0.25">
      <c r="A25" s="38" t="s">
        <v>1036</v>
      </c>
      <c r="B25" s="41"/>
      <c r="C25" s="40">
        <v>43</v>
      </c>
    </row>
    <row r="26" spans="1:3" x14ac:dyDescent="0.25">
      <c r="A26" s="38" t="s">
        <v>1037</v>
      </c>
      <c r="B26" s="41"/>
      <c r="C26" s="40">
        <v>1</v>
      </c>
    </row>
    <row r="27" spans="1:3" x14ac:dyDescent="0.25">
      <c r="A27" s="38" t="s">
        <v>1038</v>
      </c>
      <c r="B27" s="41"/>
      <c r="C27" s="40">
        <v>3</v>
      </c>
    </row>
    <row r="28" spans="1:3" x14ac:dyDescent="0.25">
      <c r="A28" s="38" t="s">
        <v>1039</v>
      </c>
      <c r="B28" s="41"/>
      <c r="C28" s="40">
        <v>25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0</v>
      </c>
    </row>
    <row r="33" spans="1:6" x14ac:dyDescent="0.25">
      <c r="A33" s="38" t="s">
        <v>1042</v>
      </c>
      <c r="B33" s="41"/>
      <c r="C33" s="40">
        <v>30</v>
      </c>
    </row>
    <row r="34" spans="1:6" x14ac:dyDescent="0.25">
      <c r="A34" s="38" t="s">
        <v>1043</v>
      </c>
      <c r="B34" s="41"/>
      <c r="C34" s="40">
        <v>2</v>
      </c>
    </row>
    <row r="35" spans="1:6" x14ac:dyDescent="0.25">
      <c r="A35" s="38" t="s">
        <v>1044</v>
      </c>
      <c r="B35" s="41"/>
      <c r="C35" s="40">
        <v>2</v>
      </c>
    </row>
    <row r="36" spans="1:6" x14ac:dyDescent="0.25">
      <c r="A36" s="38" t="s">
        <v>1045</v>
      </c>
      <c r="B36" s="41"/>
      <c r="C36" s="42"/>
    </row>
    <row r="37" spans="1:6" x14ac:dyDescent="0.25">
      <c r="A37" s="38" t="s">
        <v>1046</v>
      </c>
      <c r="B37" s="41"/>
      <c r="C37" s="40">
        <v>2</v>
      </c>
    </row>
    <row r="38" spans="1:6" x14ac:dyDescent="0.25">
      <c r="A38" s="38" t="s">
        <v>1047</v>
      </c>
      <c r="B38" s="41"/>
      <c r="C38" s="42"/>
    </row>
    <row r="39" spans="1:6" x14ac:dyDescent="0.25">
      <c r="A39" s="38" t="s">
        <v>1048</v>
      </c>
      <c r="B39" s="41"/>
      <c r="C39" s="42"/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3</v>
      </c>
    </row>
    <row r="44" spans="1:6" x14ac:dyDescent="0.25">
      <c r="A44" s="38" t="s">
        <v>111</v>
      </c>
      <c r="B44" s="41"/>
      <c r="C44" s="40">
        <v>2</v>
      </c>
    </row>
    <row r="45" spans="1:6" x14ac:dyDescent="0.25">
      <c r="A45" s="38" t="s">
        <v>1050</v>
      </c>
      <c r="B45" s="41"/>
      <c r="C45" s="42"/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0</v>
      </c>
      <c r="D48" s="45">
        <v>0</v>
      </c>
      <c r="E48" s="45">
        <v>0</v>
      </c>
      <c r="F48" s="40">
        <v>0</v>
      </c>
    </row>
    <row r="49" spans="1:6" x14ac:dyDescent="0.25">
      <c r="A49" s="187"/>
      <c r="B49" s="44" t="s">
        <v>1054</v>
      </c>
      <c r="C49" s="45">
        <v>0</v>
      </c>
      <c r="D49" s="45">
        <v>0</v>
      </c>
      <c r="E49" s="45">
        <v>0</v>
      </c>
      <c r="F49" s="40">
        <v>0</v>
      </c>
    </row>
    <row r="50" spans="1:6" x14ac:dyDescent="0.25">
      <c r="A50" s="187"/>
      <c r="B50" s="44" t="s">
        <v>1055</v>
      </c>
      <c r="C50" s="45">
        <v>0</v>
      </c>
      <c r="D50" s="45">
        <v>0</v>
      </c>
      <c r="E50" s="45">
        <v>0</v>
      </c>
      <c r="F50" s="40">
        <v>0</v>
      </c>
    </row>
    <row r="51" spans="1:6" x14ac:dyDescent="0.25">
      <c r="A51" s="187"/>
      <c r="B51" s="44" t="s">
        <v>1056</v>
      </c>
      <c r="C51" s="45">
        <v>0</v>
      </c>
      <c r="D51" s="45">
        <v>0</v>
      </c>
      <c r="E51" s="45">
        <v>0</v>
      </c>
      <c r="F51" s="40">
        <v>0</v>
      </c>
    </row>
    <row r="52" spans="1:6" x14ac:dyDescent="0.25">
      <c r="A52" s="187"/>
      <c r="B52" s="44" t="s">
        <v>325</v>
      </c>
      <c r="C52" s="45">
        <v>14</v>
      </c>
      <c r="D52" s="45">
        <v>10</v>
      </c>
      <c r="E52" s="45">
        <v>3</v>
      </c>
      <c r="F52" s="40">
        <v>14</v>
      </c>
    </row>
    <row r="53" spans="1:6" x14ac:dyDescent="0.25">
      <c r="A53" s="187"/>
      <c r="B53" s="44" t="s">
        <v>1057</v>
      </c>
      <c r="C53" s="45">
        <v>185</v>
      </c>
      <c r="D53" s="45">
        <v>59</v>
      </c>
      <c r="E53" s="45">
        <v>10</v>
      </c>
      <c r="F53" s="40">
        <v>39</v>
      </c>
    </row>
    <row r="54" spans="1:6" x14ac:dyDescent="0.25">
      <c r="A54" s="187"/>
      <c r="B54" s="44" t="s">
        <v>1058</v>
      </c>
      <c r="C54" s="45">
        <v>41</v>
      </c>
      <c r="D54" s="45">
        <v>4</v>
      </c>
      <c r="E54" s="45">
        <v>4</v>
      </c>
      <c r="F54" s="40">
        <v>7</v>
      </c>
    </row>
    <row r="55" spans="1:6" x14ac:dyDescent="0.25">
      <c r="A55" s="187"/>
      <c r="B55" s="44" t="s">
        <v>1059</v>
      </c>
      <c r="C55" s="45">
        <v>3</v>
      </c>
      <c r="D55" s="45">
        <v>0</v>
      </c>
      <c r="E55" s="45">
        <v>0</v>
      </c>
      <c r="F55" s="40">
        <v>0</v>
      </c>
    </row>
    <row r="56" spans="1:6" x14ac:dyDescent="0.25">
      <c r="A56" s="187"/>
      <c r="B56" s="44" t="s">
        <v>1060</v>
      </c>
      <c r="C56" s="45">
        <v>0</v>
      </c>
      <c r="D56" s="45">
        <v>0</v>
      </c>
      <c r="E56" s="45">
        <v>0</v>
      </c>
      <c r="F56" s="40">
        <v>0</v>
      </c>
    </row>
    <row r="57" spans="1:6" x14ac:dyDescent="0.25">
      <c r="A57" s="187"/>
      <c r="B57" s="44" t="s">
        <v>1061</v>
      </c>
      <c r="C57" s="45">
        <v>4</v>
      </c>
      <c r="D57" s="45">
        <v>8</v>
      </c>
      <c r="E57" s="45">
        <v>6</v>
      </c>
      <c r="F57" s="40">
        <v>9</v>
      </c>
    </row>
    <row r="58" spans="1:6" x14ac:dyDescent="0.25">
      <c r="A58" s="187"/>
      <c r="B58" s="44" t="s">
        <v>1062</v>
      </c>
      <c r="C58" s="45">
        <v>0</v>
      </c>
      <c r="D58" s="45">
        <v>0</v>
      </c>
      <c r="E58" s="45">
        <v>0</v>
      </c>
      <c r="F58" s="40">
        <v>2</v>
      </c>
    </row>
    <row r="59" spans="1:6" x14ac:dyDescent="0.25">
      <c r="A59" s="187"/>
      <c r="B59" s="44" t="s">
        <v>1063</v>
      </c>
      <c r="C59" s="45">
        <v>0</v>
      </c>
      <c r="D59" s="45">
        <v>0</v>
      </c>
      <c r="E59" s="45">
        <v>0</v>
      </c>
      <c r="F59" s="40">
        <v>0</v>
      </c>
    </row>
    <row r="60" spans="1:6" x14ac:dyDescent="0.25">
      <c r="A60" s="187"/>
      <c r="B60" s="44" t="s">
        <v>396</v>
      </c>
      <c r="C60" s="45">
        <v>0</v>
      </c>
      <c r="D60" s="45">
        <v>0</v>
      </c>
      <c r="E60" s="45">
        <v>0</v>
      </c>
      <c r="F60" s="40">
        <v>0</v>
      </c>
    </row>
    <row r="61" spans="1:6" x14ac:dyDescent="0.25">
      <c r="A61" s="187"/>
      <c r="B61" s="44" t="s">
        <v>1064</v>
      </c>
      <c r="C61" s="45">
        <v>0</v>
      </c>
      <c r="D61" s="45">
        <v>0</v>
      </c>
      <c r="E61" s="45">
        <v>0</v>
      </c>
      <c r="F61" s="40">
        <v>0</v>
      </c>
    </row>
    <row r="62" spans="1:6" x14ac:dyDescent="0.25">
      <c r="A62" s="187"/>
      <c r="B62" s="44" t="s">
        <v>1065</v>
      </c>
      <c r="C62" s="45">
        <v>1</v>
      </c>
      <c r="D62" s="45">
        <v>0</v>
      </c>
      <c r="E62" s="45">
        <v>0</v>
      </c>
      <c r="F62" s="40">
        <v>0</v>
      </c>
    </row>
    <row r="63" spans="1:6" x14ac:dyDescent="0.25">
      <c r="A63" s="187"/>
      <c r="B63" s="44" t="s">
        <v>1066</v>
      </c>
      <c r="C63" s="45">
        <v>0</v>
      </c>
      <c r="D63" s="45">
        <v>0</v>
      </c>
      <c r="E63" s="45">
        <v>0</v>
      </c>
      <c r="F63" s="40">
        <v>0</v>
      </c>
    </row>
    <row r="64" spans="1:6" x14ac:dyDescent="0.25">
      <c r="A64" s="187"/>
      <c r="B64" s="44" t="s">
        <v>1067</v>
      </c>
      <c r="C64" s="45">
        <v>18</v>
      </c>
      <c r="D64" s="45">
        <v>10</v>
      </c>
      <c r="E64" s="45">
        <v>3</v>
      </c>
      <c r="F64" s="40">
        <v>12</v>
      </c>
    </row>
    <row r="65" spans="1:6" x14ac:dyDescent="0.25">
      <c r="A65" s="187"/>
      <c r="B65" s="44" t="s">
        <v>1068</v>
      </c>
      <c r="C65" s="45">
        <v>0</v>
      </c>
      <c r="D65" s="45">
        <v>0</v>
      </c>
      <c r="E65" s="45">
        <v>0</v>
      </c>
      <c r="F65" s="40">
        <v>0</v>
      </c>
    </row>
    <row r="66" spans="1:6" x14ac:dyDescent="0.25">
      <c r="A66" s="188"/>
      <c r="B66" s="44" t="s">
        <v>1069</v>
      </c>
      <c r="C66" s="45">
        <v>0</v>
      </c>
      <c r="D66" s="45">
        <v>0</v>
      </c>
      <c r="E66" s="45">
        <v>0</v>
      </c>
      <c r="F66" s="40">
        <v>0</v>
      </c>
    </row>
    <row r="67" spans="1:6" x14ac:dyDescent="0.25">
      <c r="A67" s="181" t="s">
        <v>1070</v>
      </c>
      <c r="B67" s="182"/>
      <c r="C67" s="46">
        <v>266</v>
      </c>
      <c r="D67" s="46">
        <v>91</v>
      </c>
      <c r="E67" s="46">
        <v>26</v>
      </c>
      <c r="F67" s="46">
        <v>83</v>
      </c>
    </row>
    <row r="68" spans="1:6" x14ac:dyDescent="0.25">
      <c r="A68" s="186" t="s">
        <v>965</v>
      </c>
      <c r="B68" s="44" t="s">
        <v>1071</v>
      </c>
      <c r="C68" s="45">
        <v>26</v>
      </c>
      <c r="D68" s="45">
        <v>0</v>
      </c>
      <c r="E68" s="45">
        <v>0</v>
      </c>
      <c r="F68" s="40">
        <v>0</v>
      </c>
    </row>
    <row r="69" spans="1:6" x14ac:dyDescent="0.25">
      <c r="A69" s="187"/>
      <c r="B69" s="44" t="s">
        <v>1072</v>
      </c>
      <c r="C69" s="45">
        <v>6</v>
      </c>
      <c r="D69" s="45">
        <v>0</v>
      </c>
      <c r="E69" s="45">
        <v>0</v>
      </c>
      <c r="F69" s="40">
        <v>0</v>
      </c>
    </row>
    <row r="70" spans="1:6" x14ac:dyDescent="0.25">
      <c r="A70" s="188"/>
      <c r="B70" s="44" t="s">
        <v>108</v>
      </c>
      <c r="C70" s="45">
        <v>4</v>
      </c>
      <c r="D70" s="45">
        <v>0</v>
      </c>
      <c r="E70" s="45">
        <v>0</v>
      </c>
      <c r="F70" s="40">
        <v>0</v>
      </c>
    </row>
    <row r="71" spans="1:6" x14ac:dyDescent="0.25">
      <c r="A71" s="181" t="s">
        <v>1073</v>
      </c>
      <c r="B71" s="182"/>
      <c r="C71" s="46">
        <v>36</v>
      </c>
      <c r="D71" s="46">
        <v>0</v>
      </c>
      <c r="E71" s="46">
        <v>0</v>
      </c>
      <c r="F71" s="46">
        <v>0</v>
      </c>
    </row>
  </sheetData>
  <sheetProtection algorithmName="SHA-512" hashValue="wWOTnrjTYOPhxSPYIXQw4s+9uGBu0XXPHCU9JJuzFWn/ehuhNgm/QJcdXloe6xRhrADtg9POP4D7kQeAq+BXhQ==" saltValue="mmFWEEi8vPhUuJp+ptnGq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4">
        <v>1270</v>
      </c>
    </row>
    <row r="6" spans="1:3" x14ac:dyDescent="0.25">
      <c r="A6" s="169"/>
      <c r="B6" s="14" t="s">
        <v>1019</v>
      </c>
      <c r="C6" s="24">
        <v>177</v>
      </c>
    </row>
    <row r="7" spans="1:3" x14ac:dyDescent="0.25">
      <c r="A7" s="169"/>
      <c r="B7" s="14" t="s">
        <v>1078</v>
      </c>
      <c r="C7" s="24">
        <v>2372</v>
      </c>
    </row>
    <row r="8" spans="1:3" x14ac:dyDescent="0.25">
      <c r="A8" s="169"/>
      <c r="B8" s="14" t="s">
        <v>1079</v>
      </c>
      <c r="C8" s="24">
        <v>136</v>
      </c>
    </row>
    <row r="9" spans="1:3" x14ac:dyDescent="0.25">
      <c r="A9" s="169"/>
      <c r="B9" s="14" t="s">
        <v>1021</v>
      </c>
      <c r="C9" s="24">
        <v>3</v>
      </c>
    </row>
    <row r="10" spans="1:3" x14ac:dyDescent="0.25">
      <c r="A10" s="169"/>
      <c r="B10" s="14" t="s">
        <v>1022</v>
      </c>
      <c r="C10" s="24">
        <v>2</v>
      </c>
    </row>
    <row r="11" spans="1:3" x14ac:dyDescent="0.25">
      <c r="A11" s="169"/>
      <c r="B11" s="14" t="s">
        <v>1080</v>
      </c>
      <c r="C11" s="24">
        <v>0</v>
      </c>
    </row>
    <row r="12" spans="1:3" x14ac:dyDescent="0.25">
      <c r="A12" s="170"/>
      <c r="B12" s="14" t="s">
        <v>1081</v>
      </c>
      <c r="C12" s="24">
        <v>2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915</v>
      </c>
    </row>
    <row r="17" spans="1:3" x14ac:dyDescent="0.25">
      <c r="A17" s="23" t="s">
        <v>1084</v>
      </c>
      <c r="B17" s="18"/>
      <c r="C17" s="24">
        <v>66</v>
      </c>
    </row>
    <row r="18" spans="1:3" x14ac:dyDescent="0.25">
      <c r="A18" s="23" t="s">
        <v>1085</v>
      </c>
      <c r="B18" s="18"/>
      <c r="C18" s="24">
        <v>468</v>
      </c>
    </row>
    <row r="19" spans="1:3" x14ac:dyDescent="0.25">
      <c r="A19" s="23" t="s">
        <v>1086</v>
      </c>
      <c r="B19" s="18"/>
      <c r="C19" s="24">
        <v>135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1</v>
      </c>
    </row>
    <row r="24" spans="1:3" x14ac:dyDescent="0.25">
      <c r="A24" s="23" t="s">
        <v>1089</v>
      </c>
      <c r="B24" s="18"/>
      <c r="C24" s="24">
        <v>1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1</v>
      </c>
    </row>
    <row r="28" spans="1:3" x14ac:dyDescent="0.25">
      <c r="A28" s="23" t="s">
        <v>1093</v>
      </c>
      <c r="B28" s="18"/>
      <c r="C28" s="24">
        <v>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4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13</v>
      </c>
    </row>
    <row r="38" spans="1:3" x14ac:dyDescent="0.25">
      <c r="A38" s="23" t="s">
        <v>1098</v>
      </c>
      <c r="B38" s="18"/>
      <c r="C38" s="24">
        <v>175</v>
      </c>
    </row>
    <row r="39" spans="1:3" x14ac:dyDescent="0.25">
      <c r="A39" s="23" t="s">
        <v>1099</v>
      </c>
      <c r="B39" s="18"/>
      <c r="C39" s="24">
        <v>34</v>
      </c>
    </row>
    <row r="40" spans="1:3" x14ac:dyDescent="0.25">
      <c r="A40" s="23" t="s">
        <v>1100</v>
      </c>
      <c r="B40" s="18"/>
      <c r="C40" s="24">
        <v>3</v>
      </c>
    </row>
    <row r="41" spans="1:3" x14ac:dyDescent="0.25">
      <c r="A41" s="23" t="s">
        <v>1101</v>
      </c>
      <c r="B41" s="18"/>
      <c r="C41" s="24">
        <v>22</v>
      </c>
    </row>
    <row r="42" spans="1:3" x14ac:dyDescent="0.25">
      <c r="A42" s="23" t="s">
        <v>1102</v>
      </c>
      <c r="B42" s="18"/>
      <c r="C42" s="24">
        <v>9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2</v>
      </c>
    </row>
    <row r="47" spans="1:3" x14ac:dyDescent="0.25">
      <c r="A47" s="23" t="s">
        <v>1105</v>
      </c>
      <c r="B47" s="18"/>
      <c r="C47" s="24">
        <v>9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4">
        <v>75</v>
      </c>
    </row>
    <row r="52" spans="1:6" x14ac:dyDescent="0.25">
      <c r="A52" s="169"/>
      <c r="B52" s="14" t="s">
        <v>122</v>
      </c>
      <c r="C52" s="24">
        <v>39</v>
      </c>
    </row>
    <row r="53" spans="1:6" x14ac:dyDescent="0.25">
      <c r="A53" s="169"/>
      <c r="B53" s="14" t="s">
        <v>1109</v>
      </c>
      <c r="C53" s="24">
        <v>79</v>
      </c>
    </row>
    <row r="54" spans="1:6" x14ac:dyDescent="0.25">
      <c r="A54" s="170"/>
      <c r="B54" s="14" t="s">
        <v>1110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24</v>
      </c>
    </row>
    <row r="59" spans="1:6" x14ac:dyDescent="0.25">
      <c r="A59" s="23" t="s">
        <v>111</v>
      </c>
      <c r="B59" s="18"/>
      <c r="C59" s="24">
        <v>24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8" t="s">
        <v>950</v>
      </c>
      <c r="B63" s="14" t="s">
        <v>1053</v>
      </c>
      <c r="C63" s="20"/>
      <c r="D63" s="20"/>
      <c r="E63" s="20"/>
      <c r="F63" s="42"/>
    </row>
    <row r="64" spans="1:6" x14ac:dyDescent="0.25">
      <c r="A64" s="169"/>
      <c r="B64" s="14" t="s">
        <v>1054</v>
      </c>
      <c r="C64" s="20"/>
      <c r="D64" s="20"/>
      <c r="E64" s="20"/>
      <c r="F64" s="42"/>
    </row>
    <row r="65" spans="1:6" x14ac:dyDescent="0.25">
      <c r="A65" s="169"/>
      <c r="B65" s="14" t="s">
        <v>1055</v>
      </c>
      <c r="C65" s="15">
        <v>3</v>
      </c>
      <c r="D65" s="15">
        <v>0</v>
      </c>
      <c r="E65" s="15">
        <v>0</v>
      </c>
      <c r="F65" s="24">
        <v>0</v>
      </c>
    </row>
    <row r="66" spans="1:6" x14ac:dyDescent="0.25">
      <c r="A66" s="169"/>
      <c r="B66" s="14" t="s">
        <v>1056</v>
      </c>
      <c r="C66" s="20"/>
      <c r="D66" s="20"/>
      <c r="E66" s="20"/>
      <c r="F66" s="42"/>
    </row>
    <row r="67" spans="1:6" x14ac:dyDescent="0.25">
      <c r="A67" s="169"/>
      <c r="B67" s="14" t="s">
        <v>325</v>
      </c>
      <c r="C67" s="15">
        <v>174</v>
      </c>
      <c r="D67" s="15">
        <v>95</v>
      </c>
      <c r="E67" s="15">
        <v>10</v>
      </c>
      <c r="F67" s="24">
        <v>66</v>
      </c>
    </row>
    <row r="68" spans="1:6" x14ac:dyDescent="0.25">
      <c r="A68" s="169"/>
      <c r="B68" s="14" t="s">
        <v>1111</v>
      </c>
      <c r="C68" s="15">
        <v>974</v>
      </c>
      <c r="D68" s="15">
        <v>242</v>
      </c>
      <c r="E68" s="15">
        <v>26</v>
      </c>
      <c r="F68" s="24">
        <v>199</v>
      </c>
    </row>
    <row r="69" spans="1:6" x14ac:dyDescent="0.25">
      <c r="A69" s="169"/>
      <c r="B69" s="14" t="s">
        <v>1112</v>
      </c>
      <c r="C69" s="15">
        <v>674</v>
      </c>
      <c r="D69" s="15">
        <v>106</v>
      </c>
      <c r="E69" s="15">
        <v>16</v>
      </c>
      <c r="F69" s="24">
        <v>106</v>
      </c>
    </row>
    <row r="70" spans="1:6" x14ac:dyDescent="0.25">
      <c r="A70" s="169"/>
      <c r="B70" s="14" t="s">
        <v>1059</v>
      </c>
      <c r="C70" s="15">
        <v>10</v>
      </c>
      <c r="D70" s="15">
        <v>5</v>
      </c>
      <c r="E70" s="15">
        <v>1</v>
      </c>
      <c r="F70" s="24">
        <v>3</v>
      </c>
    </row>
    <row r="71" spans="1:6" x14ac:dyDescent="0.25">
      <c r="A71" s="169"/>
      <c r="B71" s="14" t="s">
        <v>1113</v>
      </c>
      <c r="C71" s="15">
        <v>1</v>
      </c>
      <c r="D71" s="15">
        <v>0</v>
      </c>
      <c r="E71" s="15">
        <v>0</v>
      </c>
      <c r="F71" s="24">
        <v>0</v>
      </c>
    </row>
    <row r="72" spans="1:6" x14ac:dyDescent="0.25">
      <c r="A72" s="169"/>
      <c r="B72" s="14" t="s">
        <v>1114</v>
      </c>
      <c r="C72" s="15">
        <v>135</v>
      </c>
      <c r="D72" s="15">
        <v>97</v>
      </c>
      <c r="E72" s="15">
        <v>23</v>
      </c>
      <c r="F72" s="24">
        <v>107</v>
      </c>
    </row>
    <row r="73" spans="1:6" x14ac:dyDescent="0.25">
      <c r="A73" s="169"/>
      <c r="B73" s="14" t="s">
        <v>1115</v>
      </c>
      <c r="C73" s="15">
        <v>22</v>
      </c>
      <c r="D73" s="15">
        <v>11</v>
      </c>
      <c r="E73" s="15">
        <v>4</v>
      </c>
      <c r="F73" s="24">
        <v>9</v>
      </c>
    </row>
    <row r="74" spans="1:6" x14ac:dyDescent="0.25">
      <c r="A74" s="169"/>
      <c r="B74" s="14" t="s">
        <v>1063</v>
      </c>
      <c r="C74" s="20"/>
      <c r="D74" s="20"/>
      <c r="E74" s="20"/>
      <c r="F74" s="42"/>
    </row>
    <row r="75" spans="1:6" x14ac:dyDescent="0.25">
      <c r="A75" s="169"/>
      <c r="B75" s="14" t="s">
        <v>396</v>
      </c>
      <c r="C75" s="15">
        <v>1</v>
      </c>
      <c r="D75" s="15">
        <v>0</v>
      </c>
      <c r="E75" s="15">
        <v>0</v>
      </c>
      <c r="F75" s="24">
        <v>0</v>
      </c>
    </row>
    <row r="76" spans="1:6" x14ac:dyDescent="0.25">
      <c r="A76" s="169"/>
      <c r="B76" s="14" t="s">
        <v>1064</v>
      </c>
      <c r="C76" s="15">
        <v>1</v>
      </c>
      <c r="D76" s="15">
        <v>1</v>
      </c>
      <c r="E76" s="15">
        <v>0</v>
      </c>
      <c r="F76" s="24">
        <v>0</v>
      </c>
    </row>
    <row r="77" spans="1:6" x14ac:dyDescent="0.25">
      <c r="A77" s="169"/>
      <c r="B77" s="14" t="s">
        <v>1065</v>
      </c>
      <c r="C77" s="15">
        <v>14</v>
      </c>
      <c r="D77" s="15">
        <v>0</v>
      </c>
      <c r="E77" s="15">
        <v>0</v>
      </c>
      <c r="F77" s="24">
        <v>0</v>
      </c>
    </row>
    <row r="78" spans="1:6" x14ac:dyDescent="0.25">
      <c r="A78" s="169"/>
      <c r="B78" s="14" t="s">
        <v>1066</v>
      </c>
      <c r="C78" s="20"/>
      <c r="D78" s="20"/>
      <c r="E78" s="20"/>
      <c r="F78" s="42"/>
    </row>
    <row r="79" spans="1:6" x14ac:dyDescent="0.25">
      <c r="A79" s="169"/>
      <c r="B79" s="14" t="s">
        <v>1067</v>
      </c>
      <c r="C79" s="15">
        <v>993</v>
      </c>
      <c r="D79" s="15">
        <v>174</v>
      </c>
      <c r="E79" s="15">
        <v>17</v>
      </c>
      <c r="F79" s="24">
        <v>109</v>
      </c>
    </row>
    <row r="80" spans="1:6" x14ac:dyDescent="0.25">
      <c r="A80" s="169"/>
      <c r="B80" s="14" t="s">
        <v>1068</v>
      </c>
      <c r="C80" s="15">
        <v>4</v>
      </c>
      <c r="D80" s="15">
        <v>0</v>
      </c>
      <c r="E80" s="15">
        <v>0</v>
      </c>
      <c r="F80" s="24">
        <v>0</v>
      </c>
    </row>
    <row r="81" spans="1:6" x14ac:dyDescent="0.25">
      <c r="A81" s="170"/>
      <c r="B81" s="14" t="s">
        <v>1069</v>
      </c>
      <c r="C81" s="15">
        <v>0</v>
      </c>
      <c r="D81" s="15">
        <v>1</v>
      </c>
      <c r="E81" s="15">
        <v>0</v>
      </c>
      <c r="F81" s="24">
        <v>0</v>
      </c>
    </row>
    <row r="82" spans="1:6" x14ac:dyDescent="0.25">
      <c r="A82" s="189" t="s">
        <v>1070</v>
      </c>
      <c r="B82" s="190"/>
      <c r="C82" s="32">
        <v>3006</v>
      </c>
      <c r="D82" s="32">
        <v>732</v>
      </c>
      <c r="E82" s="32">
        <v>97</v>
      </c>
      <c r="F82" s="32">
        <v>599</v>
      </c>
    </row>
    <row r="83" spans="1:6" x14ac:dyDescent="0.25">
      <c r="A83" s="168" t="s">
        <v>1116</v>
      </c>
      <c r="B83" s="14" t="s">
        <v>1071</v>
      </c>
      <c r="C83" s="15">
        <v>12</v>
      </c>
      <c r="D83" s="15">
        <v>0</v>
      </c>
      <c r="E83" s="15">
        <v>0</v>
      </c>
      <c r="F83" s="24">
        <v>0</v>
      </c>
    </row>
    <row r="84" spans="1:6" x14ac:dyDescent="0.25">
      <c r="A84" s="169"/>
      <c r="B84" s="14" t="s">
        <v>1072</v>
      </c>
      <c r="C84" s="15">
        <v>4</v>
      </c>
      <c r="D84" s="15">
        <v>0</v>
      </c>
      <c r="E84" s="15">
        <v>0</v>
      </c>
      <c r="F84" s="24">
        <v>0</v>
      </c>
    </row>
    <row r="85" spans="1:6" x14ac:dyDescent="0.25">
      <c r="A85" s="170"/>
      <c r="B85" s="14" t="s">
        <v>108</v>
      </c>
      <c r="C85" s="15">
        <v>24</v>
      </c>
      <c r="D85" s="15">
        <v>0</v>
      </c>
      <c r="E85" s="15">
        <v>0</v>
      </c>
      <c r="F85" s="24">
        <v>0</v>
      </c>
    </row>
    <row r="86" spans="1:6" x14ac:dyDescent="0.25">
      <c r="A86" s="189" t="s">
        <v>1117</v>
      </c>
      <c r="B86" s="190"/>
      <c r="C86" s="32">
        <v>40</v>
      </c>
      <c r="D86" s="32">
        <v>0</v>
      </c>
      <c r="E86" s="32">
        <v>0</v>
      </c>
      <c r="F86" s="32">
        <v>0</v>
      </c>
    </row>
  </sheetData>
  <sheetProtection algorithmName="SHA-512" hashValue="WXl5E3anw4IHcW5pvgZNzM10DoSJr4c+QCNnyAbd0bCoX1tRG0JdD9iMcwrajOcrZeviSeqE0iMddvXzcctBcw==" saltValue="blCw2JxzroZSlt84zFh8X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4</v>
      </c>
    </row>
    <row r="6" spans="1:3" x14ac:dyDescent="0.25">
      <c r="A6" s="13" t="s">
        <v>1121</v>
      </c>
      <c r="B6" s="18"/>
      <c r="C6" s="24">
        <v>292</v>
      </c>
    </row>
    <row r="7" spans="1:3" x14ac:dyDescent="0.25">
      <c r="A7" s="13" t="s">
        <v>1122</v>
      </c>
      <c r="B7" s="18"/>
      <c r="C7" s="24">
        <v>1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1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12</v>
      </c>
    </row>
    <row r="14" spans="1:3" x14ac:dyDescent="0.25">
      <c r="A14" s="13" t="s">
        <v>1121</v>
      </c>
      <c r="B14" s="18"/>
      <c r="C14" s="24">
        <v>21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35</v>
      </c>
    </row>
    <row r="22" spans="1:3" x14ac:dyDescent="0.25">
      <c r="A22" s="13" t="s">
        <v>1128</v>
      </c>
      <c r="B22" s="18"/>
      <c r="C22" s="24">
        <v>28</v>
      </c>
    </row>
    <row r="23" spans="1:3" x14ac:dyDescent="0.25">
      <c r="A23" s="13" t="s">
        <v>1129</v>
      </c>
      <c r="B23" s="18"/>
      <c r="C23" s="24">
        <v>4</v>
      </c>
    </row>
    <row r="24" spans="1:3" x14ac:dyDescent="0.25">
      <c r="A24" s="13" t="s">
        <v>1130</v>
      </c>
      <c r="B24" s="18"/>
      <c r="C24" s="24">
        <v>3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11</v>
      </c>
    </row>
    <row r="29" spans="1:3" x14ac:dyDescent="0.25">
      <c r="A29" s="13" t="s">
        <v>1133</v>
      </c>
      <c r="B29" s="18"/>
      <c r="C29" s="24">
        <v>6</v>
      </c>
    </row>
    <row r="30" spans="1:3" x14ac:dyDescent="0.25">
      <c r="A30" s="13" t="s">
        <v>1134</v>
      </c>
      <c r="B30" s="18"/>
      <c r="C30" s="24">
        <v>5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5</v>
      </c>
    </row>
    <row r="36" spans="1:3" x14ac:dyDescent="0.25">
      <c r="A36" s="13" t="s">
        <v>1138</v>
      </c>
      <c r="B36" s="18"/>
      <c r="C36" s="24">
        <v>12</v>
      </c>
    </row>
  </sheetData>
  <sheetProtection algorithmName="SHA-512" hashValue="Tgs4NMxBOBHqW+n7O1/CZtHDep4b2LMDoEDyXiktkM/Hxw3fx47CUrH9wb7fIYV8zqZu3oJGNf6a3UK1ZgI7rA==" saltValue="NrmBaVgxTKZnDUamuKcuH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3</v>
      </c>
    </row>
    <row r="6" spans="1:3" x14ac:dyDescent="0.25">
      <c r="A6" s="13" t="s">
        <v>1142</v>
      </c>
      <c r="B6" s="18"/>
      <c r="C6" s="24">
        <v>0</v>
      </c>
    </row>
    <row r="7" spans="1:3" x14ac:dyDescent="0.25">
      <c r="A7" s="13" t="s">
        <v>1143</v>
      </c>
      <c r="B7" s="18"/>
      <c r="C7" s="24">
        <v>1</v>
      </c>
    </row>
    <row r="8" spans="1:3" x14ac:dyDescent="0.25">
      <c r="A8" s="13" t="s">
        <v>1144</v>
      </c>
      <c r="B8" s="18"/>
      <c r="C8" s="24">
        <v>5</v>
      </c>
    </row>
    <row r="9" spans="1:3" x14ac:dyDescent="0.25">
      <c r="A9" s="13" t="s">
        <v>1145</v>
      </c>
      <c r="B9" s="18"/>
      <c r="C9" s="24">
        <v>1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24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4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145</v>
      </c>
    </row>
    <row r="21" spans="1:3" x14ac:dyDescent="0.25">
      <c r="A21" s="13" t="s">
        <v>1153</v>
      </c>
      <c r="B21" s="18"/>
      <c r="C21" s="24">
        <v>43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0</v>
      </c>
    </row>
    <row r="37" spans="1:3" x14ac:dyDescent="0.25">
      <c r="A37" s="13" t="s">
        <v>1083</v>
      </c>
      <c r="B37" s="18"/>
      <c r="C37" s="24">
        <v>2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41</v>
      </c>
    </row>
    <row r="46" spans="1:3" x14ac:dyDescent="0.25">
      <c r="A46" s="13" t="s">
        <v>1083</v>
      </c>
      <c r="B46" s="18"/>
      <c r="C46" s="24">
        <v>9</v>
      </c>
    </row>
    <row r="47" spans="1:3" x14ac:dyDescent="0.25">
      <c r="A47" s="13" t="s">
        <v>1165</v>
      </c>
      <c r="B47" s="18"/>
      <c r="C47" s="24">
        <v>1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2</v>
      </c>
    </row>
    <row r="62" spans="1:3" x14ac:dyDescent="0.25">
      <c r="A62" s="13" t="s">
        <v>1083</v>
      </c>
      <c r="B62" s="18"/>
      <c r="C62" s="24">
        <v>3</v>
      </c>
    </row>
    <row r="63" spans="1:3" x14ac:dyDescent="0.25">
      <c r="A63" s="13" t="s">
        <v>1165</v>
      </c>
      <c r="B63" s="18"/>
      <c r="C63" s="24">
        <v>1</v>
      </c>
    </row>
  </sheetData>
  <sheetProtection algorithmName="SHA-512" hashValue="28iz7r/gctE/Kvn6NfZyRvA6Qsy3Z+hpHHf1gpJoOKMDgk/H802VB+H0w27qrV+UtnSvcnfHuDd/OobNgWRF4g==" saltValue="70oYItMF1/tv3Y/8Oocja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1" t="s">
        <v>636</v>
      </c>
      <c r="B4" s="192"/>
      <c r="C4" s="32">
        <v>551</v>
      </c>
      <c r="D4" s="32">
        <v>374</v>
      </c>
      <c r="E4" s="33">
        <v>0</v>
      </c>
      <c r="F4" s="32">
        <v>1134</v>
      </c>
      <c r="G4" s="32">
        <v>906</v>
      </c>
      <c r="H4" s="32">
        <v>271</v>
      </c>
      <c r="I4" s="32">
        <v>268</v>
      </c>
      <c r="J4" s="32">
        <v>0</v>
      </c>
      <c r="K4" s="32">
        <v>0</v>
      </c>
      <c r="L4" s="32">
        <v>0</v>
      </c>
      <c r="M4" s="32">
        <v>0</v>
      </c>
      <c r="N4" s="32">
        <v>1</v>
      </c>
      <c r="O4" s="32">
        <v>0</v>
      </c>
      <c r="P4" s="32">
        <v>1161</v>
      </c>
    </row>
    <row r="5" spans="1:16" ht="45" x14ac:dyDescent="0.25">
      <c r="A5" s="29" t="s">
        <v>637</v>
      </c>
      <c r="B5" s="29" t="s">
        <v>638</v>
      </c>
      <c r="C5" s="15">
        <v>5</v>
      </c>
      <c r="D5" s="15">
        <v>4</v>
      </c>
      <c r="E5" s="30">
        <v>0</v>
      </c>
      <c r="F5" s="15">
        <v>5</v>
      </c>
      <c r="G5" s="15">
        <v>5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7</v>
      </c>
    </row>
    <row r="6" spans="1:16" ht="33.75" x14ac:dyDescent="0.25">
      <c r="A6" s="29" t="s">
        <v>639</v>
      </c>
      <c r="B6" s="29" t="s">
        <v>640</v>
      </c>
      <c r="C6" s="15">
        <v>218</v>
      </c>
      <c r="D6" s="15">
        <v>191</v>
      </c>
      <c r="E6" s="30">
        <v>0</v>
      </c>
      <c r="F6" s="15">
        <v>503</v>
      </c>
      <c r="G6" s="15">
        <v>422</v>
      </c>
      <c r="H6" s="15">
        <v>126</v>
      </c>
      <c r="I6" s="15">
        <v>123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556</v>
      </c>
    </row>
    <row r="7" spans="1:16" ht="22.5" x14ac:dyDescent="0.25">
      <c r="A7" s="29" t="s">
        <v>641</v>
      </c>
      <c r="B7" s="29" t="s">
        <v>642</v>
      </c>
      <c r="C7" s="15">
        <v>48</v>
      </c>
      <c r="D7" s="15">
        <v>46</v>
      </c>
      <c r="E7" s="30">
        <v>0</v>
      </c>
      <c r="F7" s="15">
        <v>15</v>
      </c>
      <c r="G7" s="15">
        <v>20</v>
      </c>
      <c r="H7" s="15">
        <v>28</v>
      </c>
      <c r="I7" s="15">
        <v>27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36</v>
      </c>
    </row>
    <row r="8" spans="1:16" ht="33.75" x14ac:dyDescent="0.25">
      <c r="A8" s="29" t="s">
        <v>643</v>
      </c>
      <c r="B8" s="29" t="s">
        <v>644</v>
      </c>
      <c r="C8" s="15">
        <v>3</v>
      </c>
      <c r="D8" s="15">
        <v>2</v>
      </c>
      <c r="E8" s="30">
        <v>0</v>
      </c>
      <c r="F8" s="15">
        <v>7</v>
      </c>
      <c r="G8" s="15">
        <v>7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3</v>
      </c>
    </row>
    <row r="9" spans="1:16" ht="45" x14ac:dyDescent="0.25">
      <c r="A9" s="29" t="s">
        <v>645</v>
      </c>
      <c r="B9" s="29" t="s">
        <v>646</v>
      </c>
      <c r="C9" s="15">
        <v>1</v>
      </c>
      <c r="D9" s="15">
        <v>1</v>
      </c>
      <c r="E9" s="30">
        <v>0</v>
      </c>
      <c r="F9" s="15">
        <v>9</v>
      </c>
      <c r="G9" s="15">
        <v>14</v>
      </c>
      <c r="H9" s="15">
        <v>1</v>
      </c>
      <c r="I9" s="15">
        <v>7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31</v>
      </c>
    </row>
    <row r="10" spans="1:16" ht="33.75" x14ac:dyDescent="0.25">
      <c r="A10" s="29" t="s">
        <v>647</v>
      </c>
      <c r="B10" s="29" t="s">
        <v>648</v>
      </c>
      <c r="C10" s="15">
        <v>274</v>
      </c>
      <c r="D10" s="15">
        <v>127</v>
      </c>
      <c r="E10" s="30">
        <v>1</v>
      </c>
      <c r="F10" s="15">
        <v>595</v>
      </c>
      <c r="G10" s="15">
        <v>438</v>
      </c>
      <c r="H10" s="15">
        <v>114</v>
      </c>
      <c r="I10" s="15">
        <v>111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4">
        <v>528</v>
      </c>
    </row>
    <row r="11" spans="1:16" ht="45" x14ac:dyDescent="0.25">
      <c r="A11" s="29" t="s">
        <v>649</v>
      </c>
      <c r="B11" s="29" t="s">
        <v>650</v>
      </c>
      <c r="C11" s="15">
        <v>2</v>
      </c>
      <c r="D11" s="15">
        <v>3</v>
      </c>
      <c r="E11" s="30">
        <v>-1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3oKtsjgFO83vZXrTErYO4IkhRfnkf6ap+T6m7qA3GK21xCQtIPL4A5cO2goby2u1COo64qLIhXHyqDUbtLn1RQ==" saltValue="iZdIuLz9FsOoGFNQfaDTb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2021-05-18T08:59:21Z</dcterms:created>
  <dcterms:modified xsi:type="dcterms:W3CDTF">2021-05-27T11:43:25Z</dcterms:modified>
</cp:coreProperties>
</file>