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3311A6B-945E-41FA-A6CE-7F2ABD1FE0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187BC08-D9C0-413A-B50D-9994C06874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8B9C618-30C9-4281-ABEC-617898659F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E6C0A9A-3ADA-44BD-919E-8F9C81F378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E53CA73-C907-4091-9E36-B420018E60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B539088-E0BD-49DC-B1F4-94C555B50B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5FAD147-6A1D-4A0E-855B-5E5B72B353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B3232E5-406A-4C6F-B320-4431F6A11E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912D607-E033-40A2-A483-B0A6BA918F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05C6E39-1866-4C8D-B674-288F923FEC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9FE68C6-C076-4722-8A4D-0B281BA2AE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CDBFFCD-766B-489B-9BC8-4DEA2BDCCA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9DC8F8C-CCD5-4CB6-8A41-47BBB1A6AF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7D8694E-4464-49FE-8F76-6D1E5F2FC1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CE6ECDD-4D77-4A37-874A-2EFE20C754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8AE6BA4-1BFD-42D5-BC49-6F0C0AA931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35E7A5A-F4CF-43C0-A90F-69158B753C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19BE00E-F70C-4AD6-A282-0C7E923DB5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F31F1C4-8AAE-4306-87CC-03D7C80B33C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A1810B0-4FA1-408C-BE54-0AC926F406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D747893-9A4B-4923-9498-4766A9F32B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DB598FB-74BE-4047-8304-0D4CFDDBDF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C694CCB-D5CC-4146-B3F2-D9B29CE05C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6F4D7E0-9B7A-40C8-8D86-FA297AC10E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21DF93C-F819-4920-82CF-769611E1AC6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634C0F2-D6BB-4B96-B823-168BDBF086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F8BD60B-9F6D-4AF8-B2FC-F31A3C835D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14E91E1-3F59-4CA6-B0D1-1647C3BE27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3C1D15E-F6E9-4BF8-A465-5B08A6855C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ADD8EA9-494B-45BD-8D08-779FAB161E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469F4DE-EE5D-4652-9EAC-95E7306197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AAA7390-A4D8-4C31-B8B4-842BB4760C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AA0780F-ECC1-43C0-BB0B-BD636E8114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<sst xmlns="http://schemas.openxmlformats.org/spreadsheetml/2006/main" count="2508" uniqueCount="1441">
  <si>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</si>
  <si>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</si>
  <si>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</si>
  <si>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</si>
  <si>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</si>
  <si>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</si>
  <si>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</si>
  <si>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Burgos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</si>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</sst>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42E73E76-C837-4247-BC6D-7D7653E4009F}"/>
    <cellStyle name="Normal" xfId="0" builtinId="0"/>
    <cellStyle name="Normal 2" xfId="1" xr:uid="{EB92AB83-6A48-4BF5-9D42-14CC1FB40A52}"/>
    <cellStyle name="Normal 3" xfId="3" xr:uid="{ECE6B07C-2A6A-4FDE-B8E2-A0D7B8F5EC5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61-4802-8641-0DF60E9BC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61-4802-8641-0DF60E9BC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2064</c:v>
                </c:pt>
                <c:pt idx="1">
                  <c:v>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1-4802-8641-0DF60E9BC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28-4F29-8AC4-88ED5070C8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28-4F29-8AC4-88ED5070C8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28-4F29-8AC4-88ED5070C8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287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28-4F29-8AC4-88ED5070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75-414D-9029-C21E905EB9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75-414D-9029-C21E905EB9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75-414D-9029-C21E905EB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778</c:v>
                </c:pt>
                <c:pt idx="1">
                  <c:v>431</c:v>
                </c:pt>
                <c:pt idx="2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5-414D-9029-C21E905E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12-4675-9D82-493CA3CA60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12-4675-9D82-493CA3CA60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205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2-4675-9D82-493CA3CA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C-4847-9688-20DC9F91A3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C-4847-9688-20DC9F91A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1951</c:v>
                </c:pt>
                <c:pt idx="1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C-4847-9688-20DC9F91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601</c:v>
              </c:pt>
              <c:pt idx="1">
                <c:v>1270</c:v>
              </c:pt>
              <c:pt idx="2">
                <c:v>9</c:v>
              </c:pt>
              <c:pt idx="3">
                <c:v>1</c:v>
              </c:pt>
              <c:pt idx="4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3-9723-496A-A3FD-39306F53F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629</c:v>
              </c:pt>
              <c:pt idx="1">
                <c:v>959</c:v>
              </c:pt>
              <c:pt idx="2">
                <c:v>30</c:v>
              </c:pt>
              <c:pt idx="3">
                <c:v>10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23EF-4458-BE7F-3078CFCA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43</c:v>
              </c:pt>
              <c:pt idx="2">
                <c:v>8</c:v>
              </c:pt>
              <c:pt idx="3">
                <c:v>3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3-D09F-40FE-B3E2-442617EB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115485564304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56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7998-411B-AE8F-0A5EDD81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841</c:v>
              </c:pt>
              <c:pt idx="1">
                <c:v>7</c:v>
              </c:pt>
              <c:pt idx="2">
                <c:v>160</c:v>
              </c:pt>
              <c:pt idx="3">
                <c:v>14</c:v>
              </c:pt>
              <c:pt idx="4">
                <c:v>34</c:v>
              </c:pt>
              <c:pt idx="5">
                <c:v>5</c:v>
              </c:pt>
              <c:pt idx="6">
                <c:v>121</c:v>
              </c:pt>
              <c:pt idx="7">
                <c:v>257</c:v>
              </c:pt>
              <c:pt idx="8">
                <c:v>9</c:v>
              </c:pt>
              <c:pt idx="9">
                <c:v>75</c:v>
              </c:pt>
              <c:pt idx="10">
                <c:v>900</c:v>
              </c:pt>
            </c:numLit>
          </c:val>
          <c:extLst>
            <c:ext xmlns:c16="http://schemas.microsoft.com/office/drawing/2014/chart" uri="{C3380CC4-5D6E-409C-BE32-E72D297353CC}">
              <c16:uniqueId val="{00000003-2C0C-4CAA-AAAA-E7E3EFE19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103</c:v>
              </c:pt>
              <c:pt idx="1">
                <c:v>184</c:v>
              </c:pt>
              <c:pt idx="2">
                <c:v>24</c:v>
              </c:pt>
              <c:pt idx="3">
                <c:v>154</c:v>
              </c:pt>
              <c:pt idx="4">
                <c:v>27</c:v>
              </c:pt>
              <c:pt idx="5">
                <c:v>133</c:v>
              </c:pt>
              <c:pt idx="6">
                <c:v>103</c:v>
              </c:pt>
              <c:pt idx="7">
                <c:v>96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9940-4A60-B564-7EE135E82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1.768553149606299E-2"/>
          <c:w val="0.33754574428196477"/>
          <c:h val="0.9271284448818897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D-4118-AD41-D17192D529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FD-4118-AD41-D17192D529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FD-4118-AD41-D17192D529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</c:v>
                </c:pt>
                <c:pt idx="1">
                  <c:v>7</c:v>
                </c:pt>
                <c:pt idx="2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D-4118-AD41-D17192D52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2408</c:v>
              </c:pt>
              <c:pt idx="1">
                <c:v>692</c:v>
              </c:pt>
              <c:pt idx="2">
                <c:v>360</c:v>
              </c:pt>
              <c:pt idx="3">
                <c:v>109</c:v>
              </c:pt>
              <c:pt idx="4">
                <c:v>124</c:v>
              </c:pt>
              <c:pt idx="5">
                <c:v>2097</c:v>
              </c:pt>
              <c:pt idx="6">
                <c:v>294</c:v>
              </c:pt>
              <c:pt idx="7">
                <c:v>105</c:v>
              </c:pt>
              <c:pt idx="8">
                <c:v>308</c:v>
              </c:pt>
              <c:pt idx="9">
                <c:v>212</c:v>
              </c:pt>
              <c:pt idx="10">
                <c:v>1960</c:v>
              </c:pt>
              <c:pt idx="11">
                <c:v>395</c:v>
              </c:pt>
            </c:numLit>
          </c:val>
          <c:extLst>
            <c:ext xmlns:c16="http://schemas.microsoft.com/office/drawing/2014/chart" uri="{C3380CC4-5D6E-409C-BE32-E72D297353CC}">
              <c16:uniqueId val="{00000000-A5C8-48E7-93FD-F32F3D3A3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249</c:v>
              </c:pt>
              <c:pt idx="1">
                <c:v>408</c:v>
              </c:pt>
              <c:pt idx="2">
                <c:v>57</c:v>
              </c:pt>
              <c:pt idx="3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18B5-45B0-B013-08AFDC7BB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95</c:v>
              </c:pt>
              <c:pt idx="1">
                <c:v>58</c:v>
              </c:pt>
              <c:pt idx="2">
                <c:v>12</c:v>
              </c:pt>
              <c:pt idx="3">
                <c:v>23</c:v>
              </c:pt>
              <c:pt idx="4">
                <c:v>92</c:v>
              </c:pt>
              <c:pt idx="5">
                <c:v>379</c:v>
              </c:pt>
              <c:pt idx="6">
                <c:v>79</c:v>
              </c:pt>
              <c:pt idx="7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67F4-4091-A94D-69BB59E94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239</c:v>
              </c:pt>
              <c:pt idx="1">
                <c:v>244</c:v>
              </c:pt>
              <c:pt idx="2">
                <c:v>91</c:v>
              </c:pt>
              <c:pt idx="3">
                <c:v>63</c:v>
              </c:pt>
              <c:pt idx="4">
                <c:v>677</c:v>
              </c:pt>
              <c:pt idx="5">
                <c:v>92</c:v>
              </c:pt>
              <c:pt idx="6">
                <c:v>146</c:v>
              </c:pt>
              <c:pt idx="7">
                <c:v>64</c:v>
              </c:pt>
              <c:pt idx="8">
                <c:v>202</c:v>
              </c:pt>
              <c:pt idx="9">
                <c:v>176</c:v>
              </c:pt>
              <c:pt idx="10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E269-4D69-B93A-8D3B235C1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122</c:v>
              </c:pt>
              <c:pt idx="1">
                <c:v>97</c:v>
              </c:pt>
              <c:pt idx="2">
                <c:v>278</c:v>
              </c:pt>
              <c:pt idx="3">
                <c:v>137</c:v>
              </c:pt>
              <c:pt idx="4">
                <c:v>97</c:v>
              </c:pt>
              <c:pt idx="5">
                <c:v>76</c:v>
              </c:pt>
              <c:pt idx="6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AB79-4E49-B454-772D6982B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3F-46D7-87E2-3BCFC2EF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D2-438E-87E9-3F0880FA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Violencia doméstica / género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B6-4330-89FD-FB8766070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Administración Justicia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6F-43B2-BB4C-27BACC92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Administración Pública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18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3FEE-447B-8906-710885AC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76-446C-BBBF-5ABC0E0A71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76-446C-BBBF-5ABC0E0A71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530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6-446C-BBBF-5ABC0E0A7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6</c:v>
              </c:pt>
              <c:pt idx="2">
                <c:v>8</c:v>
              </c:pt>
              <c:pt idx="3">
                <c:v>25</c:v>
              </c:pt>
              <c:pt idx="4">
                <c:v>1</c:v>
              </c:pt>
              <c:pt idx="5">
                <c:v>29</c:v>
              </c:pt>
              <c:pt idx="6">
                <c:v>2</c:v>
              </c:pt>
              <c:pt idx="7">
                <c:v>9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EB-4118-AF36-156A64C8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187</c:v>
              </c:pt>
              <c:pt idx="1">
                <c:v>202</c:v>
              </c:pt>
              <c:pt idx="2">
                <c:v>144</c:v>
              </c:pt>
              <c:pt idx="3">
                <c:v>230</c:v>
              </c:pt>
              <c:pt idx="4">
                <c:v>494</c:v>
              </c:pt>
              <c:pt idx="5">
                <c:v>130</c:v>
              </c:pt>
              <c:pt idx="6">
                <c:v>89</c:v>
              </c:pt>
              <c:pt idx="7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0D2D-4261-8A77-B283720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61-40ED-8621-4CF500031A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61-40ED-8621-4CF500031A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61-40ED-8621-4CF500031A0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61-40ED-8621-4CF500031A0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1-40ED-8621-4CF500031A0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1-40ED-8621-4CF500031A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1-40ED-8621-4CF500031A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1-40ED-8621-4CF50003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49-4772-AA91-7E557B99DD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49-4772-AA91-7E557B99DD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49-4772-AA91-7E557B99DD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49-4772-AA91-7E557B99DD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449-4772-AA91-7E557B99DD30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9-4772-AA91-7E557B99DD30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9-4772-AA91-7E557B99DD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9-4772-AA91-7E557B99DD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9-4772-AA91-7E557B99D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64</c:v>
                </c:pt>
                <c:pt idx="1">
                  <c:v>16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772-AA91-7E557B99D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318</c:v>
              </c:pt>
              <c:pt idx="1">
                <c:v>58</c:v>
              </c:pt>
              <c:pt idx="2">
                <c:v>7</c:v>
              </c:pt>
              <c:pt idx="3">
                <c:v>107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6A1B-4558-AFC6-3CA58FF0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</c:v>
              </c:pt>
              <c:pt idx="1">
                <c:v>46</c:v>
              </c:pt>
              <c:pt idx="2">
                <c:v>21</c:v>
              </c:pt>
              <c:pt idx="3">
                <c:v>68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0AEB-4768-8769-C4EFFB490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18</c:v>
              </c:pt>
              <c:pt idx="2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1908-46E2-A977-ADBB7C5C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96</c:v>
              </c:pt>
              <c:pt idx="1">
                <c:v>33</c:v>
              </c:pt>
              <c:pt idx="2">
                <c:v>2</c:v>
              </c:pt>
              <c:pt idx="3">
                <c:v>42</c:v>
              </c:pt>
              <c:pt idx="4">
                <c:v>31</c:v>
              </c:pt>
              <c:pt idx="5">
                <c:v>19</c:v>
              </c:pt>
              <c:pt idx="6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A8E5-4482-A0D4-71AE7140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33333333333332E-2"/>
          <c:y val="7.8714173228346451E-2"/>
          <c:w val="0.83833333333333337"/>
          <c:h val="0.46866745406824145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24</c:v>
              </c:pt>
              <c:pt idx="1">
                <c:v>4</c:v>
              </c:pt>
              <c:pt idx="2">
                <c:v>7</c:v>
              </c:pt>
              <c:pt idx="3">
                <c:v>15</c:v>
              </c:pt>
              <c:pt idx="4">
                <c:v>27</c:v>
              </c:pt>
              <c:pt idx="5">
                <c:v>16</c:v>
              </c:pt>
              <c:pt idx="6">
                <c:v>29</c:v>
              </c:pt>
              <c:pt idx="7">
                <c:v>3</c:v>
              </c:pt>
              <c:pt idx="8">
                <c:v>9</c:v>
              </c:pt>
              <c:pt idx="9">
                <c:v>52</c:v>
              </c:pt>
              <c:pt idx="10">
                <c:v>4</c:v>
              </c:pt>
              <c:pt idx="11">
                <c:v>42</c:v>
              </c:pt>
              <c:pt idx="12">
                <c:v>11</c:v>
              </c:pt>
              <c:pt idx="1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761-46BC-B81A-3A14DE83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37</c:v>
              </c:pt>
              <c:pt idx="1">
                <c:v>19</c:v>
              </c:pt>
              <c:pt idx="2">
                <c:v>230</c:v>
              </c:pt>
              <c:pt idx="3">
                <c:v>10</c:v>
              </c:pt>
              <c:pt idx="4">
                <c:v>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E0-48D3-B08E-D9FC169B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6A-425B-BE63-758494A84E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6A-425B-BE63-758494A84E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480</c:v>
                </c:pt>
                <c:pt idx="1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A-425B-BE63-758494A84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7-4822-BBEC-3606D9D642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67-4822-BBEC-3606D9D642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7-4822-BBEC-3606D9D64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87-42B2-8C93-0FD2731636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87-42B2-8C93-0FD2731636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87-42B2-8C93-0FD2731636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87-42B2-8C93-0FD2731636F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7-42B2-8C93-0FD2731636F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87-42B2-8C93-0FD2731636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65</c:v>
              </c:pt>
              <c:pt idx="1">
                <c:v>3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6CB3-46DF-A05E-B5DADC97D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E2AC-42FE-B8C2-CABC2FD8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2</c:v>
              </c:pt>
              <c:pt idx="2">
                <c:v>3</c:v>
              </c:pt>
              <c:pt idx="3">
                <c:v>5</c:v>
              </c:pt>
              <c:pt idx="4">
                <c:v>32</c:v>
              </c:pt>
              <c:pt idx="5">
                <c:v>15</c:v>
              </c:pt>
              <c:pt idx="6">
                <c:v>16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49D3-4A14-A01B-3409D240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3BC-4105-AAC6-DABD83F9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8E-402E-9527-1B741930E6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8E-402E-9527-1B741930E6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36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E-402E-9527-1B741930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46-48F7-9593-6DA399E234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46-48F7-9593-6DA399E234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46-48F7-9593-6DA399E234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46-48F7-9593-6DA399E2347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46-48F7-9593-6DA399E234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26</c:v>
                </c:pt>
                <c:pt idx="1">
                  <c:v>73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46-48F7-9593-6DA399E2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490</c:v>
              </c:pt>
              <c:pt idx="1">
                <c:v>22</c:v>
              </c:pt>
              <c:pt idx="2">
                <c:v>2</c:v>
              </c:pt>
              <c:pt idx="3">
                <c:v>1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6CE7-4295-B104-7E4871FF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3E3B-4827-AB0C-99867654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73-404D-AF4E-FDA5BAA355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73-404D-AF4E-FDA5BAA35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351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3-404D-AF4E-FDA5BAA35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026E-4F08-80EA-730CBEEB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1D40-4805-9FCC-F9DD2009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5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9AA-467F-98B4-C5A3C843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062-4AC1-99D5-31D284BED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9ED-4233-A362-F8A2A815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186</c:v>
              </c:pt>
              <c:pt idx="2">
                <c:v>20</c:v>
              </c:pt>
              <c:pt idx="3">
                <c:v>3</c:v>
              </c:pt>
              <c:pt idx="4">
                <c:v>5</c:v>
              </c:pt>
              <c:pt idx="5">
                <c:v>71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6CC-4CAF-8CB7-65672624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264</c:v>
              </c:pt>
              <c:pt idx="2">
                <c:v>2</c:v>
              </c:pt>
              <c:pt idx="3">
                <c:v>12</c:v>
              </c:pt>
              <c:pt idx="4">
                <c:v>128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70-4596-A840-20E4310F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245</c:v>
              </c:pt>
              <c:pt idx="2">
                <c:v>3</c:v>
              </c:pt>
              <c:pt idx="3">
                <c:v>10</c:v>
              </c:pt>
              <c:pt idx="4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64FA-4468-A40B-2C42DEE7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1E-40B6-A92B-407912131F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1E-40B6-A92B-407912131F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E-40B6-A92B-40791213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85</c:v>
              </c:pt>
              <c:pt idx="2">
                <c:v>12</c:v>
              </c:pt>
              <c:pt idx="3">
                <c:v>5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41AD-4DF9-A81C-DA444FA6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80</c:v>
              </c:pt>
              <c:pt idx="2">
                <c:v>10</c:v>
              </c:pt>
              <c:pt idx="3">
                <c:v>6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2D3F-40E0-B6FE-ABB178C3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530-4BA5-9105-D0CE3A24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42C-4B51-ACD4-FBA6C59D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318</c:v>
              </c:pt>
              <c:pt idx="2">
                <c:v>7</c:v>
              </c:pt>
              <c:pt idx="3">
                <c:v>17</c:v>
              </c:pt>
              <c:pt idx="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0805-49C1-9E04-35D292A5E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225-4531-854A-CD2B1EA9C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35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C565-4A99-9AF5-75D6CD92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467C-4E0A-AE0D-ECD7037E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Patrimonio histórico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69FE-4864-B324-455CE473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2C-4CFF-B325-2D5B8EE532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2C-4CFF-B325-2D5B8EE532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2C-4CFF-B325-2D5B8EE53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AC-417F-856D-352CAA9ACD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AC-417F-856D-352CAA9ACD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AC-417F-856D-352CAA9ACD8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C-417F-856D-352CAA9ACD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101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C-417F-856D-352CAA9A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68-40CA-8F28-0FF01A9E6E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68-40CA-8F28-0FF01A9E6E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207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8-40CA-8F28-0FF01A9E6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6829DBC-9D05-47E3-855B-123ABB41F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1FDFDD7-25F5-4831-ACE3-B962D16FC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4B69C84-E9A6-42B3-9A6A-662B4DCE4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4204D13-030D-4DDE-B392-539ECD120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7E75E9F-2DC6-4C20-A8DE-8D8EEB352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3B6255A-1201-445A-B4E9-081220FC9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AFF93A1-9DB6-4426-ABCD-B821F1BCE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ECEA332F-8CFD-4E5D-8AA9-AD2B488B4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C910F1DD-C148-442A-95A2-6F6223C39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451128C-473C-43E8-B05B-B878E0F5A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498E0F40-3AC0-4162-8753-78E7460C0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8D667515-740C-43BD-92C8-71083DDD1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1B48ED-99B7-4BA3-86F5-622B78463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5F115D2-C349-414F-82FB-7E3C9882F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6C4722B-69A0-45D2-A4FD-A7FCE9479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2B90B20-BAE5-4B9A-BA99-27B2180F1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4D92D56-B0DF-41E0-BDA8-BF7F40AB1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ED0F140-DB7F-4DB1-B545-76859A9FE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31750</xdr:colOff>
      <xdr:row>11</xdr:row>
      <xdr:rowOff>117475</xdr:rowOff>
    </xdr:from>
    <xdr:to>
      <xdr:col>37</xdr:col>
      <xdr:colOff>879475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E50E4DF1-6F5F-40EA-A694-60D89BB68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12700</xdr:colOff>
      <xdr:row>11</xdr:row>
      <xdr:rowOff>98425</xdr:rowOff>
    </xdr:from>
    <xdr:to>
      <xdr:col>50</xdr:col>
      <xdr:colOff>209550</xdr:colOff>
      <xdr:row>31</xdr:row>
      <xdr:rowOff>34925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1577CE4F-15D0-4B43-87C8-B93CDBCD3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9DBAC95-F67E-483C-8680-9BD79CFF5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167D00A-B784-49F0-8537-BFA24C813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C5668AE-1E24-4850-9D6F-96D00B323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5E7ADD62-6CFC-4989-887B-D763F43A9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A119375-48FA-4C4A-AECA-C09411A8F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3C801343-0962-491C-A705-FD29A2838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71E5469C-B353-475F-AAAD-C6C3B6CA6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26324339-2E57-42F8-9FD7-05559E958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B36C5C1-2720-42A5-A79E-68C8A394A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180AEDB9-5327-4C67-8036-634996607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F124133-E355-4289-8742-81F410F34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D016B0A-8730-4EE4-87B7-B28EA79C4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18687FA-65F6-4129-B217-0690C62D7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61C7A31-59A2-41B2-9DB3-EDC458EC1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41275</xdr:colOff>
      <xdr:row>6</xdr:row>
      <xdr:rowOff>171450</xdr:rowOff>
    </xdr:from>
    <xdr:to>
      <xdr:col>21</xdr:col>
      <xdr:colOff>485775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94AB0D0-EDF2-4411-B9C8-AE5945E5B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60325</xdr:colOff>
      <xdr:row>7</xdr:row>
      <xdr:rowOff>123825</xdr:rowOff>
    </xdr:from>
    <xdr:to>
      <xdr:col>53</xdr:col>
      <xdr:colOff>184150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FFD2555-FCB0-4457-8842-9B0FA267A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504825</xdr:colOff>
      <xdr:row>6</xdr:row>
      <xdr:rowOff>222250</xdr:rowOff>
    </xdr:from>
    <xdr:to>
      <xdr:col>60</xdr:col>
      <xdr:colOff>400050</xdr:colOff>
      <xdr:row>16</xdr:row>
      <xdr:rowOff>22225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1A56DB5D-306B-4B01-8833-B72D8FA20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5A3EDFE-E7B9-4A8C-A7CB-06BED60AE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142875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6E4434B-02BD-42BA-839E-6CC3085C3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6BAC727-F326-403A-87F4-5C5524FE4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F389933-1D7E-44AA-B9E9-BE082A14F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FA2F924-84F3-44D2-9731-09E95CF9E1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F67621F-2921-466D-B2E7-4B2EF4318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0912F53-E57E-4FFD-B6B3-4D136DB4B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3386675C-70A5-41B6-842B-1B331AA05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EB48642-BE9B-4126-8E9D-079CE7907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8F0DD69-F761-49C0-8E44-406DD2D41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CC30BCD-821A-4EFA-BCFB-60A49C3E1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2377CE0-8265-4D76-A56B-D910472247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074AAD9-21B8-41CD-B436-8242A0AC7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F8C9FDA-BD37-4A60-9F21-9F8E32711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ECEA79C-F24C-4066-BB57-E64086F12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AA8A41B-0DD1-430E-92CA-4FC6A117D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A3BDA22-A1A8-4612-AC67-2669F30A8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7C371A4-8C5B-4F8E-93E0-80D3EF543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EF507514-FECB-48B5-8767-BF24130ED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B3EDC81-3A2A-4BDA-B335-D46304796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BCFC16C-CA6B-4BF0-91B0-50CB603D4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8638EF7-7F73-4E89-9D79-31E3D5995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46E53C2-45DC-4FA7-8EFC-669A1F336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9F2F598-F71B-4037-A69C-4BD617FF9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74DA9E2-9455-43B6-85D6-81A9266DC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06147CCB-02B9-47FC-AD6C-6B8FABD0C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5FC82E7C-8514-4B71-8E69-58F661B2F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6203A48-3558-4329-ACB5-DF05C6A4D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DA38D91-777A-4352-87BC-A7D4FD755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6E54E38-2624-4639-B9DB-DD6EDBFA2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E0E4DD2-6C5F-446A-A967-0E80FB60F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LYcYgCEECdF4UNdU+THxL1AZTWfYay9F2K7+a0iHd41TBU/uBUCn/TR23HBLSRlo7FN0k3Cj6ZzNdbgoEpqI0Q==" saltValue="zyEwS0Vyalt0FIC5tU8DL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0</v>
      </c>
      <c r="E5" s="25">
        <v>0</v>
      </c>
    </row>
    <row r="6" spans="1:5" x14ac:dyDescent="0.25">
      <c r="A6" s="23" t="s">
        <v>1174</v>
      </c>
      <c r="B6" s="18"/>
      <c r="C6" s="19"/>
      <c r="D6" s="19"/>
      <c r="E6" s="24"/>
    </row>
    <row r="7" spans="1:5" x14ac:dyDescent="0.25">
      <c r="A7" s="23" t="s">
        <v>1175</v>
      </c>
      <c r="B7" s="18"/>
      <c r="C7" s="19"/>
      <c r="D7" s="19"/>
      <c r="E7" s="24"/>
    </row>
    <row r="8" spans="1:5" x14ac:dyDescent="0.25">
      <c r="A8" s="23" t="s">
        <v>1176</v>
      </c>
      <c r="B8" s="18"/>
      <c r="C8" s="15">
        <v>1</v>
      </c>
      <c r="D8" s="15">
        <v>1</v>
      </c>
      <c r="E8" s="25">
        <v>0</v>
      </c>
    </row>
    <row r="9" spans="1:5" x14ac:dyDescent="0.25">
      <c r="A9" s="23" t="s">
        <v>606</v>
      </c>
      <c r="B9" s="18"/>
      <c r="C9" s="19"/>
      <c r="D9" s="19"/>
      <c r="E9" s="24"/>
    </row>
    <row r="10" spans="1:5" x14ac:dyDescent="0.25">
      <c r="A10" s="23" t="s">
        <v>1177</v>
      </c>
      <c r="B10" s="18"/>
      <c r="C10" s="19"/>
      <c r="D10" s="19"/>
      <c r="E10" s="24"/>
    </row>
    <row r="11" spans="1:5" x14ac:dyDescent="0.25">
      <c r="A11" s="193" t="s">
        <v>947</v>
      </c>
      <c r="B11" s="194"/>
      <c r="C11" s="33">
        <v>6</v>
      </c>
      <c r="D11" s="33">
        <v>1</v>
      </c>
      <c r="E11" s="33">
        <v>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3" t="s">
        <v>947</v>
      </c>
      <c r="B17" s="194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4</v>
      </c>
    </row>
    <row r="22" spans="1:3" x14ac:dyDescent="0.25">
      <c r="A22" s="23" t="s">
        <v>1174</v>
      </c>
      <c r="B22" s="18"/>
      <c r="C22" s="25">
        <v>1</v>
      </c>
    </row>
    <row r="23" spans="1:3" x14ac:dyDescent="0.25">
      <c r="A23" s="23" t="s">
        <v>1175</v>
      </c>
      <c r="B23" s="18"/>
      <c r="C23" s="25">
        <v>6</v>
      </c>
    </row>
    <row r="24" spans="1:3" x14ac:dyDescent="0.25">
      <c r="A24" s="23" t="s">
        <v>1176</v>
      </c>
      <c r="B24" s="18"/>
      <c r="C24" s="25">
        <v>3</v>
      </c>
    </row>
    <row r="25" spans="1:3" x14ac:dyDescent="0.25">
      <c r="A25" s="23" t="s">
        <v>606</v>
      </c>
      <c r="B25" s="18"/>
      <c r="C25" s="25">
        <v>5</v>
      </c>
    </row>
    <row r="26" spans="1:3" x14ac:dyDescent="0.25">
      <c r="A26" s="23" t="s">
        <v>1177</v>
      </c>
      <c r="B26" s="18"/>
      <c r="C26" s="25">
        <v>12</v>
      </c>
    </row>
    <row r="27" spans="1:3" x14ac:dyDescent="0.25">
      <c r="A27" s="193" t="s">
        <v>947</v>
      </c>
      <c r="B27" s="194"/>
      <c r="C27" s="33">
        <v>31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2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35</v>
      </c>
    </row>
    <row r="34" spans="1:3" x14ac:dyDescent="0.25">
      <c r="A34" s="23" t="s">
        <v>1116</v>
      </c>
      <c r="B34" s="18"/>
      <c r="C34" s="24"/>
    </row>
    <row r="35" spans="1:3" x14ac:dyDescent="0.25">
      <c r="A35" s="23" t="s">
        <v>1184</v>
      </c>
      <c r="B35" s="18"/>
      <c r="C35" s="25">
        <v>8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3" t="s">
        <v>947</v>
      </c>
      <c r="B40" s="194"/>
      <c r="C40" s="33">
        <v>45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/>
    </row>
    <row r="45" spans="1:3" x14ac:dyDescent="0.25">
      <c r="A45" s="23" t="s">
        <v>1174</v>
      </c>
      <c r="B45" s="18"/>
      <c r="C45" s="24"/>
    </row>
    <row r="46" spans="1:3" x14ac:dyDescent="0.25">
      <c r="A46" s="23" t="s">
        <v>1175</v>
      </c>
      <c r="B46" s="18"/>
      <c r="C46" s="25">
        <v>1</v>
      </c>
    </row>
    <row r="47" spans="1:3" x14ac:dyDescent="0.25">
      <c r="A47" s="23" t="s">
        <v>1176</v>
      </c>
      <c r="B47" s="18"/>
      <c r="C47" s="25">
        <v>3</v>
      </c>
    </row>
    <row r="48" spans="1:3" x14ac:dyDescent="0.25">
      <c r="A48" s="23" t="s">
        <v>606</v>
      </c>
      <c r="B48" s="18"/>
      <c r="C48" s="25">
        <v>1</v>
      </c>
    </row>
    <row r="49" spans="1:3" x14ac:dyDescent="0.25">
      <c r="A49" s="23" t="s">
        <v>1177</v>
      </c>
      <c r="B49" s="18"/>
      <c r="C49" s="25">
        <v>3</v>
      </c>
    </row>
    <row r="50" spans="1:3" x14ac:dyDescent="0.25">
      <c r="A50" s="193" t="s">
        <v>947</v>
      </c>
      <c r="B50" s="194"/>
      <c r="C50" s="33">
        <v>8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5">
        <v>1</v>
      </c>
    </row>
    <row r="54" spans="1:3" x14ac:dyDescent="0.25">
      <c r="A54" s="172"/>
      <c r="B54" s="14" t="s">
        <v>79</v>
      </c>
      <c r="C54" s="24"/>
    </row>
    <row r="55" spans="1:3" x14ac:dyDescent="0.25">
      <c r="A55" s="170" t="s">
        <v>1174</v>
      </c>
      <c r="B55" s="14" t="s">
        <v>78</v>
      </c>
      <c r="C55" s="24"/>
    </row>
    <row r="56" spans="1:3" x14ac:dyDescent="0.25">
      <c r="A56" s="172"/>
      <c r="B56" s="14" t="s">
        <v>79</v>
      </c>
      <c r="C56" s="24"/>
    </row>
    <row r="57" spans="1:3" x14ac:dyDescent="0.25">
      <c r="A57" s="170" t="s">
        <v>1175</v>
      </c>
      <c r="B57" s="14" t="s">
        <v>78</v>
      </c>
      <c r="C57" s="24"/>
    </row>
    <row r="58" spans="1:3" x14ac:dyDescent="0.25">
      <c r="A58" s="172"/>
      <c r="B58" s="14" t="s">
        <v>79</v>
      </c>
      <c r="C58" s="25">
        <v>2</v>
      </c>
    </row>
    <row r="59" spans="1:3" x14ac:dyDescent="0.25">
      <c r="A59" s="170" t="s">
        <v>1176</v>
      </c>
      <c r="B59" s="14" t="s">
        <v>78</v>
      </c>
      <c r="C59" s="25">
        <v>4</v>
      </c>
    </row>
    <row r="60" spans="1:3" x14ac:dyDescent="0.25">
      <c r="A60" s="172"/>
      <c r="B60" s="14" t="s">
        <v>79</v>
      </c>
      <c r="C60" s="24"/>
    </row>
    <row r="61" spans="1:3" x14ac:dyDescent="0.25">
      <c r="A61" s="170" t="s">
        <v>606</v>
      </c>
      <c r="B61" s="14" t="s">
        <v>78</v>
      </c>
      <c r="C61" s="24"/>
    </row>
    <row r="62" spans="1:3" x14ac:dyDescent="0.25">
      <c r="A62" s="172"/>
      <c r="B62" s="14" t="s">
        <v>79</v>
      </c>
      <c r="C62" s="24"/>
    </row>
    <row r="63" spans="1:3" x14ac:dyDescent="0.25">
      <c r="A63" s="170" t="s">
        <v>1177</v>
      </c>
      <c r="B63" s="14" t="s">
        <v>78</v>
      </c>
      <c r="C63" s="25">
        <v>3</v>
      </c>
    </row>
    <row r="64" spans="1:3" x14ac:dyDescent="0.25">
      <c r="A64" s="172"/>
      <c r="B64" s="14" t="s">
        <v>79</v>
      </c>
      <c r="C64" s="24"/>
    </row>
    <row r="65" spans="1:3" x14ac:dyDescent="0.25">
      <c r="A65" s="193" t="s">
        <v>947</v>
      </c>
      <c r="B65" s="194"/>
      <c r="C65" s="33">
        <v>10</v>
      </c>
    </row>
  </sheetData>
  <sheetProtection algorithmName="SHA-512" hashValue="qHgblEMjP7XjVBRFiy27hGThpAr2hRbR7cVldB/W9l0AdVKCLUyiuC7Jt1gYvkpnj6eQ5FNS0GnzfvpdZCie2g==" saltValue="UZB7TYDZ9X/NW+t6RmGqa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31</v>
      </c>
      <c r="D5" s="15">
        <v>3</v>
      </c>
      <c r="E5" s="15">
        <v>2</v>
      </c>
      <c r="F5" s="25">
        <v>0</v>
      </c>
    </row>
    <row r="6" spans="1:6" x14ac:dyDescent="0.25">
      <c r="A6" s="175"/>
      <c r="B6" s="49" t="s">
        <v>1193</v>
      </c>
      <c r="C6" s="15">
        <v>25</v>
      </c>
      <c r="D6" s="15">
        <v>1</v>
      </c>
      <c r="E6" s="15">
        <v>1</v>
      </c>
      <c r="F6" s="25">
        <v>0</v>
      </c>
    </row>
    <row r="7" spans="1:6" x14ac:dyDescent="0.25">
      <c r="A7" s="13" t="s">
        <v>1194</v>
      </c>
      <c r="B7" s="49" t="s">
        <v>1195</v>
      </c>
      <c r="C7" s="19"/>
      <c r="D7" s="19"/>
      <c r="E7" s="19"/>
      <c r="F7" s="24"/>
    </row>
    <row r="8" spans="1:6" ht="22.5" x14ac:dyDescent="0.25">
      <c r="A8" s="173" t="s">
        <v>1196</v>
      </c>
      <c r="B8" s="49" t="s">
        <v>1197</v>
      </c>
      <c r="C8" s="15">
        <v>6</v>
      </c>
      <c r="D8" s="15">
        <v>3</v>
      </c>
      <c r="E8" s="15">
        <v>3</v>
      </c>
      <c r="F8" s="25">
        <v>0</v>
      </c>
    </row>
    <row r="9" spans="1:6" x14ac:dyDescent="0.25">
      <c r="A9" s="174"/>
      <c r="B9" s="49" t="s">
        <v>1198</v>
      </c>
      <c r="C9" s="15">
        <v>4</v>
      </c>
      <c r="D9" s="15">
        <v>1</v>
      </c>
      <c r="E9" s="15">
        <v>1</v>
      </c>
      <c r="F9" s="25">
        <v>0</v>
      </c>
    </row>
    <row r="10" spans="1:6" ht="22.5" x14ac:dyDescent="0.25">
      <c r="A10" s="175"/>
      <c r="B10" s="49" t="s">
        <v>1199</v>
      </c>
      <c r="C10" s="15">
        <v>1</v>
      </c>
      <c r="D10" s="15">
        <v>2</v>
      </c>
      <c r="E10" s="15">
        <v>3</v>
      </c>
      <c r="F10" s="25">
        <v>0</v>
      </c>
    </row>
    <row r="11" spans="1:6" ht="22.5" x14ac:dyDescent="0.25">
      <c r="A11" s="173" t="s">
        <v>1200</v>
      </c>
      <c r="B11" s="49" t="s">
        <v>1201</v>
      </c>
      <c r="C11" s="19"/>
      <c r="D11" s="19"/>
      <c r="E11" s="19"/>
      <c r="F11" s="24"/>
    </row>
    <row r="12" spans="1:6" ht="22.5" x14ac:dyDescent="0.25">
      <c r="A12" s="175"/>
      <c r="B12" s="49" t="s">
        <v>1202</v>
      </c>
      <c r="C12" s="15">
        <v>14</v>
      </c>
      <c r="D12" s="15">
        <v>0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5">
        <v>1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350</v>
      </c>
      <c r="D14" s="15">
        <v>45</v>
      </c>
      <c r="E14" s="15">
        <v>20</v>
      </c>
      <c r="F14" s="25">
        <v>0</v>
      </c>
    </row>
    <row r="15" spans="1:6" x14ac:dyDescent="0.25">
      <c r="A15" s="174"/>
      <c r="B15" s="49" t="s">
        <v>1207</v>
      </c>
      <c r="C15" s="19"/>
      <c r="D15" s="19"/>
      <c r="E15" s="19"/>
      <c r="F15" s="24"/>
    </row>
    <row r="16" spans="1:6" ht="22.5" x14ac:dyDescent="0.25">
      <c r="A16" s="174"/>
      <c r="B16" s="49" t="s">
        <v>1208</v>
      </c>
      <c r="C16" s="15">
        <v>2</v>
      </c>
      <c r="D16" s="15">
        <v>0</v>
      </c>
      <c r="E16" s="15">
        <v>1</v>
      </c>
      <c r="F16" s="25">
        <v>0</v>
      </c>
    </row>
    <row r="17" spans="1:6" x14ac:dyDescent="0.25">
      <c r="A17" s="174"/>
      <c r="B17" s="49" t="s">
        <v>1209</v>
      </c>
      <c r="C17" s="15">
        <v>1</v>
      </c>
      <c r="D17" s="15">
        <v>0</v>
      </c>
      <c r="E17" s="15">
        <v>0</v>
      </c>
      <c r="F17" s="25">
        <v>0</v>
      </c>
    </row>
    <row r="18" spans="1:6" ht="22.5" x14ac:dyDescent="0.25">
      <c r="A18" s="175"/>
      <c r="B18" s="49" t="s">
        <v>1210</v>
      </c>
      <c r="C18" s="15">
        <v>3</v>
      </c>
      <c r="D18" s="15">
        <v>0</v>
      </c>
      <c r="E18" s="15">
        <v>1</v>
      </c>
      <c r="F18" s="25">
        <v>0</v>
      </c>
    </row>
    <row r="19" spans="1:6" x14ac:dyDescent="0.25">
      <c r="A19" s="13" t="s">
        <v>1211</v>
      </c>
      <c r="B19" s="49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24"/>
    </row>
    <row r="21" spans="1:6" x14ac:dyDescent="0.25">
      <c r="A21" s="193" t="s">
        <v>947</v>
      </c>
      <c r="B21" s="194"/>
      <c r="C21" s="33">
        <v>438</v>
      </c>
      <c r="D21" s="33">
        <v>55</v>
      </c>
      <c r="E21" s="33">
        <v>32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/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3" t="s">
        <v>947</v>
      </c>
      <c r="B27" s="194"/>
      <c r="C27" s="48"/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4</v>
      </c>
    </row>
    <row r="32" spans="1:6" x14ac:dyDescent="0.25">
      <c r="A32" s="23" t="s">
        <v>1217</v>
      </c>
      <c r="B32" s="18"/>
      <c r="C32" s="25">
        <v>6</v>
      </c>
    </row>
    <row r="33" spans="1:3" x14ac:dyDescent="0.25">
      <c r="A33" s="23" t="s">
        <v>79</v>
      </c>
      <c r="B33" s="18"/>
      <c r="C33" s="25">
        <v>4</v>
      </c>
    </row>
    <row r="34" spans="1:3" x14ac:dyDescent="0.25">
      <c r="A34" s="193" t="s">
        <v>947</v>
      </c>
      <c r="B34" s="194"/>
      <c r="C34" s="33">
        <v>14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31</v>
      </c>
    </row>
    <row r="39" spans="1:3" x14ac:dyDescent="0.25">
      <c r="A39" s="23" t="s">
        <v>1220</v>
      </c>
      <c r="B39" s="18"/>
      <c r="C39" s="25">
        <v>11</v>
      </c>
    </row>
    <row r="40" spans="1:3" x14ac:dyDescent="0.25">
      <c r="A40" s="193" t="s">
        <v>947</v>
      </c>
      <c r="B40" s="194"/>
      <c r="C40" s="33">
        <v>42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rqNYJEA935WGb3P70nqnZFe86sAB/EKJ/jch/ME1tP22NOe2DQdfRK1G/7K7XCMI6nwEX2uHw7SHHFQ7W3kfsA==" saltValue="5OriPPZmYKU0ZS7iwoaIv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B073-3DF2-493E-8649-CA3D5071BAD3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9099</v>
      </c>
      <c r="D7" s="116">
        <f>SUM(DatosGenerales!C15:C19)</f>
        <v>2064</v>
      </c>
      <c r="E7" s="115">
        <f>SUM(DatosGenerales!C12:C14)</f>
        <v>6497</v>
      </c>
      <c r="I7" s="117">
        <f>DatosGenerales!C28</f>
        <v>809</v>
      </c>
      <c r="J7" s="116">
        <f>DatosGenerales!C29</f>
        <v>34</v>
      </c>
      <c r="K7" s="115">
        <f>SUM(DatosGenerales!C30:C31)</f>
        <v>7</v>
      </c>
      <c r="L7" s="116">
        <f>DatosGenerales!C33</f>
        <v>629</v>
      </c>
      <c r="M7" s="115">
        <f>DatosGenerales!C89</f>
        <v>530</v>
      </c>
      <c r="N7" s="118">
        <f>L7-M7</f>
        <v>99</v>
      </c>
      <c r="O7" s="118"/>
      <c r="Q7" s="117">
        <f>DatosGenerales!C33</f>
        <v>629</v>
      </c>
      <c r="R7" s="116">
        <f>DatosGenerales!C46</f>
        <v>959</v>
      </c>
      <c r="S7" s="116">
        <f>DatosGenerales!C47</f>
        <v>30</v>
      </c>
      <c r="T7" s="116">
        <f>DatosGenerales!C59</f>
        <v>10</v>
      </c>
      <c r="U7" s="116">
        <f>DatosGenerales!C72</f>
        <v>3</v>
      </c>
      <c r="V7" s="119">
        <f>SUM(Q7:U7)</f>
        <v>1631</v>
      </c>
      <c r="Z7" s="117">
        <f>SUM(DatosGenerales!C100,DatosGenerales!C101,DatosGenerales!C103)</f>
        <v>480</v>
      </c>
      <c r="AA7" s="116">
        <f>SUM(DatosGenerales!C102,DatosGenerales!C104)</f>
        <v>335</v>
      </c>
      <c r="AB7" s="116">
        <f>DatosGenerales!C100</f>
        <v>351</v>
      </c>
      <c r="AC7" s="119">
        <f>DatosGenerales!C101</f>
        <v>105</v>
      </c>
      <c r="AH7" s="117">
        <f>SUM(DatosGenerales!C109,DatosGenerales!C110,DatosGenerales!C112)</f>
        <v>19</v>
      </c>
      <c r="AI7" s="116">
        <f>SUM(DatosGenerales!C111,DatosGenerales!C113)</f>
        <v>20</v>
      </c>
      <c r="AJ7" s="116">
        <f>DatosGenerales!C109</f>
        <v>17</v>
      </c>
      <c r="AK7" s="119">
        <f>DatosGenerales!C110</f>
        <v>2</v>
      </c>
      <c r="AP7" s="117">
        <f>SUM(DatosGenerales!C129:C130)</f>
        <v>101</v>
      </c>
      <c r="AQ7" s="116">
        <f>SUM(DatosGenerales!C131:C132)</f>
        <v>0</v>
      </c>
      <c r="AR7" s="119">
        <f>SUM(DatosGenerales!C133:C134)</f>
        <v>6</v>
      </c>
      <c r="AV7" s="117">
        <f>DatosGenerales!C139</f>
        <v>2</v>
      </c>
      <c r="AW7" s="116">
        <f>DatosGenerales!C140</f>
        <v>43</v>
      </c>
      <c r="AX7" s="116">
        <f>DatosGenerales!C141</f>
        <v>8</v>
      </c>
      <c r="AY7" s="116">
        <f>DatosGenerales!C142</f>
        <v>3</v>
      </c>
      <c r="AZ7" s="116">
        <f>DatosGenerales!C143</f>
        <v>33</v>
      </c>
      <c r="BA7" s="119">
        <f>DatosGenerales!C144</f>
        <v>0</v>
      </c>
      <c r="BE7" s="117">
        <f>DatosGenerales!C145</f>
        <v>26</v>
      </c>
      <c r="BF7" s="116">
        <f>DatosGenerales!C146</f>
        <v>56</v>
      </c>
      <c r="BG7" s="119">
        <f>DatosGenerales!C148</f>
        <v>22</v>
      </c>
      <c r="BK7" s="117">
        <f>SUM(DatosGenerales!C258:C272)</f>
        <v>841</v>
      </c>
      <c r="BL7" s="116">
        <f>SUM(DatosGenerales!C255:C257)</f>
        <v>7</v>
      </c>
      <c r="BM7" s="116">
        <f>SUM(DatosGenerales!C273:C305)</f>
        <v>160</v>
      </c>
      <c r="BN7" s="116">
        <f>SUM(DatosGenerales!C250)</f>
        <v>14</v>
      </c>
      <c r="BO7" s="116">
        <f>SUM(DatosGenerales!C317:C325)</f>
        <v>34</v>
      </c>
      <c r="BP7" s="116">
        <f>SUM(DatosGenerales!C247:C249)</f>
        <v>0</v>
      </c>
      <c r="BQ7" s="116">
        <f>SUM(DatosGenerales!C306:C316)</f>
        <v>5</v>
      </c>
      <c r="BR7" s="116">
        <f>SUM(DatosGenerales!C251:C253)</f>
        <v>121</v>
      </c>
      <c r="BS7" s="119">
        <f>SUM(DatosGenerales!C244:C246)</f>
        <v>257</v>
      </c>
      <c r="BT7" s="119">
        <f>SUM(DatosGenerales!C254)</f>
        <v>9</v>
      </c>
      <c r="BU7" s="119">
        <f>SUM(DatosGenerales!C326:C338)</f>
        <v>75</v>
      </c>
      <c r="BV7" s="119">
        <f>SUM(DatosGenerales!C339:C360)</f>
        <v>900</v>
      </c>
      <c r="BY7" s="117">
        <f>DatosGenerales!C197</f>
        <v>778</v>
      </c>
      <c r="BZ7" s="116">
        <f>DatosGenerales!C198</f>
        <v>431</v>
      </c>
      <c r="CA7" s="119">
        <f>DatosGenerales!C199</f>
        <v>222</v>
      </c>
      <c r="CF7" s="117">
        <f>DatosGenerales!C206</f>
        <v>205</v>
      </c>
      <c r="CG7" s="119">
        <f>DatosGenerales!C209</f>
        <v>65</v>
      </c>
      <c r="CM7" s="117">
        <f>DatosGenerales!C37</f>
        <v>1951</v>
      </c>
      <c r="CN7" s="119">
        <f>DatosGenerales!C38</f>
        <v>975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207</v>
      </c>
      <c r="BL53" s="127">
        <f>SUM(DatosGenerales!C272,DatosGenerales!C261,DatosGenerales!C270)</f>
        <v>289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10</v>
      </c>
      <c r="BL66" s="127">
        <f>SUM(DatosGenerales!C260:C261)</f>
        <v>287</v>
      </c>
      <c r="BM66" s="127">
        <f>SUM(DatosGenerales!C269:C270)</f>
        <v>199</v>
      </c>
      <c r="BN66" s="127"/>
      <c r="BO66" s="114"/>
      <c r="BP66" s="114"/>
      <c r="BQ66" s="114"/>
      <c r="BR66" s="114"/>
      <c r="BS66" s="114"/>
    </row>
  </sheetData>
  <sheetProtection algorithmName="SHA-512" hashValue="ydFz8GsVSopLXx6o3aWPgaLAPb/iWggCofNZJBCvOvOd1JOHnRauytJsMyWjVD7UD+K+Uhs10imoCDXWrl9Qxw==" saltValue="m5iX8jMtdjsWky0c1+TmC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4E02-8C13-414C-96B3-F921C4EA80C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hZpDKitciq7j+FVmP0Bs9ql7Cj+9VbA6PrWzOXRuAsEjTTwkM0eWLKFqV0juNUzLi1AN/pKfjQaCosG/xCijRA==" saltValue="tn9oqjrZqhgf/oMe87fj9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964A-E917-45C1-83E3-CB5467FABF49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37</v>
      </c>
    </row>
    <row r="8" spans="1:50" s="114" customFormat="1" ht="14.85" customHeight="1" x14ac:dyDescent="0.25">
      <c r="C8" s="201"/>
      <c r="D8" s="116">
        <f>DatosMenores!C56</f>
        <v>318</v>
      </c>
      <c r="E8" s="116">
        <f>DatosMenores!C57</f>
        <v>58</v>
      </c>
      <c r="F8" s="116">
        <f>DatosMenores!C58</f>
        <v>7</v>
      </c>
      <c r="G8" s="116">
        <f>DatosMenores!C59</f>
        <v>107</v>
      </c>
      <c r="H8" s="115">
        <f>DatosMenores!C60</f>
        <v>8</v>
      </c>
      <c r="I8" s="98"/>
      <c r="L8" s="115">
        <f>DatosMenores!C48</f>
        <v>6</v>
      </c>
      <c r="M8" s="116">
        <f>DatosMenores!C49</f>
        <v>18</v>
      </c>
      <c r="N8" s="116">
        <f>DatosMenores!C50</f>
        <v>54</v>
      </c>
      <c r="O8" s="116">
        <f>DatosMenores!C51</f>
        <v>0</v>
      </c>
      <c r="P8" s="115">
        <f>DatosMenores!C52</f>
        <v>0</v>
      </c>
      <c r="S8" s="115">
        <f>DatosMenores!C28</f>
        <v>96</v>
      </c>
      <c r="T8" s="116">
        <f>SUM(DatosMenores!C29:C32)</f>
        <v>33</v>
      </c>
      <c r="U8" s="116">
        <f>DatosMenores!C33</f>
        <v>2</v>
      </c>
      <c r="V8" s="116">
        <f>DatosMenores!C34</f>
        <v>42</v>
      </c>
      <c r="W8" s="116">
        <f>DatosMenores!C35</f>
        <v>31</v>
      </c>
      <c r="X8" s="116">
        <f>DatosMenores!C36</f>
        <v>0</v>
      </c>
      <c r="Y8" s="116">
        <f>DatosMenores!C38</f>
        <v>19</v>
      </c>
      <c r="Z8" s="116">
        <f>DatosMenores!C37</f>
        <v>0</v>
      </c>
      <c r="AA8" s="115">
        <f>DatosMenores!C39</f>
        <v>47</v>
      </c>
      <c r="AC8" s="100"/>
      <c r="AE8" s="117">
        <f>DatosMenores!C5</f>
        <v>0</v>
      </c>
      <c r="AF8" s="116">
        <f>DatosMenores!C6</f>
        <v>24</v>
      </c>
      <c r="AG8" s="116">
        <f>DatosMenores!C7</f>
        <v>4</v>
      </c>
      <c r="AH8" s="116">
        <f>DatosMenores!C8</f>
        <v>7</v>
      </c>
      <c r="AI8" s="116">
        <f>DatosMenores!C9</f>
        <v>15</v>
      </c>
      <c r="AJ8" s="115">
        <f>DatosMenores!C10</f>
        <v>27</v>
      </c>
      <c r="AK8" s="116">
        <f>DatosMenores!C11</f>
        <v>16</v>
      </c>
      <c r="AL8" s="116">
        <f>DatosMenores!C12</f>
        <v>29</v>
      </c>
      <c r="AM8" s="115">
        <f>DatosMenores!C13</f>
        <v>3</v>
      </c>
      <c r="AN8" s="100"/>
      <c r="AP8" s="117">
        <f>DatosMenores!C69</f>
        <v>37</v>
      </c>
      <c r="AQ8" s="117">
        <f>DatosMenores!C70</f>
        <v>19</v>
      </c>
      <c r="AR8" s="116">
        <f>DatosMenores!C71</f>
        <v>230</v>
      </c>
      <c r="AS8" s="116">
        <f>DatosMenores!C74</f>
        <v>0</v>
      </c>
      <c r="AT8" s="116">
        <f>DatosMenores!C75</f>
        <v>8</v>
      </c>
      <c r="AU8" s="115">
        <f>DatosMenores!C76</f>
        <v>0</v>
      </c>
      <c r="AW8" s="138" t="s">
        <v>1271</v>
      </c>
      <c r="AX8" s="139">
        <f>DatosMenores!C70</f>
        <v>19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230</v>
      </c>
    </row>
    <row r="10" spans="1:50" ht="29.85" customHeight="1" x14ac:dyDescent="0.25">
      <c r="C10" s="201"/>
      <c r="D10" s="115">
        <f>DatosMenores!C61</f>
        <v>150</v>
      </c>
      <c r="E10" s="116">
        <f>DatosMenores!C62</f>
        <v>46</v>
      </c>
      <c r="F10" s="119">
        <f>DatosMenores!C63</f>
        <v>21</v>
      </c>
      <c r="G10" s="119">
        <f>DatosMenores!C64</f>
        <v>68</v>
      </c>
      <c r="H10" s="119">
        <f>DatosMenores!C65</f>
        <v>59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9</v>
      </c>
      <c r="AH11" s="116">
        <f>DatosMenores!C17</f>
        <v>52</v>
      </c>
      <c r="AI11" s="116">
        <f>DatosMenores!C18</f>
        <v>4</v>
      </c>
      <c r="AJ11" s="116">
        <f>DatosMenores!C20</f>
        <v>11</v>
      </c>
      <c r="AK11" s="116">
        <f>DatosMenores!C21</f>
        <v>4</v>
      </c>
      <c r="AL11" s="115">
        <f>DatosMenores!C19</f>
        <v>42</v>
      </c>
      <c r="AP11" s="117">
        <f>DatosMenores!C78</f>
        <v>0</v>
      </c>
      <c r="AQ11" s="116">
        <f>DatosMenores!C77</f>
        <v>1</v>
      </c>
      <c r="AR11" s="116">
        <f>DatosMenores!C79</f>
        <v>0</v>
      </c>
      <c r="AS11" s="117">
        <f>DatosMenores!C72</f>
        <v>0</v>
      </c>
      <c r="AT11" s="115">
        <f>DatosMenores!C73</f>
        <v>10</v>
      </c>
      <c r="AW11" s="138" t="s">
        <v>1414</v>
      </c>
      <c r="AX11" s="139">
        <f>DatosMenores!C73</f>
        <v>10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8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1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PYjFbcbSn0yh8CVpMzKXOX70rSW8uSvxcjnfrod6uJkgfITpYIsBMwJ3D+QXOqtNR4fcsXFNcQUQ4FkliFrISw==" saltValue="kDXK0AVczLvgsFOs+UHsi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DCC3-C05F-4A1D-8F1B-338BF8C7EF2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4</v>
      </c>
      <c r="F4" s="152" t="s">
        <v>1422</v>
      </c>
      <c r="G4" s="154">
        <f>DatosViolenciaDoméstica!E67</f>
        <v>21</v>
      </c>
      <c r="H4" s="155"/>
    </row>
    <row r="5" spans="1:30" x14ac:dyDescent="0.2">
      <c r="C5" s="152" t="s">
        <v>13</v>
      </c>
      <c r="D5" s="153">
        <f>DatosViolenciaDoméstica!C6</f>
        <v>67</v>
      </c>
      <c r="F5" s="152" t="s">
        <v>1423</v>
      </c>
      <c r="G5" s="156">
        <f>DatosViolenciaDoméstica!F67</f>
        <v>10</v>
      </c>
      <c r="H5" s="155"/>
    </row>
    <row r="6" spans="1:30" x14ac:dyDescent="0.2">
      <c r="C6" s="152" t="s">
        <v>1424</v>
      </c>
      <c r="D6" s="153">
        <f>DatosViolenciaDoméstica!C7</f>
        <v>32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99AMvJdRVW+EUvdAwdqt+V7VM8zWgcj1SG0LpuObQOQjrfjBQeG6VlukQDtAgHQWZ5vCC6ECZ7Fykr4+0p6gFQ==" saltValue="Qzdfue+hnj/IP6+tofy8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9A1A-3820-4AD9-A1A1-5BB1C25A40C0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549</v>
      </c>
      <c r="F4" s="152" t="s">
        <v>1422</v>
      </c>
      <c r="G4" s="154">
        <f>DatosViolenciaGénero!E82</f>
        <v>97</v>
      </c>
      <c r="H4" s="155"/>
    </row>
    <row r="5" spans="1:30" x14ac:dyDescent="0.2">
      <c r="C5" s="152" t="s">
        <v>37</v>
      </c>
      <c r="D5" s="153">
        <f>DatosViolenciaGénero!C5</f>
        <v>286</v>
      </c>
      <c r="F5" s="152" t="s">
        <v>1423</v>
      </c>
      <c r="G5" s="154">
        <f>DatosViolenciaGénero!F82</f>
        <v>103</v>
      </c>
      <c r="H5" s="155"/>
    </row>
    <row r="6" spans="1:30" x14ac:dyDescent="0.2">
      <c r="C6" s="152" t="s">
        <v>1424</v>
      </c>
      <c r="D6" s="163">
        <f>DatosViolenciaGénero!C8</f>
        <v>164</v>
      </c>
    </row>
    <row r="7" spans="1:30" x14ac:dyDescent="0.2">
      <c r="C7" s="152" t="s">
        <v>57</v>
      </c>
      <c r="D7" s="163">
        <f>DatosViolenciaGénero!C9</f>
        <v>3</v>
      </c>
    </row>
    <row r="8" spans="1:30" x14ac:dyDescent="0.2">
      <c r="C8" s="152" t="s">
        <v>1428</v>
      </c>
      <c r="D8" s="153">
        <f>DatosViolenciaGénero!C11</f>
        <v>1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46</v>
      </c>
    </row>
    <row r="11" spans="1:30" x14ac:dyDescent="0.2">
      <c r="C11" s="152" t="s">
        <v>1425</v>
      </c>
      <c r="D11" s="163">
        <f>DatosViolenciaGénero!C10</f>
        <v>0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yf6YkK0DZTbzFzX6SMfd2tsSOF6/fXPpLL7Zc8kH8RneO2EvnbyRi74B3RNC4ssjiJIFhUDnM+WPmVW+Hwkt/Q==" saltValue="62acFE8uVs/sP6d7GpIY7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614C-4733-4E23-BCD0-F596D0A710B2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ybiSVO5EJJNW2FjYOpYSlVY7ftr12hVaKwAl1gVHqWsB9Opi0MmmTcVWqRYg2krMm/n7E4W50YiXI/Zfr1+Mlg==" saltValue="W63cRTO4C7v06X76GXhju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AC64-6C77-4929-974E-3D69AACCB20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K/pChUyx4wfYH8GLz4Jkg9C8iDi1tyYP1zZXJYOnCjAlMRsatgzTvtEYBwxLG57uoBbcMJJIAzzXg7LnFi4geQ==" saltValue="lrn0SOhRUX174ACEZmisO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4230-B4B4-4763-B5DC-4463775BF16E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1</v>
      </c>
      <c r="N6" s="168">
        <f>DatosMedioAmbiente!C55</f>
        <v>0</v>
      </c>
      <c r="O6" s="168">
        <f>DatosMedioAmbiente!C57</f>
        <v>0</v>
      </c>
      <c r="P6" s="168">
        <f>DatosMedioAmbiente!C59</f>
        <v>4</v>
      </c>
      <c r="Q6" s="168">
        <f>DatosMedioAmbiente!C61</f>
        <v>0</v>
      </c>
      <c r="R6" s="168">
        <f>DatosMedioAmbiente!C63</f>
        <v>3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2</v>
      </c>
      <c r="X6" s="169">
        <f>DatosMedioAmbiente!C60</f>
        <v>0</v>
      </c>
      <c r="Y6" s="169">
        <f>DatosMedioAmbiente!C62</f>
        <v>0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DMk62f8Z1bzAJ8eK0U0QOr/LJFC/GIvLJS+S0VLBJ6oFgJfmN/N7f5i0gNhCOYKjWGiyhhZxoV2vNusiSPUTEA==" saltValue="WIfwYhLdtaKG9nOi3Jcbt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3310</v>
      </c>
      <c r="D7" s="15">
        <v>2880</v>
      </c>
      <c r="E7" s="16">
        <v>0.149305555555555</v>
      </c>
    </row>
    <row r="8" spans="1:5" x14ac:dyDescent="0.25">
      <c r="A8" s="174"/>
      <c r="B8" s="14" t="s">
        <v>20</v>
      </c>
      <c r="C8" s="15">
        <v>9099</v>
      </c>
      <c r="D8" s="15">
        <v>10767</v>
      </c>
      <c r="E8" s="16">
        <v>-0.15491780440233999</v>
      </c>
    </row>
    <row r="9" spans="1:5" x14ac:dyDescent="0.25">
      <c r="A9" s="174"/>
      <c r="B9" s="14" t="s">
        <v>21</v>
      </c>
      <c r="C9" s="15">
        <v>8434</v>
      </c>
      <c r="D9" s="15">
        <v>9861</v>
      </c>
      <c r="E9" s="16">
        <v>-0.14471148970692599</v>
      </c>
    </row>
    <row r="10" spans="1:5" x14ac:dyDescent="0.25">
      <c r="A10" s="174"/>
      <c r="B10" s="14" t="s">
        <v>22</v>
      </c>
      <c r="C10" s="15">
        <v>197</v>
      </c>
      <c r="D10" s="15">
        <v>218</v>
      </c>
      <c r="E10" s="16">
        <v>-9.6330275229357804E-2</v>
      </c>
    </row>
    <row r="11" spans="1:5" x14ac:dyDescent="0.25">
      <c r="A11" s="175"/>
      <c r="B11" s="14" t="s">
        <v>23</v>
      </c>
      <c r="C11" s="15">
        <v>4045</v>
      </c>
      <c r="D11" s="15">
        <v>3310</v>
      </c>
      <c r="E11" s="16">
        <v>0.222054380664652</v>
      </c>
    </row>
    <row r="12" spans="1:5" x14ac:dyDescent="0.25">
      <c r="A12" s="173" t="s">
        <v>24</v>
      </c>
      <c r="B12" s="14" t="s">
        <v>25</v>
      </c>
      <c r="C12" s="15">
        <v>1497</v>
      </c>
      <c r="D12" s="15">
        <v>2144</v>
      </c>
      <c r="E12" s="16">
        <v>-0.30177238805970102</v>
      </c>
    </row>
    <row r="13" spans="1:5" x14ac:dyDescent="0.25">
      <c r="A13" s="174"/>
      <c r="B13" s="14" t="s">
        <v>26</v>
      </c>
      <c r="C13" s="15">
        <v>1575</v>
      </c>
      <c r="D13" s="15">
        <v>2195</v>
      </c>
      <c r="E13" s="16">
        <v>-0.28246013667426001</v>
      </c>
    </row>
    <row r="14" spans="1:5" x14ac:dyDescent="0.25">
      <c r="A14" s="175"/>
      <c r="B14" s="14" t="s">
        <v>27</v>
      </c>
      <c r="C14" s="15">
        <v>3425</v>
      </c>
      <c r="D14" s="15">
        <v>3947</v>
      </c>
      <c r="E14" s="16">
        <v>-0.132252343552065</v>
      </c>
    </row>
    <row r="15" spans="1:5" x14ac:dyDescent="0.25">
      <c r="A15" s="173" t="s">
        <v>28</v>
      </c>
      <c r="B15" s="14" t="s">
        <v>29</v>
      </c>
      <c r="C15" s="15">
        <v>601</v>
      </c>
      <c r="D15" s="15">
        <v>868</v>
      </c>
      <c r="E15" s="16">
        <v>-0.30760368663594501</v>
      </c>
    </row>
    <row r="16" spans="1:5" x14ac:dyDescent="0.25">
      <c r="A16" s="174"/>
      <c r="B16" s="14" t="s">
        <v>30</v>
      </c>
      <c r="C16" s="15">
        <v>1270</v>
      </c>
      <c r="D16" s="15">
        <v>1231</v>
      </c>
      <c r="E16" s="16">
        <v>3.1681559707554798E-2</v>
      </c>
    </row>
    <row r="17" spans="1:5" x14ac:dyDescent="0.25">
      <c r="A17" s="174"/>
      <c r="B17" s="14" t="s">
        <v>31</v>
      </c>
      <c r="C17" s="15">
        <v>9</v>
      </c>
      <c r="D17" s="15">
        <v>16</v>
      </c>
      <c r="E17" s="16">
        <v>-0.4375</v>
      </c>
    </row>
    <row r="18" spans="1:5" x14ac:dyDescent="0.25">
      <c r="A18" s="174"/>
      <c r="B18" s="14" t="s">
        <v>32</v>
      </c>
      <c r="C18" s="15">
        <v>1</v>
      </c>
      <c r="D18" s="15">
        <v>1</v>
      </c>
      <c r="E18" s="16">
        <v>0</v>
      </c>
    </row>
    <row r="19" spans="1:5" x14ac:dyDescent="0.25">
      <c r="A19" s="175"/>
      <c r="B19" s="14" t="s">
        <v>33</v>
      </c>
      <c r="C19" s="15">
        <v>183</v>
      </c>
      <c r="D19" s="15">
        <v>153</v>
      </c>
      <c r="E19" s="16">
        <v>0.19607843137254899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197</v>
      </c>
      <c r="D23" s="15">
        <v>385</v>
      </c>
      <c r="E23" s="16">
        <v>-0.48831168831168797</v>
      </c>
    </row>
    <row r="24" spans="1:5" x14ac:dyDescent="0.25">
      <c r="A24" s="13" t="s">
        <v>36</v>
      </c>
      <c r="B24" s="18"/>
      <c r="C24" s="19"/>
      <c r="D24" s="15">
        <v>4</v>
      </c>
      <c r="E24" s="16">
        <v>0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809</v>
      </c>
      <c r="D28" s="15">
        <v>968</v>
      </c>
      <c r="E28" s="16">
        <v>-0.164256198347107</v>
      </c>
    </row>
    <row r="29" spans="1:5" x14ac:dyDescent="0.25">
      <c r="A29" s="173" t="s">
        <v>39</v>
      </c>
      <c r="B29" s="14" t="s">
        <v>40</v>
      </c>
      <c r="C29" s="15">
        <v>34</v>
      </c>
      <c r="D29" s="15">
        <v>138</v>
      </c>
      <c r="E29" s="16">
        <v>-0.75362318840579701</v>
      </c>
    </row>
    <row r="30" spans="1:5" x14ac:dyDescent="0.25">
      <c r="A30" s="174"/>
      <c r="B30" s="14" t="s">
        <v>41</v>
      </c>
      <c r="C30" s="15">
        <v>6</v>
      </c>
      <c r="D30" s="15">
        <v>98</v>
      </c>
      <c r="E30" s="16">
        <v>-0.93877551020408201</v>
      </c>
    </row>
    <row r="31" spans="1:5" x14ac:dyDescent="0.25">
      <c r="A31" s="174"/>
      <c r="B31" s="14" t="s">
        <v>42</v>
      </c>
      <c r="C31" s="15">
        <v>1</v>
      </c>
      <c r="D31" s="15">
        <v>7</v>
      </c>
      <c r="E31" s="16">
        <v>-0.85714285714285698</v>
      </c>
    </row>
    <row r="32" spans="1:5" x14ac:dyDescent="0.25">
      <c r="A32" s="174"/>
      <c r="B32" s="14" t="s">
        <v>43</v>
      </c>
      <c r="C32" s="15">
        <v>14</v>
      </c>
      <c r="D32" s="15">
        <v>15</v>
      </c>
      <c r="E32" s="16">
        <v>-6.6666666666666693E-2</v>
      </c>
    </row>
    <row r="33" spans="1:5" x14ac:dyDescent="0.25">
      <c r="A33" s="175"/>
      <c r="B33" s="14" t="s">
        <v>44</v>
      </c>
      <c r="C33" s="15">
        <v>629</v>
      </c>
      <c r="D33" s="15">
        <v>705</v>
      </c>
      <c r="E33" s="16">
        <v>-0.107801418439716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1951</v>
      </c>
      <c r="D37" s="15">
        <v>2170</v>
      </c>
      <c r="E37" s="16">
        <v>-0.100921658986175</v>
      </c>
    </row>
    <row r="38" spans="1:5" x14ac:dyDescent="0.25">
      <c r="A38" s="13" t="s">
        <v>47</v>
      </c>
      <c r="B38" s="18"/>
      <c r="C38" s="15">
        <v>975</v>
      </c>
      <c r="D38" s="15">
        <v>1322</v>
      </c>
      <c r="E38" s="16">
        <v>-0.26248108925869901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506</v>
      </c>
      <c r="D42" s="15">
        <v>557</v>
      </c>
      <c r="E42" s="16">
        <v>-9.1561938958707401E-2</v>
      </c>
    </row>
    <row r="43" spans="1:5" x14ac:dyDescent="0.25">
      <c r="A43" s="174"/>
      <c r="B43" s="14" t="s">
        <v>50</v>
      </c>
      <c r="C43" s="15">
        <v>49</v>
      </c>
      <c r="D43" s="15">
        <v>50</v>
      </c>
      <c r="E43" s="16">
        <v>-0.02</v>
      </c>
    </row>
    <row r="44" spans="1:5" x14ac:dyDescent="0.25">
      <c r="A44" s="174"/>
      <c r="B44" s="14" t="s">
        <v>51</v>
      </c>
      <c r="C44" s="15">
        <v>1005</v>
      </c>
      <c r="D44" s="15">
        <v>896</v>
      </c>
      <c r="E44" s="16">
        <v>0.121651785714286</v>
      </c>
    </row>
    <row r="45" spans="1:5" x14ac:dyDescent="0.25">
      <c r="A45" s="175"/>
      <c r="B45" s="14" t="s">
        <v>23</v>
      </c>
      <c r="C45" s="15">
        <v>463</v>
      </c>
      <c r="D45" s="15">
        <v>506</v>
      </c>
      <c r="E45" s="16">
        <v>-8.4980237154150207E-2</v>
      </c>
    </row>
    <row r="46" spans="1:5" x14ac:dyDescent="0.25">
      <c r="A46" s="173" t="s">
        <v>52</v>
      </c>
      <c r="B46" s="14" t="s">
        <v>53</v>
      </c>
      <c r="C46" s="15">
        <v>959</v>
      </c>
      <c r="D46" s="15">
        <v>892</v>
      </c>
      <c r="E46" s="16">
        <v>7.5112107623318394E-2</v>
      </c>
    </row>
    <row r="47" spans="1:5" x14ac:dyDescent="0.25">
      <c r="A47" s="174"/>
      <c r="B47" s="14" t="s">
        <v>54</v>
      </c>
      <c r="C47" s="15">
        <v>30</v>
      </c>
      <c r="D47" s="15">
        <v>34</v>
      </c>
      <c r="E47" s="16">
        <v>-0.11764705882352899</v>
      </c>
    </row>
    <row r="48" spans="1:5" x14ac:dyDescent="0.25">
      <c r="A48" s="174"/>
      <c r="B48" s="14" t="s">
        <v>55</v>
      </c>
      <c r="C48" s="15">
        <v>78</v>
      </c>
      <c r="D48" s="15">
        <v>53</v>
      </c>
      <c r="E48" s="16">
        <v>0.47169811320754701</v>
      </c>
    </row>
    <row r="49" spans="1:5" x14ac:dyDescent="0.25">
      <c r="A49" s="175"/>
      <c r="B49" s="14" t="s">
        <v>56</v>
      </c>
      <c r="C49" s="15">
        <v>30</v>
      </c>
      <c r="D49" s="15">
        <v>18</v>
      </c>
      <c r="E49" s="16">
        <v>0.66666666666666696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15</v>
      </c>
      <c r="D53" s="15">
        <v>18</v>
      </c>
      <c r="E53" s="16">
        <v>-0.16666666666666699</v>
      </c>
    </row>
    <row r="54" spans="1:5" x14ac:dyDescent="0.25">
      <c r="A54" s="174"/>
      <c r="B54" s="14" t="s">
        <v>50</v>
      </c>
      <c r="C54" s="19"/>
      <c r="D54" s="19"/>
      <c r="E54" s="16">
        <v>0</v>
      </c>
    </row>
    <row r="55" spans="1:5" x14ac:dyDescent="0.25">
      <c r="A55" s="174"/>
      <c r="B55" s="14" t="s">
        <v>19</v>
      </c>
      <c r="C55" s="15">
        <v>15</v>
      </c>
      <c r="D55" s="15">
        <v>13</v>
      </c>
      <c r="E55" s="16">
        <v>0.15384615384615399</v>
      </c>
    </row>
    <row r="56" spans="1:5" x14ac:dyDescent="0.25">
      <c r="A56" s="174"/>
      <c r="B56" s="14" t="s">
        <v>23</v>
      </c>
      <c r="C56" s="15">
        <v>17</v>
      </c>
      <c r="D56" s="15">
        <v>15</v>
      </c>
      <c r="E56" s="16">
        <v>0.133333333333333</v>
      </c>
    </row>
    <row r="57" spans="1:5" x14ac:dyDescent="0.25">
      <c r="A57" s="174"/>
      <c r="B57" s="14" t="s">
        <v>59</v>
      </c>
      <c r="C57" s="15">
        <v>3</v>
      </c>
      <c r="D57" s="15">
        <v>2</v>
      </c>
      <c r="E57" s="16">
        <v>0.5</v>
      </c>
    </row>
    <row r="58" spans="1:5" x14ac:dyDescent="0.25">
      <c r="A58" s="175"/>
      <c r="B58" s="14" t="s">
        <v>60</v>
      </c>
      <c r="C58" s="19"/>
      <c r="D58" s="19"/>
      <c r="E58" s="16">
        <v>0</v>
      </c>
    </row>
    <row r="59" spans="1:5" x14ac:dyDescent="0.25">
      <c r="A59" s="173" t="s">
        <v>61</v>
      </c>
      <c r="B59" s="14" t="s">
        <v>62</v>
      </c>
      <c r="C59" s="15">
        <v>10</v>
      </c>
      <c r="D59" s="15">
        <v>14</v>
      </c>
      <c r="E59" s="16">
        <v>-0.28571428571428598</v>
      </c>
    </row>
    <row r="60" spans="1:5" x14ac:dyDescent="0.25">
      <c r="A60" s="174"/>
      <c r="B60" s="14" t="s">
        <v>55</v>
      </c>
      <c r="C60" s="19"/>
      <c r="D60" s="19"/>
      <c r="E60" s="16">
        <v>0</v>
      </c>
    </row>
    <row r="61" spans="1:5" x14ac:dyDescent="0.25">
      <c r="A61" s="175"/>
      <c r="B61" s="14" t="s">
        <v>63</v>
      </c>
      <c r="C61" s="19"/>
      <c r="D61" s="19"/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1</v>
      </c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3</v>
      </c>
      <c r="D70" s="15">
        <v>1</v>
      </c>
      <c r="E70" s="16">
        <v>2</v>
      </c>
    </row>
    <row r="71" spans="1:5" x14ac:dyDescent="0.25">
      <c r="A71" s="177"/>
      <c r="B71" s="14" t="s">
        <v>55</v>
      </c>
      <c r="C71" s="19"/>
      <c r="D71" s="19"/>
      <c r="E71" s="16">
        <v>0</v>
      </c>
    </row>
    <row r="72" spans="1:5" x14ac:dyDescent="0.25">
      <c r="A72" s="177"/>
      <c r="B72" s="14" t="s">
        <v>62</v>
      </c>
      <c r="C72" s="15">
        <v>3</v>
      </c>
      <c r="D72" s="15">
        <v>2</v>
      </c>
      <c r="E72" s="16">
        <v>0.5</v>
      </c>
    </row>
    <row r="73" spans="1:5" x14ac:dyDescent="0.25">
      <c r="A73" s="177"/>
      <c r="B73" s="14" t="s">
        <v>66</v>
      </c>
      <c r="C73" s="15">
        <v>1</v>
      </c>
      <c r="D73" s="15">
        <v>1</v>
      </c>
      <c r="E73" s="16">
        <v>0</v>
      </c>
    </row>
    <row r="74" spans="1:5" x14ac:dyDescent="0.25">
      <c r="A74" s="178"/>
      <c r="B74" s="14" t="s">
        <v>67</v>
      </c>
      <c r="C74" s="19"/>
      <c r="D74" s="19"/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975</v>
      </c>
      <c r="D78" s="15">
        <v>1322</v>
      </c>
      <c r="E78" s="16">
        <v>-0.26248108925869901</v>
      </c>
    </row>
    <row r="79" spans="1:5" x14ac:dyDescent="0.25">
      <c r="A79" s="175"/>
      <c r="B79" s="14" t="s">
        <v>71</v>
      </c>
      <c r="C79" s="15">
        <v>904</v>
      </c>
      <c r="D79" s="15">
        <v>524</v>
      </c>
      <c r="E79" s="16">
        <v>0.72519083969465603</v>
      </c>
    </row>
    <row r="80" spans="1:5" x14ac:dyDescent="0.25">
      <c r="A80" s="173" t="s">
        <v>72</v>
      </c>
      <c r="B80" s="14" t="s">
        <v>70</v>
      </c>
      <c r="C80" s="15">
        <v>769</v>
      </c>
      <c r="D80" s="15">
        <v>887</v>
      </c>
      <c r="E80" s="16">
        <v>-0.13303269447576099</v>
      </c>
    </row>
    <row r="81" spans="1:5" x14ac:dyDescent="0.25">
      <c r="A81" s="175"/>
      <c r="B81" s="14" t="s">
        <v>71</v>
      </c>
      <c r="C81" s="15">
        <v>886</v>
      </c>
      <c r="D81" s="15">
        <v>575</v>
      </c>
      <c r="E81" s="16">
        <v>0.54086956521739105</v>
      </c>
    </row>
    <row r="82" spans="1:5" x14ac:dyDescent="0.25">
      <c r="A82" s="173" t="s">
        <v>73</v>
      </c>
      <c r="B82" s="14" t="s">
        <v>70</v>
      </c>
      <c r="C82" s="15">
        <v>40</v>
      </c>
      <c r="D82" s="15">
        <v>63</v>
      </c>
      <c r="E82" s="16">
        <v>-0.365079365079365</v>
      </c>
    </row>
    <row r="83" spans="1:5" x14ac:dyDescent="0.25">
      <c r="A83" s="175"/>
      <c r="B83" s="14" t="s">
        <v>71</v>
      </c>
      <c r="C83" s="15">
        <v>33</v>
      </c>
      <c r="D83" s="15">
        <v>28</v>
      </c>
      <c r="E83" s="16">
        <v>0.17857142857142899</v>
      </c>
    </row>
    <row r="84" spans="1:5" x14ac:dyDescent="0.25">
      <c r="A84" s="173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5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530</v>
      </c>
      <c r="D89" s="15">
        <v>613</v>
      </c>
      <c r="E89" s="16">
        <v>-0.13539967373572601</v>
      </c>
    </row>
    <row r="90" spans="1:5" x14ac:dyDescent="0.25">
      <c r="A90" s="13" t="s">
        <v>76</v>
      </c>
      <c r="B90" s="18"/>
      <c r="C90" s="19"/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469</v>
      </c>
      <c r="D94" s="15">
        <v>615</v>
      </c>
      <c r="E94" s="16">
        <v>-0.23739837398374</v>
      </c>
    </row>
    <row r="95" spans="1:5" x14ac:dyDescent="0.25">
      <c r="A95" s="13" t="s">
        <v>79</v>
      </c>
      <c r="B95" s="18"/>
      <c r="C95" s="15">
        <v>465</v>
      </c>
      <c r="D95" s="15">
        <v>575</v>
      </c>
      <c r="E95" s="16">
        <v>-0.19130434782608699</v>
      </c>
    </row>
    <row r="96" spans="1:5" x14ac:dyDescent="0.25">
      <c r="A96" s="13" t="s">
        <v>76</v>
      </c>
      <c r="B96" s="18"/>
      <c r="C96" s="15">
        <v>9</v>
      </c>
      <c r="D96" s="15">
        <v>10</v>
      </c>
      <c r="E96" s="16">
        <v>-0.1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351</v>
      </c>
      <c r="D100" s="15">
        <v>397</v>
      </c>
      <c r="E100" s="16">
        <v>-0.115869017632242</v>
      </c>
    </row>
    <row r="101" spans="1:5" x14ac:dyDescent="0.25">
      <c r="A101" s="174"/>
      <c r="B101" s="14" t="s">
        <v>82</v>
      </c>
      <c r="C101" s="15">
        <v>105</v>
      </c>
      <c r="D101" s="15">
        <v>70</v>
      </c>
      <c r="E101" s="16">
        <v>0.5</v>
      </c>
    </row>
    <row r="102" spans="1:5" x14ac:dyDescent="0.25">
      <c r="A102" s="175"/>
      <c r="B102" s="14" t="s">
        <v>83</v>
      </c>
      <c r="C102" s="15">
        <v>136</v>
      </c>
      <c r="D102" s="15">
        <v>232</v>
      </c>
      <c r="E102" s="16">
        <v>-0.41379310344827602</v>
      </c>
    </row>
    <row r="103" spans="1:5" x14ac:dyDescent="0.25">
      <c r="A103" s="173" t="s">
        <v>79</v>
      </c>
      <c r="B103" s="14" t="s">
        <v>84</v>
      </c>
      <c r="C103" s="15">
        <v>24</v>
      </c>
      <c r="D103" s="15">
        <v>17</v>
      </c>
      <c r="E103" s="16">
        <v>0.41176470588235298</v>
      </c>
    </row>
    <row r="104" spans="1:5" x14ac:dyDescent="0.25">
      <c r="A104" s="175"/>
      <c r="B104" s="14" t="s">
        <v>83</v>
      </c>
      <c r="C104" s="15">
        <v>199</v>
      </c>
      <c r="D104" s="15">
        <v>195</v>
      </c>
      <c r="E104" s="16">
        <v>2.0512820512820499E-2</v>
      </c>
    </row>
    <row r="105" spans="1:5" x14ac:dyDescent="0.25">
      <c r="A105" s="13" t="s">
        <v>76</v>
      </c>
      <c r="B105" s="18"/>
      <c r="C105" s="15">
        <v>19</v>
      </c>
      <c r="D105" s="15">
        <v>21</v>
      </c>
      <c r="E105" s="16">
        <v>-9.5238095238095205E-2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17</v>
      </c>
      <c r="D109" s="15">
        <v>17</v>
      </c>
      <c r="E109" s="16">
        <v>0</v>
      </c>
    </row>
    <row r="110" spans="1:5" x14ac:dyDescent="0.25">
      <c r="A110" s="174"/>
      <c r="B110" s="14" t="s">
        <v>82</v>
      </c>
      <c r="C110" s="15">
        <v>2</v>
      </c>
      <c r="D110" s="15">
        <v>6</v>
      </c>
      <c r="E110" s="16">
        <v>-0.66666666666666696</v>
      </c>
    </row>
    <row r="111" spans="1:5" x14ac:dyDescent="0.25">
      <c r="A111" s="175"/>
      <c r="B111" s="14" t="s">
        <v>83</v>
      </c>
      <c r="C111" s="15">
        <v>15</v>
      </c>
      <c r="D111" s="15">
        <v>26</v>
      </c>
      <c r="E111" s="16">
        <v>-0.42307692307692302</v>
      </c>
    </row>
    <row r="112" spans="1:5" x14ac:dyDescent="0.25">
      <c r="A112" s="173" t="s">
        <v>79</v>
      </c>
      <c r="B112" s="14" t="s">
        <v>84</v>
      </c>
      <c r="C112" s="19"/>
      <c r="D112" s="15">
        <v>1</v>
      </c>
      <c r="E112" s="16">
        <v>0</v>
      </c>
    </row>
    <row r="113" spans="1:5" x14ac:dyDescent="0.25">
      <c r="A113" s="175"/>
      <c r="B113" s="14" t="s">
        <v>83</v>
      </c>
      <c r="C113" s="15">
        <v>5</v>
      </c>
      <c r="D113" s="15">
        <v>13</v>
      </c>
      <c r="E113" s="16">
        <v>-0.61538461538461497</v>
      </c>
    </row>
    <row r="114" spans="1:5" x14ac:dyDescent="0.25">
      <c r="A114" s="13" t="s">
        <v>76</v>
      </c>
      <c r="B114" s="18"/>
      <c r="C114" s="15">
        <v>2</v>
      </c>
      <c r="D114" s="15">
        <v>2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5"/>
      <c r="B119" s="14" t="s">
        <v>89</v>
      </c>
      <c r="C119" s="19"/>
      <c r="D119" s="19"/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99</v>
      </c>
      <c r="D120" s="15">
        <v>102</v>
      </c>
      <c r="E120" s="16">
        <v>-2.9411764705882401E-2</v>
      </c>
    </row>
    <row r="121" spans="1:5" x14ac:dyDescent="0.25">
      <c r="A121" s="175"/>
      <c r="B121" s="14" t="s">
        <v>89</v>
      </c>
      <c r="C121" s="15">
        <v>244</v>
      </c>
      <c r="D121" s="15">
        <v>266</v>
      </c>
      <c r="E121" s="16">
        <v>-8.2706766917293201E-2</v>
      </c>
    </row>
    <row r="122" spans="1:5" x14ac:dyDescent="0.25">
      <c r="A122" s="173" t="s">
        <v>91</v>
      </c>
      <c r="B122" s="14" t="s">
        <v>88</v>
      </c>
      <c r="C122" s="15">
        <v>2265</v>
      </c>
      <c r="D122" s="15">
        <v>2251</v>
      </c>
      <c r="E122" s="16">
        <v>6.2194580186583697E-3</v>
      </c>
    </row>
    <row r="123" spans="1:5" x14ac:dyDescent="0.25">
      <c r="A123" s="175"/>
      <c r="B123" s="14" t="s">
        <v>89</v>
      </c>
      <c r="C123" s="15">
        <v>3873</v>
      </c>
      <c r="D123" s="15">
        <v>3559</v>
      </c>
      <c r="E123" s="16">
        <v>8.8227030064624901E-2</v>
      </c>
    </row>
    <row r="124" spans="1:5" x14ac:dyDescent="0.25">
      <c r="A124" s="173" t="s">
        <v>92</v>
      </c>
      <c r="B124" s="14" t="s">
        <v>88</v>
      </c>
      <c r="C124" s="15">
        <v>803</v>
      </c>
      <c r="D124" s="15">
        <v>785</v>
      </c>
      <c r="E124" s="16">
        <v>2.29299363057325E-2</v>
      </c>
    </row>
    <row r="125" spans="1:5" x14ac:dyDescent="0.25">
      <c r="A125" s="175"/>
      <c r="B125" s="14" t="s">
        <v>89</v>
      </c>
      <c r="C125" s="15">
        <v>1268</v>
      </c>
      <c r="D125" s="15">
        <v>1199</v>
      </c>
      <c r="E125" s="16">
        <v>5.75479566305254E-2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96</v>
      </c>
      <c r="D129" s="15">
        <v>106</v>
      </c>
      <c r="E129" s="16">
        <v>-9.4339622641509399E-2</v>
      </c>
    </row>
    <row r="130" spans="1:5" x14ac:dyDescent="0.25">
      <c r="A130" s="175"/>
      <c r="B130" s="14" t="s">
        <v>96</v>
      </c>
      <c r="C130" s="15">
        <v>5</v>
      </c>
      <c r="D130" s="15">
        <v>2</v>
      </c>
      <c r="E130" s="16">
        <v>1.5</v>
      </c>
    </row>
    <row r="131" spans="1:5" x14ac:dyDescent="0.25">
      <c r="A131" s="173" t="s">
        <v>97</v>
      </c>
      <c r="B131" s="14" t="s">
        <v>95</v>
      </c>
      <c r="C131" s="19"/>
      <c r="D131" s="19"/>
      <c r="E131" s="16">
        <v>0</v>
      </c>
    </row>
    <row r="132" spans="1:5" x14ac:dyDescent="0.25">
      <c r="A132" s="175"/>
      <c r="B132" s="14" t="s">
        <v>96</v>
      </c>
      <c r="C132" s="19"/>
      <c r="D132" s="19"/>
      <c r="E132" s="16">
        <v>0</v>
      </c>
    </row>
    <row r="133" spans="1:5" x14ac:dyDescent="0.25">
      <c r="A133" s="173" t="s">
        <v>98</v>
      </c>
      <c r="B133" s="14" t="s">
        <v>95</v>
      </c>
      <c r="C133" s="15">
        <v>5</v>
      </c>
      <c r="D133" s="15">
        <v>12</v>
      </c>
      <c r="E133" s="16">
        <v>-0.58333333333333304</v>
      </c>
    </row>
    <row r="134" spans="1:5" x14ac:dyDescent="0.25">
      <c r="A134" s="175"/>
      <c r="B134" s="14" t="s">
        <v>99</v>
      </c>
      <c r="C134" s="15">
        <v>1</v>
      </c>
      <c r="D134" s="15">
        <v>2</v>
      </c>
      <c r="E134" s="16">
        <v>-0.5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89</v>
      </c>
      <c r="D138" s="15">
        <v>105</v>
      </c>
      <c r="E138" s="16">
        <v>-0.15238095238095201</v>
      </c>
    </row>
    <row r="139" spans="1:5" x14ac:dyDescent="0.25">
      <c r="A139" s="173" t="s">
        <v>102</v>
      </c>
      <c r="B139" s="14" t="s">
        <v>103</v>
      </c>
      <c r="C139" s="15">
        <v>2</v>
      </c>
      <c r="D139" s="15">
        <v>5</v>
      </c>
      <c r="E139" s="16">
        <v>-0.6</v>
      </c>
    </row>
    <row r="140" spans="1:5" x14ac:dyDescent="0.25">
      <c r="A140" s="174"/>
      <c r="B140" s="14" t="s">
        <v>104</v>
      </c>
      <c r="C140" s="15">
        <v>43</v>
      </c>
      <c r="D140" s="15">
        <v>47</v>
      </c>
      <c r="E140" s="16">
        <v>-8.5106382978723402E-2</v>
      </c>
    </row>
    <row r="141" spans="1:5" x14ac:dyDescent="0.25">
      <c r="A141" s="174"/>
      <c r="B141" s="14" t="s">
        <v>105</v>
      </c>
      <c r="C141" s="15">
        <v>8</v>
      </c>
      <c r="D141" s="15">
        <v>1</v>
      </c>
      <c r="E141" s="16">
        <v>7</v>
      </c>
    </row>
    <row r="142" spans="1:5" x14ac:dyDescent="0.25">
      <c r="A142" s="174"/>
      <c r="B142" s="14" t="s">
        <v>106</v>
      </c>
      <c r="C142" s="15">
        <v>3</v>
      </c>
      <c r="D142" s="15">
        <v>7</v>
      </c>
      <c r="E142" s="16">
        <v>-0.57142857142857095</v>
      </c>
    </row>
    <row r="143" spans="1:5" x14ac:dyDescent="0.25">
      <c r="A143" s="174"/>
      <c r="B143" s="14" t="s">
        <v>107</v>
      </c>
      <c r="C143" s="15">
        <v>33</v>
      </c>
      <c r="D143" s="15">
        <v>45</v>
      </c>
      <c r="E143" s="16">
        <v>-0.266666666666667</v>
      </c>
    </row>
    <row r="144" spans="1:5" x14ac:dyDescent="0.25">
      <c r="A144" s="175"/>
      <c r="B144" s="14" t="s">
        <v>108</v>
      </c>
      <c r="C144" s="19"/>
      <c r="D144" s="19"/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26</v>
      </c>
      <c r="D145" s="15">
        <v>30</v>
      </c>
      <c r="E145" s="16">
        <v>-0.133333333333333</v>
      </c>
    </row>
    <row r="146" spans="1:5" x14ac:dyDescent="0.25">
      <c r="A146" s="175"/>
      <c r="B146" s="14" t="s">
        <v>111</v>
      </c>
      <c r="C146" s="15">
        <v>56</v>
      </c>
      <c r="D146" s="15">
        <v>76</v>
      </c>
      <c r="E146" s="16">
        <v>-0.26315789473684198</v>
      </c>
    </row>
    <row r="147" spans="1:5" x14ac:dyDescent="0.25">
      <c r="A147" s="173" t="s">
        <v>112</v>
      </c>
      <c r="B147" s="14" t="s">
        <v>19</v>
      </c>
      <c r="C147" s="15">
        <v>15</v>
      </c>
      <c r="D147" s="15">
        <v>16</v>
      </c>
      <c r="E147" s="16">
        <v>-6.25E-2</v>
      </c>
    </row>
    <row r="148" spans="1:5" x14ac:dyDescent="0.25">
      <c r="A148" s="175"/>
      <c r="B148" s="14" t="s">
        <v>23</v>
      </c>
      <c r="C148" s="15">
        <v>22</v>
      </c>
      <c r="D148" s="15">
        <v>15</v>
      </c>
      <c r="E148" s="16">
        <v>0.46666666666666701</v>
      </c>
    </row>
    <row r="149" spans="1:5" x14ac:dyDescent="0.25">
      <c r="A149" s="13" t="s">
        <v>113</v>
      </c>
      <c r="B149" s="18"/>
      <c r="C149" s="19"/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681</v>
      </c>
      <c r="D153" s="15">
        <v>966</v>
      </c>
      <c r="E153" s="16">
        <v>-0.29503105590062101</v>
      </c>
    </row>
    <row r="154" spans="1:5" x14ac:dyDescent="0.25">
      <c r="A154" s="174"/>
      <c r="B154" s="14" t="s">
        <v>117</v>
      </c>
      <c r="C154" s="15">
        <v>112</v>
      </c>
      <c r="D154" s="15">
        <v>120</v>
      </c>
      <c r="E154" s="16">
        <v>-6.6666666666666693E-2</v>
      </c>
    </row>
    <row r="155" spans="1:5" x14ac:dyDescent="0.25">
      <c r="A155" s="174"/>
      <c r="B155" s="14" t="s">
        <v>118</v>
      </c>
      <c r="C155" s="15">
        <v>90</v>
      </c>
      <c r="D155" s="15">
        <v>61</v>
      </c>
      <c r="E155" s="16">
        <v>0.47540983606557402</v>
      </c>
    </row>
    <row r="156" spans="1:5" x14ac:dyDescent="0.25">
      <c r="A156" s="174"/>
      <c r="B156" s="14" t="s">
        <v>119</v>
      </c>
      <c r="C156" s="15">
        <v>60</v>
      </c>
      <c r="D156" s="15">
        <v>70</v>
      </c>
      <c r="E156" s="16">
        <v>-0.14285714285714299</v>
      </c>
    </row>
    <row r="157" spans="1:5" x14ac:dyDescent="0.25">
      <c r="A157" s="174"/>
      <c r="B157" s="14" t="s">
        <v>120</v>
      </c>
      <c r="C157" s="19"/>
      <c r="D157" s="19"/>
      <c r="E157" s="16">
        <v>0</v>
      </c>
    </row>
    <row r="158" spans="1:5" x14ac:dyDescent="0.25">
      <c r="A158" s="174"/>
      <c r="B158" s="14" t="s">
        <v>121</v>
      </c>
      <c r="C158" s="15">
        <v>1</v>
      </c>
      <c r="D158" s="15">
        <v>8</v>
      </c>
      <c r="E158" s="16">
        <v>-0.875</v>
      </c>
    </row>
    <row r="159" spans="1:5" x14ac:dyDescent="0.25">
      <c r="A159" s="174"/>
      <c r="B159" s="14" t="s">
        <v>122</v>
      </c>
      <c r="C159" s="15">
        <v>229</v>
      </c>
      <c r="D159" s="15">
        <v>415</v>
      </c>
      <c r="E159" s="16">
        <v>-0.44819277108433703</v>
      </c>
    </row>
    <row r="160" spans="1:5" x14ac:dyDescent="0.25">
      <c r="A160" s="174"/>
      <c r="B160" s="14" t="s">
        <v>123</v>
      </c>
      <c r="C160" s="15">
        <v>2</v>
      </c>
      <c r="D160" s="15">
        <v>1</v>
      </c>
      <c r="E160" s="16">
        <v>1</v>
      </c>
    </row>
    <row r="161" spans="1:5" x14ac:dyDescent="0.25">
      <c r="A161" s="174"/>
      <c r="B161" s="14" t="s">
        <v>124</v>
      </c>
      <c r="C161" s="15">
        <v>132</v>
      </c>
      <c r="D161" s="15">
        <v>126</v>
      </c>
      <c r="E161" s="16">
        <v>4.7619047619047603E-2</v>
      </c>
    </row>
    <row r="162" spans="1:5" x14ac:dyDescent="0.25">
      <c r="A162" s="174"/>
      <c r="B162" s="14" t="s">
        <v>125</v>
      </c>
      <c r="C162" s="15">
        <v>234</v>
      </c>
      <c r="D162" s="15">
        <v>247</v>
      </c>
      <c r="E162" s="16">
        <v>-5.2631578947368397E-2</v>
      </c>
    </row>
    <row r="163" spans="1:5" x14ac:dyDescent="0.25">
      <c r="A163" s="174"/>
      <c r="B163" s="14" t="s">
        <v>126</v>
      </c>
      <c r="C163" s="15">
        <v>50</v>
      </c>
      <c r="D163" s="15">
        <v>38</v>
      </c>
      <c r="E163" s="16">
        <v>0.31578947368421101</v>
      </c>
    </row>
    <row r="164" spans="1:5" x14ac:dyDescent="0.25">
      <c r="A164" s="174"/>
      <c r="B164" s="14" t="s">
        <v>127</v>
      </c>
      <c r="C164" s="15">
        <v>93</v>
      </c>
      <c r="D164" s="15">
        <v>101</v>
      </c>
      <c r="E164" s="16">
        <v>-7.9207920792079195E-2</v>
      </c>
    </row>
    <row r="165" spans="1:5" x14ac:dyDescent="0.25">
      <c r="A165" s="174"/>
      <c r="B165" s="14" t="s">
        <v>128</v>
      </c>
      <c r="C165" s="19"/>
      <c r="D165" s="19"/>
      <c r="E165" s="16">
        <v>0</v>
      </c>
    </row>
    <row r="166" spans="1:5" x14ac:dyDescent="0.25">
      <c r="A166" s="174"/>
      <c r="B166" s="14" t="s">
        <v>129</v>
      </c>
      <c r="C166" s="19"/>
      <c r="D166" s="19"/>
      <c r="E166" s="16">
        <v>0</v>
      </c>
    </row>
    <row r="167" spans="1:5" x14ac:dyDescent="0.25">
      <c r="A167" s="174"/>
      <c r="B167" s="14" t="s">
        <v>130</v>
      </c>
      <c r="C167" s="15">
        <v>2</v>
      </c>
      <c r="D167" s="15">
        <v>5</v>
      </c>
      <c r="E167" s="16">
        <v>-0.6</v>
      </c>
    </row>
    <row r="168" spans="1:5" x14ac:dyDescent="0.25">
      <c r="A168" s="174"/>
      <c r="B168" s="14" t="s">
        <v>131</v>
      </c>
      <c r="C168" s="19"/>
      <c r="D168" s="19"/>
      <c r="E168" s="16">
        <v>0</v>
      </c>
    </row>
    <row r="169" spans="1:5" x14ac:dyDescent="0.25">
      <c r="A169" s="174"/>
      <c r="B169" s="14" t="s">
        <v>132</v>
      </c>
      <c r="C169" s="15">
        <v>3</v>
      </c>
      <c r="D169" s="15">
        <v>7</v>
      </c>
      <c r="E169" s="16">
        <v>-0.57142857142857095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5">
        <v>3</v>
      </c>
      <c r="D171" s="19"/>
      <c r="E171" s="16">
        <v>0</v>
      </c>
    </row>
    <row r="172" spans="1:5" x14ac:dyDescent="0.25">
      <c r="A172" s="175"/>
      <c r="B172" s="14" t="s">
        <v>135</v>
      </c>
      <c r="C172" s="19"/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1538</v>
      </c>
      <c r="D173" s="15">
        <v>1712</v>
      </c>
      <c r="E173" s="16">
        <v>-0.101635514018692</v>
      </c>
    </row>
    <row r="174" spans="1:5" x14ac:dyDescent="0.25">
      <c r="A174" s="174"/>
      <c r="B174" s="14" t="s">
        <v>117</v>
      </c>
      <c r="C174" s="15">
        <v>233</v>
      </c>
      <c r="D174" s="15">
        <v>262</v>
      </c>
      <c r="E174" s="16">
        <v>-0.110687022900763</v>
      </c>
    </row>
    <row r="175" spans="1:5" x14ac:dyDescent="0.25">
      <c r="A175" s="174"/>
      <c r="B175" s="14" t="s">
        <v>118</v>
      </c>
      <c r="C175" s="15">
        <v>198</v>
      </c>
      <c r="D175" s="15">
        <v>85</v>
      </c>
      <c r="E175" s="16">
        <v>1.3294117647058801</v>
      </c>
    </row>
    <row r="176" spans="1:5" x14ac:dyDescent="0.25">
      <c r="A176" s="174"/>
      <c r="B176" s="14" t="s">
        <v>119</v>
      </c>
      <c r="C176" s="15">
        <v>217</v>
      </c>
      <c r="D176" s="15">
        <v>327</v>
      </c>
      <c r="E176" s="16">
        <v>-0.336391437308869</v>
      </c>
    </row>
    <row r="177" spans="1:5" x14ac:dyDescent="0.25">
      <c r="A177" s="174"/>
      <c r="B177" s="14" t="s">
        <v>120</v>
      </c>
      <c r="C177" s="19"/>
      <c r="D177" s="19"/>
      <c r="E177" s="16">
        <v>0</v>
      </c>
    </row>
    <row r="178" spans="1:5" x14ac:dyDescent="0.25">
      <c r="A178" s="174"/>
      <c r="B178" s="14" t="s">
        <v>121</v>
      </c>
      <c r="C178" s="15">
        <v>5</v>
      </c>
      <c r="D178" s="15">
        <v>40</v>
      </c>
      <c r="E178" s="16">
        <v>-0.875</v>
      </c>
    </row>
    <row r="179" spans="1:5" x14ac:dyDescent="0.25">
      <c r="A179" s="174"/>
      <c r="B179" s="14" t="s">
        <v>122</v>
      </c>
      <c r="C179" s="15">
        <v>503</v>
      </c>
      <c r="D179" s="15">
        <v>1005</v>
      </c>
      <c r="E179" s="16">
        <v>-0.49950248756218901</v>
      </c>
    </row>
    <row r="180" spans="1:5" x14ac:dyDescent="0.25">
      <c r="A180" s="174"/>
      <c r="B180" s="14" t="s">
        <v>123</v>
      </c>
      <c r="C180" s="15">
        <v>6</v>
      </c>
      <c r="D180" s="15">
        <v>1</v>
      </c>
      <c r="E180" s="16">
        <v>5</v>
      </c>
    </row>
    <row r="181" spans="1:5" x14ac:dyDescent="0.25">
      <c r="A181" s="174"/>
      <c r="B181" s="14" t="s">
        <v>124</v>
      </c>
      <c r="C181" s="15">
        <v>275</v>
      </c>
      <c r="D181" s="15">
        <v>133</v>
      </c>
      <c r="E181" s="16">
        <v>1.06766917293233</v>
      </c>
    </row>
    <row r="182" spans="1:5" x14ac:dyDescent="0.25">
      <c r="A182" s="174"/>
      <c r="B182" s="14" t="s">
        <v>125</v>
      </c>
      <c r="C182" s="15">
        <v>455</v>
      </c>
      <c r="D182" s="15">
        <v>346</v>
      </c>
      <c r="E182" s="16">
        <v>0.31502890173410403</v>
      </c>
    </row>
    <row r="183" spans="1:5" x14ac:dyDescent="0.25">
      <c r="A183" s="174"/>
      <c r="B183" s="14" t="s">
        <v>126</v>
      </c>
      <c r="C183" s="15">
        <v>87</v>
      </c>
      <c r="D183" s="15">
        <v>44</v>
      </c>
      <c r="E183" s="16">
        <v>0.97727272727272696</v>
      </c>
    </row>
    <row r="184" spans="1:5" x14ac:dyDescent="0.25">
      <c r="A184" s="174"/>
      <c r="B184" s="14" t="s">
        <v>127</v>
      </c>
      <c r="C184" s="15">
        <v>106</v>
      </c>
      <c r="D184" s="15">
        <v>101</v>
      </c>
      <c r="E184" s="16">
        <v>4.95049504950495E-2</v>
      </c>
    </row>
    <row r="185" spans="1:5" x14ac:dyDescent="0.25">
      <c r="A185" s="174"/>
      <c r="B185" s="14" t="s">
        <v>128</v>
      </c>
      <c r="C185" s="19"/>
      <c r="D185" s="19"/>
      <c r="E185" s="16">
        <v>0</v>
      </c>
    </row>
    <row r="186" spans="1:5" x14ac:dyDescent="0.25">
      <c r="A186" s="174"/>
      <c r="B186" s="14" t="s">
        <v>129</v>
      </c>
      <c r="C186" s="19"/>
      <c r="D186" s="19"/>
      <c r="E186" s="16">
        <v>0</v>
      </c>
    </row>
    <row r="187" spans="1:5" x14ac:dyDescent="0.25">
      <c r="A187" s="174"/>
      <c r="B187" s="14" t="s">
        <v>130</v>
      </c>
      <c r="C187" s="15">
        <v>8</v>
      </c>
      <c r="D187" s="15">
        <v>10</v>
      </c>
      <c r="E187" s="16">
        <v>-0.2</v>
      </c>
    </row>
    <row r="188" spans="1:5" x14ac:dyDescent="0.25">
      <c r="A188" s="174"/>
      <c r="B188" s="14" t="s">
        <v>131</v>
      </c>
      <c r="C188" s="19"/>
      <c r="D188" s="19"/>
      <c r="E188" s="16">
        <v>0</v>
      </c>
    </row>
    <row r="189" spans="1:5" x14ac:dyDescent="0.25">
      <c r="A189" s="174"/>
      <c r="B189" s="14" t="s">
        <v>132</v>
      </c>
      <c r="C189" s="15">
        <v>3</v>
      </c>
      <c r="D189" s="15">
        <v>7</v>
      </c>
      <c r="E189" s="16">
        <v>-0.57142857142857095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9"/>
      <c r="E191" s="16">
        <v>0</v>
      </c>
    </row>
    <row r="192" spans="1:5" x14ac:dyDescent="0.25">
      <c r="A192" s="174"/>
      <c r="B192" s="14" t="s">
        <v>134</v>
      </c>
      <c r="C192" s="15">
        <v>3</v>
      </c>
      <c r="D192" s="19"/>
      <c r="E192" s="16">
        <v>0</v>
      </c>
    </row>
    <row r="193" spans="1:5" x14ac:dyDescent="0.25">
      <c r="A193" s="175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778</v>
      </c>
      <c r="D197" s="15">
        <v>1083</v>
      </c>
      <c r="E197" s="16">
        <v>-0.28162511542012902</v>
      </c>
    </row>
    <row r="198" spans="1:5" x14ac:dyDescent="0.25">
      <c r="A198" s="13" t="s">
        <v>140</v>
      </c>
      <c r="B198" s="18"/>
      <c r="C198" s="15">
        <v>431</v>
      </c>
      <c r="D198" s="15">
        <v>379</v>
      </c>
      <c r="E198" s="16">
        <v>0.137203166226913</v>
      </c>
    </row>
    <row r="199" spans="1:5" x14ac:dyDescent="0.25">
      <c r="A199" s="13" t="s">
        <v>141</v>
      </c>
      <c r="B199" s="18"/>
      <c r="C199" s="15">
        <v>222</v>
      </c>
      <c r="D199" s="15">
        <v>489</v>
      </c>
      <c r="E199" s="16">
        <v>-0.54601226993865004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183</v>
      </c>
      <c r="D203" s="15">
        <v>311</v>
      </c>
      <c r="E203" s="16">
        <v>-0.41157556270096501</v>
      </c>
    </row>
    <row r="204" spans="1:5" x14ac:dyDescent="0.25">
      <c r="A204" s="174"/>
      <c r="B204" s="14" t="s">
        <v>19</v>
      </c>
      <c r="C204" s="15">
        <v>176</v>
      </c>
      <c r="D204" s="15">
        <v>84</v>
      </c>
      <c r="E204" s="16">
        <v>1.0952380952381</v>
      </c>
    </row>
    <row r="205" spans="1:5" x14ac:dyDescent="0.25">
      <c r="A205" s="175"/>
      <c r="B205" s="14" t="s">
        <v>23</v>
      </c>
      <c r="C205" s="15">
        <v>124</v>
      </c>
      <c r="D205" s="15">
        <v>139</v>
      </c>
      <c r="E205" s="16">
        <v>-0.107913669064748</v>
      </c>
    </row>
    <row r="206" spans="1:5" x14ac:dyDescent="0.25">
      <c r="A206" s="173" t="s">
        <v>145</v>
      </c>
      <c r="B206" s="14" t="s">
        <v>146</v>
      </c>
      <c r="C206" s="15">
        <v>205</v>
      </c>
      <c r="D206" s="15">
        <v>232</v>
      </c>
      <c r="E206" s="16">
        <v>-0.116379310344828</v>
      </c>
    </row>
    <row r="207" spans="1:5" x14ac:dyDescent="0.25">
      <c r="A207" s="174"/>
      <c r="B207" s="14" t="s">
        <v>147</v>
      </c>
      <c r="C207" s="15">
        <v>65</v>
      </c>
      <c r="D207" s="15">
        <v>201</v>
      </c>
      <c r="E207" s="16">
        <v>-0.67661691542288505</v>
      </c>
    </row>
    <row r="208" spans="1:5" x14ac:dyDescent="0.25">
      <c r="A208" s="175"/>
      <c r="B208" s="14" t="s">
        <v>148</v>
      </c>
      <c r="C208" s="19"/>
      <c r="D208" s="15">
        <v>2</v>
      </c>
      <c r="E208" s="16">
        <v>0</v>
      </c>
    </row>
    <row r="209" spans="1:5" x14ac:dyDescent="0.25">
      <c r="A209" s="13" t="s">
        <v>149</v>
      </c>
      <c r="B209" s="18"/>
      <c r="C209" s="15">
        <v>65</v>
      </c>
      <c r="D209" s="15">
        <v>70</v>
      </c>
      <c r="E209" s="16">
        <v>-7.1428571428571397E-2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33</v>
      </c>
      <c r="D213" s="15">
        <v>27</v>
      </c>
      <c r="E213" s="16">
        <v>0.22222222222222199</v>
      </c>
    </row>
    <row r="214" spans="1:5" x14ac:dyDescent="0.25">
      <c r="A214" s="173" t="s">
        <v>152</v>
      </c>
      <c r="B214" s="14" t="s">
        <v>153</v>
      </c>
      <c r="C214" s="15">
        <v>3</v>
      </c>
      <c r="D214" s="15">
        <v>3</v>
      </c>
      <c r="E214" s="16">
        <v>0</v>
      </c>
    </row>
    <row r="215" spans="1:5" x14ac:dyDescent="0.25">
      <c r="A215" s="174"/>
      <c r="B215" s="14" t="s">
        <v>154</v>
      </c>
      <c r="C215" s="15">
        <v>6</v>
      </c>
      <c r="D215" s="19"/>
      <c r="E215" s="16">
        <v>0</v>
      </c>
    </row>
    <row r="216" spans="1:5" x14ac:dyDescent="0.25">
      <c r="A216" s="175"/>
      <c r="B216" s="14" t="s">
        <v>155</v>
      </c>
      <c r="C216" s="19"/>
      <c r="D216" s="19"/>
      <c r="E216" s="16">
        <v>0</v>
      </c>
    </row>
    <row r="217" spans="1:5" x14ac:dyDescent="0.25">
      <c r="A217" s="13" t="s">
        <v>156</v>
      </c>
      <c r="B217" s="18"/>
      <c r="C217" s="19"/>
      <c r="D217" s="15">
        <v>86</v>
      </c>
      <c r="E217" s="16">
        <v>0</v>
      </c>
    </row>
    <row r="218" spans="1:5" x14ac:dyDescent="0.25">
      <c r="A218" s="13" t="s">
        <v>157</v>
      </c>
      <c r="B218" s="18"/>
      <c r="C218" s="19"/>
      <c r="D218" s="15">
        <v>1</v>
      </c>
      <c r="E218" s="16">
        <v>0</v>
      </c>
    </row>
    <row r="219" spans="1:5" x14ac:dyDescent="0.25">
      <c r="A219" s="13" t="s">
        <v>108</v>
      </c>
      <c r="B219" s="18"/>
      <c r="C219" s="15">
        <v>174</v>
      </c>
      <c r="D219" s="15">
        <v>75</v>
      </c>
      <c r="E219" s="16">
        <v>1.32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9</v>
      </c>
      <c r="D223" s="15">
        <v>13</v>
      </c>
      <c r="E223" s="16">
        <v>-0.30769230769230799</v>
      </c>
    </row>
    <row r="224" spans="1:5" x14ac:dyDescent="0.25">
      <c r="A224" s="173" t="s">
        <v>66</v>
      </c>
      <c r="B224" s="14" t="s">
        <v>160</v>
      </c>
      <c r="C224" s="15">
        <v>18</v>
      </c>
      <c r="D224" s="15">
        <v>18</v>
      </c>
      <c r="E224" s="16">
        <v>0</v>
      </c>
    </row>
    <row r="225" spans="1:5" x14ac:dyDescent="0.25">
      <c r="A225" s="175"/>
      <c r="B225" s="14" t="s">
        <v>108</v>
      </c>
      <c r="C225" s="15">
        <v>38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1</v>
      </c>
      <c r="E226" s="16">
        <v>-1</v>
      </c>
    </row>
    <row r="227" spans="1:5" x14ac:dyDescent="0.25">
      <c r="A227" s="13" t="s">
        <v>162</v>
      </c>
      <c r="B227" s="18"/>
      <c r="C227" s="15">
        <v>1</v>
      </c>
      <c r="D227" s="15">
        <v>1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1</v>
      </c>
      <c r="D232" s="15">
        <v>1</v>
      </c>
      <c r="E232" s="16">
        <v>0</v>
      </c>
    </row>
    <row r="233" spans="1:5" x14ac:dyDescent="0.25">
      <c r="A233" s="175"/>
      <c r="B233" s="14" t="s">
        <v>167</v>
      </c>
      <c r="C233" s="15">
        <v>12</v>
      </c>
      <c r="D233" s="15">
        <v>31</v>
      </c>
      <c r="E233" s="16">
        <v>-0.61290322580645196</v>
      </c>
    </row>
    <row r="234" spans="1:5" x14ac:dyDescent="0.25">
      <c r="A234" s="13" t="s">
        <v>168</v>
      </c>
      <c r="B234" s="18"/>
      <c r="C234" s="15">
        <v>90</v>
      </c>
      <c r="D234" s="15">
        <v>79</v>
      </c>
      <c r="E234" s="16">
        <v>0.139240506329114</v>
      </c>
    </row>
    <row r="235" spans="1:5" x14ac:dyDescent="0.25">
      <c r="A235" s="13" t="s">
        <v>169</v>
      </c>
      <c r="B235" s="18"/>
      <c r="C235" s="19"/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250</v>
      </c>
      <c r="D245" s="15">
        <v>261</v>
      </c>
      <c r="E245" s="25">
        <v>0</v>
      </c>
    </row>
    <row r="246" spans="1:5" x14ac:dyDescent="0.25">
      <c r="A246" s="172"/>
      <c r="B246" s="14" t="s">
        <v>179</v>
      </c>
      <c r="C246" s="15">
        <v>7</v>
      </c>
      <c r="D246" s="15">
        <v>4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9"/>
      <c r="D247" s="19"/>
      <c r="E247" s="24"/>
    </row>
    <row r="248" spans="1:5" x14ac:dyDescent="0.25">
      <c r="A248" s="171"/>
      <c r="B248" s="14" t="s">
        <v>182</v>
      </c>
      <c r="C248" s="19"/>
      <c r="D248" s="19"/>
      <c r="E248" s="24"/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14</v>
      </c>
      <c r="D250" s="15">
        <v>23</v>
      </c>
      <c r="E250" s="25">
        <v>0</v>
      </c>
    </row>
    <row r="251" spans="1:5" x14ac:dyDescent="0.25">
      <c r="A251" s="170" t="s">
        <v>186</v>
      </c>
      <c r="B251" s="14" t="s">
        <v>187</v>
      </c>
      <c r="C251" s="15">
        <v>115</v>
      </c>
      <c r="D251" s="15">
        <v>104</v>
      </c>
      <c r="E251" s="25">
        <v>1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6</v>
      </c>
      <c r="D253" s="15">
        <v>11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9</v>
      </c>
      <c r="D254" s="15">
        <v>0</v>
      </c>
      <c r="E254" s="25">
        <v>3</v>
      </c>
    </row>
    <row r="255" spans="1:5" x14ac:dyDescent="0.25">
      <c r="A255" s="170" t="s">
        <v>192</v>
      </c>
      <c r="B255" s="14" t="s">
        <v>183</v>
      </c>
      <c r="C255" s="19"/>
      <c r="D255" s="19"/>
      <c r="E255" s="24"/>
    </row>
    <row r="256" spans="1:5" x14ac:dyDescent="0.25">
      <c r="A256" s="171"/>
      <c r="B256" s="14" t="s">
        <v>193</v>
      </c>
      <c r="C256" s="15">
        <v>5</v>
      </c>
      <c r="D256" s="15">
        <v>17</v>
      </c>
      <c r="E256" s="25">
        <v>3</v>
      </c>
    </row>
    <row r="257" spans="1:5" x14ac:dyDescent="0.25">
      <c r="A257" s="172"/>
      <c r="B257" s="14" t="s">
        <v>194</v>
      </c>
      <c r="C257" s="15">
        <v>2</v>
      </c>
      <c r="D257" s="15">
        <v>1</v>
      </c>
      <c r="E257" s="25">
        <v>1</v>
      </c>
    </row>
    <row r="258" spans="1:5" x14ac:dyDescent="0.25">
      <c r="A258" s="170" t="s">
        <v>195</v>
      </c>
      <c r="B258" s="14" t="s">
        <v>196</v>
      </c>
      <c r="C258" s="15">
        <v>1</v>
      </c>
      <c r="D258" s="15">
        <v>1</v>
      </c>
      <c r="E258" s="25">
        <v>0</v>
      </c>
    </row>
    <row r="259" spans="1:5" x14ac:dyDescent="0.25">
      <c r="A259" s="171"/>
      <c r="B259" s="14" t="s">
        <v>197</v>
      </c>
      <c r="C259" s="15">
        <v>1</v>
      </c>
      <c r="D259" s="15">
        <v>1</v>
      </c>
      <c r="E259" s="25">
        <v>0</v>
      </c>
    </row>
    <row r="260" spans="1:5" x14ac:dyDescent="0.25">
      <c r="A260" s="171"/>
      <c r="B260" s="14" t="s">
        <v>198</v>
      </c>
      <c r="C260" s="15">
        <v>103</v>
      </c>
      <c r="D260" s="15">
        <v>183</v>
      </c>
      <c r="E260" s="25">
        <v>48</v>
      </c>
    </row>
    <row r="261" spans="1:5" x14ac:dyDescent="0.25">
      <c r="A261" s="171"/>
      <c r="B261" s="14" t="s">
        <v>199</v>
      </c>
      <c r="C261" s="15">
        <v>184</v>
      </c>
      <c r="D261" s="15">
        <v>271</v>
      </c>
      <c r="E261" s="25">
        <v>0</v>
      </c>
    </row>
    <row r="262" spans="1:5" x14ac:dyDescent="0.25">
      <c r="A262" s="171"/>
      <c r="B262" s="14" t="s">
        <v>200</v>
      </c>
      <c r="C262" s="15">
        <v>24</v>
      </c>
      <c r="D262" s="15">
        <v>18</v>
      </c>
      <c r="E262" s="25">
        <v>3</v>
      </c>
    </row>
    <row r="263" spans="1:5" x14ac:dyDescent="0.25">
      <c r="A263" s="171"/>
      <c r="B263" s="14" t="s">
        <v>201</v>
      </c>
      <c r="C263" s="15">
        <v>154</v>
      </c>
      <c r="D263" s="15">
        <v>292</v>
      </c>
      <c r="E263" s="25">
        <v>95</v>
      </c>
    </row>
    <row r="264" spans="1:5" x14ac:dyDescent="0.25">
      <c r="A264" s="171"/>
      <c r="B264" s="14" t="s">
        <v>202</v>
      </c>
      <c r="C264" s="15">
        <v>27</v>
      </c>
      <c r="D264" s="15">
        <v>43</v>
      </c>
      <c r="E264" s="25">
        <v>0</v>
      </c>
    </row>
    <row r="265" spans="1:5" x14ac:dyDescent="0.25">
      <c r="A265" s="171"/>
      <c r="B265" s="14" t="s">
        <v>203</v>
      </c>
      <c r="C265" s="15">
        <v>4</v>
      </c>
      <c r="D265" s="15">
        <v>3</v>
      </c>
      <c r="E265" s="25">
        <v>1</v>
      </c>
    </row>
    <row r="266" spans="1:5" x14ac:dyDescent="0.25">
      <c r="A266" s="171"/>
      <c r="B266" s="14" t="s">
        <v>204</v>
      </c>
      <c r="C266" s="15">
        <v>133</v>
      </c>
      <c r="D266" s="15">
        <v>46</v>
      </c>
      <c r="E266" s="25">
        <v>51</v>
      </c>
    </row>
    <row r="267" spans="1:5" x14ac:dyDescent="0.25">
      <c r="A267" s="171"/>
      <c r="B267" s="14" t="s">
        <v>205</v>
      </c>
      <c r="C267" s="15">
        <v>1</v>
      </c>
      <c r="D267" s="15">
        <v>0</v>
      </c>
      <c r="E267" s="25">
        <v>0</v>
      </c>
    </row>
    <row r="268" spans="1:5" x14ac:dyDescent="0.25">
      <c r="A268" s="171"/>
      <c r="B268" s="14" t="s">
        <v>206</v>
      </c>
      <c r="C268" s="19"/>
      <c r="D268" s="19"/>
      <c r="E268" s="24"/>
    </row>
    <row r="269" spans="1:5" x14ac:dyDescent="0.25">
      <c r="A269" s="171"/>
      <c r="B269" s="14" t="s">
        <v>207</v>
      </c>
      <c r="C269" s="15">
        <v>103</v>
      </c>
      <c r="D269" s="15">
        <v>193</v>
      </c>
      <c r="E269" s="25">
        <v>57</v>
      </c>
    </row>
    <row r="270" spans="1:5" x14ac:dyDescent="0.25">
      <c r="A270" s="171"/>
      <c r="B270" s="14" t="s">
        <v>208</v>
      </c>
      <c r="C270" s="15">
        <v>96</v>
      </c>
      <c r="D270" s="15">
        <v>140</v>
      </c>
      <c r="E270" s="25">
        <v>0</v>
      </c>
    </row>
    <row r="271" spans="1:5" x14ac:dyDescent="0.25">
      <c r="A271" s="171"/>
      <c r="B271" s="14" t="s">
        <v>209</v>
      </c>
      <c r="C271" s="15">
        <v>1</v>
      </c>
      <c r="D271" s="15">
        <v>4</v>
      </c>
      <c r="E271" s="25">
        <v>0</v>
      </c>
    </row>
    <row r="272" spans="1:5" x14ac:dyDescent="0.25">
      <c r="A272" s="172"/>
      <c r="B272" s="14" t="s">
        <v>210</v>
      </c>
      <c r="C272" s="15">
        <v>9</v>
      </c>
      <c r="D272" s="15">
        <v>15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9"/>
      <c r="D273" s="19"/>
      <c r="E273" s="24"/>
    </row>
    <row r="274" spans="1:5" x14ac:dyDescent="0.25">
      <c r="A274" s="171"/>
      <c r="B274" s="14" t="s">
        <v>213</v>
      </c>
      <c r="C274" s="19"/>
      <c r="D274" s="19"/>
      <c r="E274" s="24"/>
    </row>
    <row r="275" spans="1:5" x14ac:dyDescent="0.25">
      <c r="A275" s="171"/>
      <c r="B275" s="14" t="s">
        <v>214</v>
      </c>
      <c r="C275" s="19"/>
      <c r="D275" s="19"/>
      <c r="E275" s="24"/>
    </row>
    <row r="276" spans="1:5" x14ac:dyDescent="0.25">
      <c r="A276" s="171"/>
      <c r="B276" s="14" t="s">
        <v>215</v>
      </c>
      <c r="C276" s="19"/>
      <c r="D276" s="19"/>
      <c r="E276" s="24"/>
    </row>
    <row r="277" spans="1:5" x14ac:dyDescent="0.25">
      <c r="A277" s="171"/>
      <c r="B277" s="14" t="s">
        <v>216</v>
      </c>
      <c r="C277" s="15">
        <v>7</v>
      </c>
      <c r="D277" s="15">
        <v>21</v>
      </c>
      <c r="E277" s="25">
        <v>2</v>
      </c>
    </row>
    <row r="278" spans="1:5" x14ac:dyDescent="0.25">
      <c r="A278" s="171"/>
      <c r="B278" s="14" t="s">
        <v>217</v>
      </c>
      <c r="C278" s="19"/>
      <c r="D278" s="19"/>
      <c r="E278" s="24"/>
    </row>
    <row r="279" spans="1:5" x14ac:dyDescent="0.25">
      <c r="A279" s="171"/>
      <c r="B279" s="14" t="s">
        <v>218</v>
      </c>
      <c r="C279" s="15">
        <v>1</v>
      </c>
      <c r="D279" s="15">
        <v>1</v>
      </c>
      <c r="E279" s="25">
        <v>0</v>
      </c>
    </row>
    <row r="280" spans="1:5" x14ac:dyDescent="0.25">
      <c r="A280" s="171"/>
      <c r="B280" s="14" t="s">
        <v>219</v>
      </c>
      <c r="C280" s="15">
        <v>20</v>
      </c>
      <c r="D280" s="15">
        <v>29</v>
      </c>
      <c r="E280" s="25">
        <v>1</v>
      </c>
    </row>
    <row r="281" spans="1:5" x14ac:dyDescent="0.25">
      <c r="A281" s="171"/>
      <c r="B281" s="14" t="s">
        <v>220</v>
      </c>
      <c r="C281" s="15">
        <v>23</v>
      </c>
      <c r="D281" s="15">
        <v>53</v>
      </c>
      <c r="E281" s="25">
        <v>0</v>
      </c>
    </row>
    <row r="282" spans="1:5" x14ac:dyDescent="0.25">
      <c r="A282" s="171"/>
      <c r="B282" s="14" t="s">
        <v>221</v>
      </c>
      <c r="C282" s="15">
        <v>21</v>
      </c>
      <c r="D282" s="15">
        <v>31</v>
      </c>
      <c r="E282" s="25">
        <v>0</v>
      </c>
    </row>
    <row r="283" spans="1:5" x14ac:dyDescent="0.25">
      <c r="A283" s="171"/>
      <c r="B283" s="14" t="s">
        <v>222</v>
      </c>
      <c r="C283" s="15">
        <v>6</v>
      </c>
      <c r="D283" s="15">
        <v>8</v>
      </c>
      <c r="E283" s="25">
        <v>5</v>
      </c>
    </row>
    <row r="284" spans="1:5" x14ac:dyDescent="0.25">
      <c r="A284" s="171"/>
      <c r="B284" s="14" t="s">
        <v>223</v>
      </c>
      <c r="C284" s="19"/>
      <c r="D284" s="19"/>
      <c r="E284" s="24"/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9"/>
      <c r="D286" s="19"/>
      <c r="E286" s="24"/>
    </row>
    <row r="287" spans="1:5" x14ac:dyDescent="0.25">
      <c r="A287" s="171"/>
      <c r="B287" s="14" t="s">
        <v>226</v>
      </c>
      <c r="C287" s="19"/>
      <c r="D287" s="19"/>
      <c r="E287" s="24"/>
    </row>
    <row r="288" spans="1:5" x14ac:dyDescent="0.25">
      <c r="A288" s="171"/>
      <c r="B288" s="14" t="s">
        <v>227</v>
      </c>
      <c r="C288" s="19"/>
      <c r="D288" s="19"/>
      <c r="E288" s="24"/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5">
        <v>0</v>
      </c>
      <c r="D290" s="15">
        <v>2</v>
      </c>
      <c r="E290" s="25">
        <v>0</v>
      </c>
    </row>
    <row r="291" spans="1:5" x14ac:dyDescent="0.25">
      <c r="A291" s="171"/>
      <c r="B291" s="14" t="s">
        <v>230</v>
      </c>
      <c r="C291" s="15">
        <v>17</v>
      </c>
      <c r="D291" s="15">
        <v>19</v>
      </c>
      <c r="E291" s="25">
        <v>0</v>
      </c>
    </row>
    <row r="292" spans="1:5" x14ac:dyDescent="0.25">
      <c r="A292" s="171"/>
      <c r="B292" s="14" t="s">
        <v>231</v>
      </c>
      <c r="C292" s="19"/>
      <c r="D292" s="19"/>
      <c r="E292" s="24"/>
    </row>
    <row r="293" spans="1:5" x14ac:dyDescent="0.25">
      <c r="A293" s="171"/>
      <c r="B293" s="14" t="s">
        <v>232</v>
      </c>
      <c r="C293" s="15">
        <v>1</v>
      </c>
      <c r="D293" s="15">
        <v>1</v>
      </c>
      <c r="E293" s="25">
        <v>0</v>
      </c>
    </row>
    <row r="294" spans="1:5" x14ac:dyDescent="0.25">
      <c r="A294" s="171"/>
      <c r="B294" s="14" t="s">
        <v>233</v>
      </c>
      <c r="C294" s="15">
        <v>17</v>
      </c>
      <c r="D294" s="15">
        <v>24</v>
      </c>
      <c r="E294" s="25">
        <v>7</v>
      </c>
    </row>
    <row r="295" spans="1:5" x14ac:dyDescent="0.25">
      <c r="A295" s="171"/>
      <c r="B295" s="14" t="s">
        <v>234</v>
      </c>
      <c r="C295" s="19"/>
      <c r="D295" s="19"/>
      <c r="E295" s="24"/>
    </row>
    <row r="296" spans="1:5" x14ac:dyDescent="0.25">
      <c r="A296" s="171"/>
      <c r="B296" s="14" t="s">
        <v>235</v>
      </c>
      <c r="C296" s="15">
        <v>11</v>
      </c>
      <c r="D296" s="15">
        <v>20</v>
      </c>
      <c r="E296" s="25">
        <v>1</v>
      </c>
    </row>
    <row r="297" spans="1:5" x14ac:dyDescent="0.25">
      <c r="A297" s="171"/>
      <c r="B297" s="14" t="s">
        <v>236</v>
      </c>
      <c r="C297" s="15">
        <v>34</v>
      </c>
      <c r="D297" s="15">
        <v>57</v>
      </c>
      <c r="E297" s="25">
        <v>3</v>
      </c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9"/>
      <c r="D299" s="19"/>
      <c r="E299" s="24"/>
    </row>
    <row r="300" spans="1:5" x14ac:dyDescent="0.25">
      <c r="A300" s="171"/>
      <c r="B300" s="14" t="s">
        <v>239</v>
      </c>
      <c r="C300" s="19"/>
      <c r="D300" s="19"/>
      <c r="E300" s="24"/>
    </row>
    <row r="301" spans="1:5" x14ac:dyDescent="0.25">
      <c r="A301" s="171"/>
      <c r="B301" s="14" t="s">
        <v>240</v>
      </c>
      <c r="C301" s="15">
        <v>2</v>
      </c>
      <c r="D301" s="15">
        <v>0</v>
      </c>
      <c r="E301" s="25">
        <v>0</v>
      </c>
    </row>
    <row r="302" spans="1:5" x14ac:dyDescent="0.25">
      <c r="A302" s="171"/>
      <c r="B302" s="14" t="s">
        <v>241</v>
      </c>
      <c r="C302" s="19"/>
      <c r="D302" s="19"/>
      <c r="E302" s="24"/>
    </row>
    <row r="303" spans="1:5" x14ac:dyDescent="0.25">
      <c r="A303" s="171"/>
      <c r="B303" s="14" t="s">
        <v>242</v>
      </c>
      <c r="C303" s="19"/>
      <c r="D303" s="19"/>
      <c r="E303" s="24"/>
    </row>
    <row r="304" spans="1:5" x14ac:dyDescent="0.25">
      <c r="A304" s="171"/>
      <c r="B304" s="14" t="s">
        <v>243</v>
      </c>
      <c r="C304" s="19"/>
      <c r="D304" s="19"/>
      <c r="E304" s="24"/>
    </row>
    <row r="305" spans="1:5" x14ac:dyDescent="0.25">
      <c r="A305" s="172"/>
      <c r="B305" s="14" t="s">
        <v>244</v>
      </c>
      <c r="C305" s="15">
        <v>0</v>
      </c>
      <c r="D305" s="15">
        <v>20</v>
      </c>
      <c r="E305" s="25">
        <v>0</v>
      </c>
    </row>
    <row r="306" spans="1:5" x14ac:dyDescent="0.25">
      <c r="A306" s="170" t="s">
        <v>245</v>
      </c>
      <c r="B306" s="14" t="s">
        <v>246</v>
      </c>
      <c r="C306" s="15">
        <v>1</v>
      </c>
      <c r="D306" s="15">
        <v>0</v>
      </c>
      <c r="E306" s="25">
        <v>0</v>
      </c>
    </row>
    <row r="307" spans="1:5" x14ac:dyDescent="0.25">
      <c r="A307" s="171"/>
      <c r="B307" s="14" t="s">
        <v>247</v>
      </c>
      <c r="C307" s="15">
        <v>1</v>
      </c>
      <c r="D307" s="15">
        <v>1</v>
      </c>
      <c r="E307" s="25">
        <v>1</v>
      </c>
    </row>
    <row r="308" spans="1:5" x14ac:dyDescent="0.25">
      <c r="A308" s="171"/>
      <c r="B308" s="14" t="s">
        <v>248</v>
      </c>
      <c r="C308" s="19"/>
      <c r="D308" s="19"/>
      <c r="E308" s="24"/>
    </row>
    <row r="309" spans="1:5" x14ac:dyDescent="0.25">
      <c r="A309" s="171"/>
      <c r="B309" s="14" t="s">
        <v>249</v>
      </c>
      <c r="C309" s="19"/>
      <c r="D309" s="19"/>
      <c r="E309" s="24"/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3</v>
      </c>
      <c r="D311" s="15">
        <v>3</v>
      </c>
      <c r="E311" s="25">
        <v>0</v>
      </c>
    </row>
    <row r="312" spans="1:5" x14ac:dyDescent="0.25">
      <c r="A312" s="171"/>
      <c r="B312" s="14" t="s">
        <v>252</v>
      </c>
      <c r="C312" s="19"/>
      <c r="D312" s="19"/>
      <c r="E312" s="24"/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5">
        <v>0</v>
      </c>
      <c r="D314" s="15">
        <v>1</v>
      </c>
      <c r="E314" s="25">
        <v>0</v>
      </c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17</v>
      </c>
      <c r="D317" s="15">
        <v>27</v>
      </c>
      <c r="E317" s="25">
        <v>0</v>
      </c>
    </row>
    <row r="318" spans="1:5" x14ac:dyDescent="0.25">
      <c r="A318" s="171"/>
      <c r="B318" s="14" t="s">
        <v>259</v>
      </c>
      <c r="C318" s="19"/>
      <c r="D318" s="19"/>
      <c r="E318" s="24"/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16</v>
      </c>
      <c r="D320" s="15">
        <v>14</v>
      </c>
      <c r="E320" s="25">
        <v>2</v>
      </c>
    </row>
    <row r="321" spans="1:5" x14ac:dyDescent="0.25">
      <c r="A321" s="171"/>
      <c r="B321" s="14" t="s">
        <v>262</v>
      </c>
      <c r="C321" s="15">
        <v>1</v>
      </c>
      <c r="D321" s="15">
        <v>1</v>
      </c>
      <c r="E321" s="25">
        <v>0</v>
      </c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5">
        <v>2</v>
      </c>
      <c r="D327" s="15">
        <v>2</v>
      </c>
      <c r="E327" s="25">
        <v>0</v>
      </c>
    </row>
    <row r="328" spans="1:5" x14ac:dyDescent="0.25">
      <c r="A328" s="171"/>
      <c r="B328" s="14" t="s">
        <v>270</v>
      </c>
      <c r="C328" s="19"/>
      <c r="D328" s="19"/>
      <c r="E328" s="24"/>
    </row>
    <row r="329" spans="1:5" x14ac:dyDescent="0.25">
      <c r="A329" s="171"/>
      <c r="B329" s="14" t="s">
        <v>271</v>
      </c>
      <c r="C329" s="15">
        <v>2</v>
      </c>
      <c r="D329" s="15">
        <v>1</v>
      </c>
      <c r="E329" s="25">
        <v>0</v>
      </c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9"/>
      <c r="D331" s="19"/>
      <c r="E331" s="24"/>
    </row>
    <row r="332" spans="1:5" x14ac:dyDescent="0.25">
      <c r="A332" s="171"/>
      <c r="B332" s="14" t="s">
        <v>273</v>
      </c>
      <c r="C332" s="15">
        <v>2</v>
      </c>
      <c r="D332" s="15">
        <v>0</v>
      </c>
      <c r="E332" s="25">
        <v>2</v>
      </c>
    </row>
    <row r="333" spans="1:5" x14ac:dyDescent="0.25">
      <c r="A333" s="171"/>
      <c r="B333" s="14" t="s">
        <v>274</v>
      </c>
      <c r="C333" s="15">
        <v>17</v>
      </c>
      <c r="D333" s="15">
        <v>23</v>
      </c>
      <c r="E333" s="25">
        <v>0</v>
      </c>
    </row>
    <row r="334" spans="1:5" x14ac:dyDescent="0.25">
      <c r="A334" s="171"/>
      <c r="B334" s="14" t="s">
        <v>275</v>
      </c>
      <c r="C334" s="15">
        <v>52</v>
      </c>
      <c r="D334" s="15">
        <v>55</v>
      </c>
      <c r="E334" s="25">
        <v>15</v>
      </c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19</v>
      </c>
      <c r="D340" s="15">
        <v>20</v>
      </c>
      <c r="E340" s="25">
        <v>0</v>
      </c>
    </row>
    <row r="341" spans="1:5" x14ac:dyDescent="0.25">
      <c r="A341" s="171"/>
      <c r="B341" s="14" t="s">
        <v>218</v>
      </c>
      <c r="C341" s="19"/>
      <c r="D341" s="19"/>
      <c r="E341" s="24"/>
    </row>
    <row r="342" spans="1:5" x14ac:dyDescent="0.25">
      <c r="A342" s="171"/>
      <c r="B342" s="14" t="s">
        <v>219</v>
      </c>
      <c r="C342" s="15">
        <v>135</v>
      </c>
      <c r="D342" s="15">
        <v>196</v>
      </c>
      <c r="E342" s="25">
        <v>1</v>
      </c>
    </row>
    <row r="343" spans="1:5" x14ac:dyDescent="0.25">
      <c r="A343" s="171"/>
      <c r="B343" s="14" t="s">
        <v>220</v>
      </c>
      <c r="C343" s="15">
        <v>4</v>
      </c>
      <c r="D343" s="15">
        <v>15</v>
      </c>
      <c r="E343" s="25">
        <v>0</v>
      </c>
    </row>
    <row r="344" spans="1:5" x14ac:dyDescent="0.25">
      <c r="A344" s="171"/>
      <c r="B344" s="14" t="s">
        <v>221</v>
      </c>
      <c r="C344" s="15">
        <v>7</v>
      </c>
      <c r="D344" s="15">
        <v>9</v>
      </c>
      <c r="E344" s="25">
        <v>0</v>
      </c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5">
        <v>0</v>
      </c>
      <c r="D346" s="15">
        <v>1</v>
      </c>
      <c r="E346" s="25">
        <v>0</v>
      </c>
    </row>
    <row r="347" spans="1:5" x14ac:dyDescent="0.25">
      <c r="A347" s="171"/>
      <c r="B347" s="14" t="s">
        <v>285</v>
      </c>
      <c r="C347" s="15">
        <v>14</v>
      </c>
      <c r="D347" s="15">
        <v>25</v>
      </c>
      <c r="E347" s="25">
        <v>1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9"/>
      <c r="D350" s="19"/>
      <c r="E350" s="24"/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244</v>
      </c>
      <c r="D352" s="15">
        <v>512</v>
      </c>
      <c r="E352" s="25">
        <v>0</v>
      </c>
    </row>
    <row r="353" spans="1:5" x14ac:dyDescent="0.25">
      <c r="A353" s="171"/>
      <c r="B353" s="14" t="s">
        <v>288</v>
      </c>
      <c r="C353" s="15">
        <v>11</v>
      </c>
      <c r="D353" s="15">
        <v>15</v>
      </c>
      <c r="E353" s="25">
        <v>0</v>
      </c>
    </row>
    <row r="354" spans="1:5" x14ac:dyDescent="0.25">
      <c r="A354" s="171"/>
      <c r="B354" s="14" t="s">
        <v>289</v>
      </c>
      <c r="C354" s="15">
        <v>285</v>
      </c>
      <c r="D354" s="15">
        <v>435</v>
      </c>
      <c r="E354" s="25">
        <v>159</v>
      </c>
    </row>
    <row r="355" spans="1:5" x14ac:dyDescent="0.25">
      <c r="A355" s="171"/>
      <c r="B355" s="14" t="s">
        <v>236</v>
      </c>
      <c r="C355" s="19"/>
      <c r="D355" s="19"/>
      <c r="E355" s="24"/>
    </row>
    <row r="356" spans="1:5" x14ac:dyDescent="0.25">
      <c r="A356" s="171"/>
      <c r="B356" s="14" t="s">
        <v>290</v>
      </c>
      <c r="C356" s="19"/>
      <c r="D356" s="19"/>
      <c r="E356" s="24"/>
    </row>
    <row r="357" spans="1:5" x14ac:dyDescent="0.25">
      <c r="A357" s="171"/>
      <c r="B357" s="14" t="s">
        <v>291</v>
      </c>
      <c r="C357" s="15">
        <v>5</v>
      </c>
      <c r="D357" s="15">
        <v>8</v>
      </c>
      <c r="E357" s="25">
        <v>3</v>
      </c>
    </row>
    <row r="358" spans="1:5" x14ac:dyDescent="0.25">
      <c r="A358" s="171"/>
      <c r="B358" s="14" t="s">
        <v>292</v>
      </c>
      <c r="C358" s="15">
        <v>6</v>
      </c>
      <c r="D358" s="15">
        <v>7</v>
      </c>
      <c r="E358" s="25">
        <v>0</v>
      </c>
    </row>
    <row r="359" spans="1:5" x14ac:dyDescent="0.25">
      <c r="A359" s="171"/>
      <c r="B359" s="14" t="s">
        <v>241</v>
      </c>
      <c r="C359" s="15">
        <v>7</v>
      </c>
      <c r="D359" s="15">
        <v>7</v>
      </c>
      <c r="E359" s="25">
        <v>0</v>
      </c>
    </row>
    <row r="360" spans="1:5" x14ac:dyDescent="0.25">
      <c r="A360" s="172"/>
      <c r="B360" s="14" t="s">
        <v>293</v>
      </c>
      <c r="C360" s="15">
        <v>163</v>
      </c>
      <c r="D360" s="15">
        <v>909</v>
      </c>
      <c r="E360" s="25">
        <v>1</v>
      </c>
    </row>
  </sheetData>
  <sheetProtection algorithmName="SHA-512" hashValue="VlwkgnY8GV1WjHwF7xCUFFYFSy5Wz50vKMjnqo0k/xnmKEkUIuxVDY1Ry593QGmNPSgzmU+clBVW0a9GDo1fWg==" saltValue="nNHVgbBXXc89jxvwhz20T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1271-BC48-4072-ADED-772E0421C6C5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1246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638</v>
      </c>
      <c r="AO2" s="82" t="s">
        <v>638</v>
      </c>
      <c r="AT2" s="82" t="s">
        <v>648</v>
      </c>
      <c r="AU2" s="82" t="s">
        <v>640</v>
      </c>
      <c r="AV2" s="82" t="s">
        <v>638</v>
      </c>
      <c r="AW2" s="82" t="s">
        <v>1173</v>
      </c>
      <c r="AX2" s="82" t="s">
        <v>1175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F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1249</v>
      </c>
      <c r="G3" s="82" t="s">
        <v>1247</v>
      </c>
      <c r="H3" s="82" t="s">
        <v>1234</v>
      </c>
      <c r="I3" s="82" t="s">
        <v>1233</v>
      </c>
      <c r="J3" s="82" t="s">
        <v>1234</v>
      </c>
      <c r="K3" s="82" t="s">
        <v>1233</v>
      </c>
      <c r="L3" s="82" t="s">
        <v>1236</v>
      </c>
      <c r="M3" s="82" t="s">
        <v>1233</v>
      </c>
      <c r="N3" s="82" t="s">
        <v>1250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1176</v>
      </c>
      <c r="AF3" s="82" t="s">
        <v>1183</v>
      </c>
      <c r="AI3" s="82" t="s">
        <v>199</v>
      </c>
      <c r="AL3" s="82" t="s">
        <v>640</v>
      </c>
      <c r="AM3" s="82" t="s">
        <v>640</v>
      </c>
      <c r="AN3" s="82" t="s">
        <v>640</v>
      </c>
      <c r="AO3" s="82" t="s">
        <v>640</v>
      </c>
      <c r="AU3" s="82" t="s">
        <v>642</v>
      </c>
      <c r="AV3" s="82" t="s">
        <v>640</v>
      </c>
      <c r="AW3" s="82" t="s">
        <v>1176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111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1236</v>
      </c>
      <c r="F4" s="82" t="s">
        <v>108</v>
      </c>
      <c r="G4" s="82" t="s">
        <v>1250</v>
      </c>
      <c r="H4" s="82" t="s">
        <v>966</v>
      </c>
      <c r="I4" s="82" t="s">
        <v>1234</v>
      </c>
      <c r="J4" s="82" t="s">
        <v>966</v>
      </c>
      <c r="K4" s="82" t="s">
        <v>1236</v>
      </c>
      <c r="L4" s="82" t="s">
        <v>1246</v>
      </c>
      <c r="N4" s="82" t="s">
        <v>1252</v>
      </c>
      <c r="O4" s="82" t="s">
        <v>1234</v>
      </c>
      <c r="P4" s="82" t="s">
        <v>1284</v>
      </c>
      <c r="Q4" s="82" t="s">
        <v>1284</v>
      </c>
      <c r="R4" s="82" t="s">
        <v>1032</v>
      </c>
      <c r="S4" s="82" t="s">
        <v>1281</v>
      </c>
      <c r="T4" s="82" t="s">
        <v>1281</v>
      </c>
      <c r="V4" s="82" t="s">
        <v>31</v>
      </c>
      <c r="W4" s="82" t="s">
        <v>1377</v>
      </c>
      <c r="AC4" s="82" t="s">
        <v>1129</v>
      </c>
      <c r="AD4" s="82" t="s">
        <v>642</v>
      </c>
      <c r="AF4" s="82" t="s">
        <v>1184</v>
      </c>
      <c r="AI4" s="82" t="s">
        <v>200</v>
      </c>
      <c r="AL4" s="82" t="s">
        <v>642</v>
      </c>
      <c r="AM4" s="82" t="s">
        <v>642</v>
      </c>
      <c r="AN4" s="82" t="s">
        <v>642</v>
      </c>
      <c r="AO4" s="82" t="s">
        <v>642</v>
      </c>
      <c r="AV4" s="82" t="s">
        <v>642</v>
      </c>
      <c r="AW4" s="82" t="s">
        <v>1177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966</v>
      </c>
      <c r="G5" s="82" t="s">
        <v>108</v>
      </c>
      <c r="H5" s="82" t="s">
        <v>1245</v>
      </c>
      <c r="I5" s="82" t="s">
        <v>1240</v>
      </c>
      <c r="J5" s="82" t="s">
        <v>1247</v>
      </c>
      <c r="K5" s="82" t="s">
        <v>1246</v>
      </c>
      <c r="O5" s="82" t="s">
        <v>966</v>
      </c>
      <c r="R5" s="82" t="s">
        <v>1033</v>
      </c>
      <c r="S5" s="82" t="s">
        <v>1282</v>
      </c>
      <c r="T5" s="82" t="s">
        <v>1282</v>
      </c>
      <c r="V5" s="82" t="s">
        <v>32</v>
      </c>
      <c r="AD5" s="82" t="s">
        <v>644</v>
      </c>
      <c r="AI5" s="82" t="s">
        <v>201</v>
      </c>
      <c r="AL5" s="82" t="s">
        <v>646</v>
      </c>
      <c r="AM5" s="82" t="s">
        <v>646</v>
      </c>
      <c r="AN5" s="82" t="s">
        <v>646</v>
      </c>
      <c r="AO5" s="82" t="s">
        <v>646</v>
      </c>
      <c r="AV5" s="82" t="s">
        <v>646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1240</v>
      </c>
      <c r="E6" s="82" t="s">
        <v>1245</v>
      </c>
      <c r="H6" s="82" t="s">
        <v>1246</v>
      </c>
      <c r="I6" s="82" t="s">
        <v>966</v>
      </c>
      <c r="J6" s="82" t="s">
        <v>1250</v>
      </c>
      <c r="O6" s="82" t="s">
        <v>1247</v>
      </c>
      <c r="R6" s="82" t="s">
        <v>1034</v>
      </c>
      <c r="S6" s="82" t="s">
        <v>1284</v>
      </c>
      <c r="T6" s="82" t="s">
        <v>1284</v>
      </c>
      <c r="V6" s="82" t="s">
        <v>33</v>
      </c>
      <c r="AD6" s="82" t="s">
        <v>646</v>
      </c>
      <c r="AI6" s="82" t="s">
        <v>202</v>
      </c>
      <c r="AL6" s="82" t="s">
        <v>648</v>
      </c>
      <c r="AM6" s="82" t="s">
        <v>648</v>
      </c>
      <c r="AN6" s="82" t="s">
        <v>648</v>
      </c>
      <c r="AO6" s="82" t="s">
        <v>648</v>
      </c>
      <c r="AV6" s="82" t="s">
        <v>648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1011</v>
      </c>
    </row>
    <row r="7" spans="1:61" x14ac:dyDescent="0.2">
      <c r="C7" s="82" t="s">
        <v>1354</v>
      </c>
      <c r="D7" s="82" t="s">
        <v>966</v>
      </c>
      <c r="E7" s="82" t="s">
        <v>1246</v>
      </c>
      <c r="H7" s="82" t="s">
        <v>1247</v>
      </c>
      <c r="I7" s="82" t="s">
        <v>1246</v>
      </c>
      <c r="J7" s="82" t="s">
        <v>1252</v>
      </c>
      <c r="O7" s="82" t="s">
        <v>1250</v>
      </c>
      <c r="R7" s="82" t="s">
        <v>1035</v>
      </c>
      <c r="AD7" s="82" t="s">
        <v>648</v>
      </c>
      <c r="AI7" s="82" t="s">
        <v>204</v>
      </c>
      <c r="AL7" s="82" t="s">
        <v>650</v>
      </c>
      <c r="BC7" s="82" t="s">
        <v>1411</v>
      </c>
      <c r="BD7" s="82" t="s">
        <v>956</v>
      </c>
      <c r="BE7" s="82" t="s">
        <v>1275</v>
      </c>
    </row>
    <row r="8" spans="1:61" x14ac:dyDescent="0.2">
      <c r="C8" s="82" t="s">
        <v>187</v>
      </c>
      <c r="D8" s="82" t="s">
        <v>1247</v>
      </c>
      <c r="E8" s="82" t="s">
        <v>1247</v>
      </c>
      <c r="H8" s="82" t="s">
        <v>1250</v>
      </c>
      <c r="I8" s="82" t="s">
        <v>1247</v>
      </c>
      <c r="J8" s="82" t="s">
        <v>108</v>
      </c>
      <c r="O8" s="82" t="s">
        <v>1252</v>
      </c>
      <c r="R8" s="82" t="s">
        <v>1036</v>
      </c>
      <c r="AD8" s="82" t="s">
        <v>650</v>
      </c>
      <c r="AI8" s="82" t="s">
        <v>207</v>
      </c>
      <c r="BC8" s="82" t="s">
        <v>968</v>
      </c>
      <c r="BD8" s="82" t="s">
        <v>509</v>
      </c>
    </row>
    <row r="9" spans="1:61" x14ac:dyDescent="0.2">
      <c r="C9" s="82" t="s">
        <v>1355</v>
      </c>
      <c r="D9" s="82" t="s">
        <v>1248</v>
      </c>
      <c r="E9" s="82" t="s">
        <v>1250</v>
      </c>
      <c r="H9" s="82" t="s">
        <v>108</v>
      </c>
      <c r="I9" s="82" t="s">
        <v>1248</v>
      </c>
      <c r="O9" s="82" t="s">
        <v>108</v>
      </c>
      <c r="R9" s="82" t="s">
        <v>1039</v>
      </c>
      <c r="AI9" s="82" t="s">
        <v>208</v>
      </c>
      <c r="BD9" s="82" t="s">
        <v>957</v>
      </c>
    </row>
    <row r="10" spans="1:61" x14ac:dyDescent="0.2">
      <c r="C10" s="82" t="s">
        <v>1356</v>
      </c>
      <c r="D10" s="82" t="s">
        <v>1250</v>
      </c>
      <c r="E10" s="82" t="s">
        <v>1256</v>
      </c>
      <c r="I10" s="82" t="s">
        <v>1250</v>
      </c>
      <c r="AI10" s="82" t="s">
        <v>108</v>
      </c>
      <c r="BD10" s="82" t="s">
        <v>959</v>
      </c>
    </row>
    <row r="11" spans="1:61" x14ac:dyDescent="0.2">
      <c r="C11" s="82" t="s">
        <v>267</v>
      </c>
      <c r="D11" s="82" t="s">
        <v>1252</v>
      </c>
      <c r="I11" s="82" t="s">
        <v>1252</v>
      </c>
      <c r="BD11" s="82" t="s">
        <v>960</v>
      </c>
    </row>
    <row r="12" spans="1:61" x14ac:dyDescent="0.2">
      <c r="C12" s="82" t="s">
        <v>1357</v>
      </c>
      <c r="D12" s="82" t="s">
        <v>1256</v>
      </c>
      <c r="I12" s="82" t="s">
        <v>108</v>
      </c>
      <c r="BD12" s="82" t="s">
        <v>961</v>
      </c>
    </row>
    <row r="13" spans="1:61" x14ac:dyDescent="0.2">
      <c r="D13" s="82" t="s">
        <v>108</v>
      </c>
      <c r="BD13" s="82" t="s">
        <v>108</v>
      </c>
    </row>
    <row r="14" spans="1:61" x14ac:dyDescent="0.2">
      <c r="BD14" s="82" t="s">
        <v>963</v>
      </c>
    </row>
    <row r="15" spans="1:61" x14ac:dyDescent="0.2">
      <c r="BD15" s="82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F286-E4CB-4A8A-B52F-33288DF5B7AB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490</v>
      </c>
      <c r="D4" s="90">
        <f>SUM(DatosViolenciaGénero!D63:D69)</f>
        <v>133</v>
      </c>
    </row>
    <row r="5" spans="2:4" x14ac:dyDescent="0.2">
      <c r="B5" s="89" t="s">
        <v>1234</v>
      </c>
      <c r="C5" s="90">
        <f>SUM(DatosViolenciaGénero!C70:C73)</f>
        <v>22</v>
      </c>
      <c r="D5" s="90">
        <f>SUM(DatosViolenciaGénero!D70:D73)</f>
        <v>4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2</v>
      </c>
      <c r="D7" s="90">
        <f>SUM(DatosViolenciaGénero!D75:D77)</f>
        <v>1</v>
      </c>
    </row>
    <row r="8" spans="2:4" ht="12.75" customHeight="1" x14ac:dyDescent="0.2">
      <c r="B8" s="89" t="s">
        <v>1282</v>
      </c>
      <c r="C8" s="90">
        <f>DatosViolenciaGénero!C81</f>
        <v>1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95</v>
      </c>
      <c r="D10" s="90">
        <f>SUM(DatosViolenciaGénero!D79:D80)</f>
        <v>47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36</v>
      </c>
    </row>
    <row r="16" spans="2:4" ht="13.5" thickBot="1" x14ac:dyDescent="0.25">
      <c r="B16" s="93" t="s">
        <v>1287</v>
      </c>
      <c r="C16" s="94">
        <f>DatosViolenciaGénero!C39</f>
        <v>133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6B61-4971-4AD4-AA8B-7C939D5E3E27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65</v>
      </c>
      <c r="D4" s="90">
        <f>SUM(DatosViolenciaDoméstica!D48:D54)</f>
        <v>39</v>
      </c>
    </row>
    <row r="5" spans="2:4" x14ac:dyDescent="0.2">
      <c r="B5" s="89" t="s">
        <v>1234</v>
      </c>
      <c r="C5" s="90">
        <f>SUM(DatosViolenciaDoméstica!C55:C58)</f>
        <v>3</v>
      </c>
      <c r="D5" s="90">
        <f>SUM(DatosViolenciaDoméstica!D55:D58)</f>
        <v>1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12</v>
      </c>
      <c r="D10" s="90">
        <f>SUM(DatosViolenciaDoméstica!D64:D65)</f>
        <v>11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11</v>
      </c>
    </row>
    <row r="16" spans="2:4" ht="13.5" thickBot="1" x14ac:dyDescent="0.25">
      <c r="B16" s="93" t="s">
        <v>1287</v>
      </c>
      <c r="C16" s="94">
        <f>DatosViolenciaDoméstica!C34</f>
        <v>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761B-F650-469F-9575-D7B34984BC91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37</v>
      </c>
    </row>
    <row r="5" spans="2:3" x14ac:dyDescent="0.2">
      <c r="B5" s="83" t="s">
        <v>1271</v>
      </c>
      <c r="C5" s="85">
        <f>DatosMenores!C70</f>
        <v>19</v>
      </c>
    </row>
    <row r="6" spans="2:3" x14ac:dyDescent="0.2">
      <c r="B6" s="83" t="s">
        <v>1272</v>
      </c>
      <c r="C6" s="85">
        <f>DatosMenores!C71</f>
        <v>230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8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1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D25E-0930-473B-AF43-D577B7480D24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2408</v>
      </c>
      <c r="E11" s="68">
        <f>DatosDelitos!H6+DatosDelitos!H14-DatosDelitos!H18</f>
        <v>239</v>
      </c>
      <c r="F11" s="68">
        <f>DatosDelitos!I6+DatosDelitos!I14-DatosDelitos!I18</f>
        <v>122</v>
      </c>
      <c r="G11" s="68">
        <f>DatosDelitos!J6+DatosDelitos!J14-DatosDelitos!J18</f>
        <v>1</v>
      </c>
      <c r="H11" s="69">
        <f>DatosDelitos!K6+DatosDelitos!K14-DatosDelitos!K18</f>
        <v>3</v>
      </c>
      <c r="I11" s="69">
        <f>DatosDelitos!L6+DatosDelitos!L14-DatosDelitos!L18</f>
        <v>2</v>
      </c>
      <c r="J11" s="69">
        <f>DatosDelitos!M6+DatosDelitos!M14-DatosDelitos!M18</f>
        <v>4</v>
      </c>
      <c r="K11" s="69">
        <f>DatosDelitos!O6+DatosDelitos!O14-DatosDelitos!O18</f>
        <v>11</v>
      </c>
      <c r="L11" s="70">
        <f>DatosDelitos!P6+DatosDelitos!P14-DatosDelitos!P18</f>
        <v>187</v>
      </c>
    </row>
    <row r="12" spans="2:13" ht="13.15" customHeight="1" x14ac:dyDescent="0.2">
      <c r="B12" s="211" t="s">
        <v>281</v>
      </c>
      <c r="C12" s="211"/>
      <c r="D12" s="71">
        <f>DatosDelitos!C11</f>
        <v>1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2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692</v>
      </c>
      <c r="E15" s="72">
        <f>DatosDelitos!H18+DatosDelitos!H45</f>
        <v>244</v>
      </c>
      <c r="F15" s="72">
        <f>DatosDelitos!I17+DatosDelitos!I45</f>
        <v>25</v>
      </c>
      <c r="G15" s="72">
        <f>DatosDelitos!J18+DatosDelitos!J45</f>
        <v>1</v>
      </c>
      <c r="H15" s="72">
        <f>DatosDelitos!K18+DatosDelitos!K45</f>
        <v>0</v>
      </c>
      <c r="I15" s="72">
        <f>DatosDelitos!L18+DatosDelitos!L45</f>
        <v>1</v>
      </c>
      <c r="J15" s="72">
        <f>DatosDelitos!M18+DatosDelitos!M45</f>
        <v>0</v>
      </c>
      <c r="K15" s="72">
        <f>DatosDelitos!O18+DatosDelitos!O45</f>
        <v>6</v>
      </c>
      <c r="L15" s="73">
        <f>DatosDelitos!P18+DatosDelitos!P45</f>
        <v>202</v>
      </c>
    </row>
    <row r="16" spans="2:13" ht="13.15" customHeight="1" x14ac:dyDescent="0.2">
      <c r="B16" s="211" t="s">
        <v>1234</v>
      </c>
      <c r="C16" s="211"/>
      <c r="D16" s="71">
        <f>DatosDelitos!C31</f>
        <v>360</v>
      </c>
      <c r="E16" s="72">
        <f>DatosDelitos!H31</f>
        <v>91</v>
      </c>
      <c r="F16" s="72">
        <f>DatosDelitos!I31</f>
        <v>97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144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10</v>
      </c>
      <c r="E17" s="72">
        <f>DatosDelitos!H43-DatosDelitos!H45</f>
        <v>3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1" t="s">
        <v>1236</v>
      </c>
      <c r="C18" s="211"/>
      <c r="D18" s="71">
        <f>DatosDelitos!C51</f>
        <v>109</v>
      </c>
      <c r="E18" s="72">
        <f>DatosDelitos!H51</f>
        <v>49</v>
      </c>
      <c r="F18" s="72">
        <f>DatosDelitos!I51</f>
        <v>19</v>
      </c>
      <c r="G18" s="72">
        <f>DatosDelitos!J51</f>
        <v>12</v>
      </c>
      <c r="H18" s="72">
        <f>DatosDelitos!K51</f>
        <v>8</v>
      </c>
      <c r="I18" s="72">
        <f>DatosDelitos!L51</f>
        <v>0</v>
      </c>
      <c r="J18" s="72">
        <f>DatosDelitos!M51</f>
        <v>0</v>
      </c>
      <c r="K18" s="72">
        <f>DatosDelitos!O51</f>
        <v>8</v>
      </c>
      <c r="L18" s="73">
        <f>DatosDelitos!P51</f>
        <v>15</v>
      </c>
    </row>
    <row r="19" spans="2:12" ht="13.15" customHeight="1" x14ac:dyDescent="0.2">
      <c r="B19" s="211" t="s">
        <v>1237</v>
      </c>
      <c r="C19" s="211"/>
      <c r="D19" s="71">
        <f>DatosDelitos!C73</f>
        <v>1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1" t="s">
        <v>1238</v>
      </c>
      <c r="C20" s="211"/>
      <c r="D20" s="71">
        <f>DatosDelitos!C75</f>
        <v>34</v>
      </c>
      <c r="E20" s="72">
        <f>DatosDelitos!H75</f>
        <v>6</v>
      </c>
      <c r="F20" s="72">
        <f>DatosDelitos!I75</f>
        <v>1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1</v>
      </c>
    </row>
    <row r="21" spans="2:12" ht="13.15" customHeight="1" x14ac:dyDescent="0.2">
      <c r="B21" s="212" t="s">
        <v>1239</v>
      </c>
      <c r="C21" s="212"/>
      <c r="D21" s="71">
        <f>DatosDelitos!C83</f>
        <v>98</v>
      </c>
      <c r="E21" s="72">
        <f>DatosDelitos!H83</f>
        <v>3</v>
      </c>
      <c r="F21" s="72">
        <f>DatosDelitos!I83</f>
        <v>2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16</v>
      </c>
    </row>
    <row r="22" spans="2:12" ht="13.15" customHeight="1" x14ac:dyDescent="0.2">
      <c r="B22" s="211" t="s">
        <v>1240</v>
      </c>
      <c r="C22" s="211"/>
      <c r="D22" s="71">
        <f>DatosDelitos!C86</f>
        <v>124</v>
      </c>
      <c r="E22" s="72">
        <f>DatosDelitos!H86</f>
        <v>63</v>
      </c>
      <c r="F22" s="72">
        <f>DatosDelitos!I86</f>
        <v>21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21</v>
      </c>
    </row>
    <row r="23" spans="2:12" ht="13.15" customHeight="1" x14ac:dyDescent="0.2">
      <c r="B23" s="211" t="s">
        <v>966</v>
      </c>
      <c r="C23" s="211"/>
      <c r="D23" s="71">
        <f>DatosDelitos!C98</f>
        <v>2097</v>
      </c>
      <c r="E23" s="72">
        <f>DatosDelitos!H98</f>
        <v>677</v>
      </c>
      <c r="F23" s="72">
        <f>DatosDelitos!I98</f>
        <v>278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25</v>
      </c>
      <c r="L23" s="73">
        <f>DatosDelitos!P98</f>
        <v>230</v>
      </c>
    </row>
    <row r="24" spans="2:12" ht="27" customHeight="1" x14ac:dyDescent="0.2">
      <c r="B24" s="211" t="s">
        <v>1241</v>
      </c>
      <c r="C24" s="211"/>
      <c r="D24" s="71">
        <f>DatosDelitos!C132</f>
        <v>4</v>
      </c>
      <c r="E24" s="72">
        <f>DatosDelitos!H132</f>
        <v>4</v>
      </c>
      <c r="F24" s="72">
        <f>DatosDelitos!I132</f>
        <v>1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1" t="s">
        <v>1242</v>
      </c>
      <c r="C25" s="211"/>
      <c r="D25" s="71">
        <f>DatosDelitos!C138</f>
        <v>40</v>
      </c>
      <c r="E25" s="72">
        <f>DatosDelitos!H138</f>
        <v>19</v>
      </c>
      <c r="F25" s="72">
        <f>DatosDelitos!I138</f>
        <v>7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2</v>
      </c>
    </row>
    <row r="26" spans="2:12" ht="13.15" customHeight="1" x14ac:dyDescent="0.2">
      <c r="B26" s="212" t="s">
        <v>1243</v>
      </c>
      <c r="C26" s="212"/>
      <c r="D26" s="71">
        <f>DatosDelitos!C145</f>
        <v>4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1" t="s">
        <v>1244</v>
      </c>
      <c r="C27" s="211"/>
      <c r="D27" s="71">
        <f>DatosDelitos!C148</f>
        <v>28</v>
      </c>
      <c r="E27" s="72">
        <f>DatosDelitos!H148</f>
        <v>13</v>
      </c>
      <c r="F27" s="72">
        <f>DatosDelitos!I148</f>
        <v>6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6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47</v>
      </c>
      <c r="E28" s="72">
        <f>DatosDelitos!H157+SUM(DatosDelitos!H168:H173)</f>
        <v>24</v>
      </c>
      <c r="F28" s="72">
        <f>DatosDelitos!I157+SUM(DatosDelitos!I168:I173)</f>
        <v>5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1</v>
      </c>
      <c r="L28" s="72">
        <f>DatosDelitos!P157+SUM(DatosDelitos!P168:Q173)</f>
        <v>3</v>
      </c>
    </row>
    <row r="29" spans="2:12" ht="13.15" customHeight="1" x14ac:dyDescent="0.2">
      <c r="B29" s="211" t="s">
        <v>1246</v>
      </c>
      <c r="C29" s="211"/>
      <c r="D29" s="71">
        <f>SUM(DatosDelitos!C174:C178)</f>
        <v>60</v>
      </c>
      <c r="E29" s="72">
        <f>SUM(DatosDelitos!H174:H178)</f>
        <v>92</v>
      </c>
      <c r="F29" s="72">
        <f>SUM(DatosDelitos!I174:I178)</f>
        <v>27</v>
      </c>
      <c r="G29" s="72">
        <f>SUM(DatosDelitos!J174:J178)</f>
        <v>1</v>
      </c>
      <c r="H29" s="72">
        <f>SUM(DatosDelitos!K174:K178)</f>
        <v>1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29</v>
      </c>
      <c r="L29" s="72">
        <f>SUM(DatosDelitos!P174:P178)</f>
        <v>24</v>
      </c>
    </row>
    <row r="30" spans="2:12" ht="13.15" customHeight="1" x14ac:dyDescent="0.2">
      <c r="B30" s="211" t="s">
        <v>1247</v>
      </c>
      <c r="C30" s="211"/>
      <c r="D30" s="71">
        <f>DatosDelitos!C179</f>
        <v>294</v>
      </c>
      <c r="E30" s="72">
        <f>DatosDelitos!H179</f>
        <v>146</v>
      </c>
      <c r="F30" s="72">
        <f>DatosDelitos!I179</f>
        <v>137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2</v>
      </c>
      <c r="L30" s="72">
        <f>DatosDelitos!P179</f>
        <v>494</v>
      </c>
    </row>
    <row r="31" spans="2:12" ht="13.15" customHeight="1" x14ac:dyDescent="0.2">
      <c r="B31" s="211" t="s">
        <v>1248</v>
      </c>
      <c r="C31" s="211"/>
      <c r="D31" s="71">
        <f>DatosDelitos!C187</f>
        <v>105</v>
      </c>
      <c r="E31" s="72">
        <f>DatosDelitos!H187</f>
        <v>64</v>
      </c>
      <c r="F31" s="72">
        <f>DatosDelitos!I187</f>
        <v>25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17</v>
      </c>
    </row>
    <row r="32" spans="2:12" ht="13.15" customHeight="1" x14ac:dyDescent="0.2">
      <c r="B32" s="211" t="s">
        <v>1249</v>
      </c>
      <c r="C32" s="211"/>
      <c r="D32" s="71">
        <f>DatosDelitos!C202</f>
        <v>46</v>
      </c>
      <c r="E32" s="72">
        <f>DatosDelitos!H202</f>
        <v>14</v>
      </c>
      <c r="F32" s="72">
        <f>DatosDelitos!I202</f>
        <v>7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6</v>
      </c>
    </row>
    <row r="33" spans="2:13" ht="13.15" customHeight="1" x14ac:dyDescent="0.2">
      <c r="B33" s="211" t="s">
        <v>1250</v>
      </c>
      <c r="C33" s="211"/>
      <c r="D33" s="71">
        <f>DatosDelitos!C224</f>
        <v>308</v>
      </c>
      <c r="E33" s="72">
        <f>DatosDelitos!H224</f>
        <v>202</v>
      </c>
      <c r="F33" s="72">
        <f>DatosDelitos!I224</f>
        <v>97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1</v>
      </c>
      <c r="K33" s="72">
        <f>DatosDelitos!O224</f>
        <v>9</v>
      </c>
      <c r="L33" s="72">
        <f>DatosDelitos!P224</f>
        <v>130</v>
      </c>
    </row>
    <row r="34" spans="2:13" ht="13.15" customHeight="1" x14ac:dyDescent="0.2">
      <c r="B34" s="211" t="s">
        <v>1251</v>
      </c>
      <c r="C34" s="211"/>
      <c r="D34" s="71">
        <f>DatosDelitos!C245</f>
        <v>1</v>
      </c>
      <c r="E34" s="72">
        <f>DatosDelitos!H245</f>
        <v>0</v>
      </c>
      <c r="F34" s="72">
        <f>DatosDelitos!I245</f>
        <v>1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3</v>
      </c>
    </row>
    <row r="35" spans="2:13" ht="13.15" customHeight="1" x14ac:dyDescent="0.2">
      <c r="B35" s="211" t="s">
        <v>1252</v>
      </c>
      <c r="C35" s="211"/>
      <c r="D35" s="71">
        <f>DatosDelitos!C272</f>
        <v>212</v>
      </c>
      <c r="E35" s="72">
        <f>DatosDelitos!H272</f>
        <v>176</v>
      </c>
      <c r="F35" s="72">
        <f>DatosDelitos!I272</f>
        <v>76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1</v>
      </c>
      <c r="K35" s="72">
        <f>DatosDelitos!O272</f>
        <v>0</v>
      </c>
      <c r="L35" s="72">
        <f>DatosDelitos!P272</f>
        <v>89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19</v>
      </c>
      <c r="E38" s="72">
        <f>DatosDelitos!H313+DatosDelitos!H319+DatosDelitos!H321</f>
        <v>6</v>
      </c>
      <c r="F38" s="72">
        <f>DatosDelitos!I313+DatosDelitos!I319+DatosDelitos!I321</f>
        <v>2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1" t="s">
        <v>1256</v>
      </c>
      <c r="C39" s="211"/>
      <c r="D39" s="71">
        <f>DatosDelitos!C324</f>
        <v>1960</v>
      </c>
      <c r="E39" s="72">
        <f>DatosDelitos!H324</f>
        <v>25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1</v>
      </c>
      <c r="L39" s="72">
        <f>DatosDelitos!P324</f>
        <v>0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9064</v>
      </c>
      <c r="E43" s="74">
        <f t="shared" ref="E43:L43" si="0">SUM(E11:E42)</f>
        <v>2160</v>
      </c>
      <c r="F43" s="74">
        <f t="shared" si="0"/>
        <v>957</v>
      </c>
      <c r="G43" s="74">
        <f t="shared" si="0"/>
        <v>15</v>
      </c>
      <c r="H43" s="74">
        <f t="shared" si="0"/>
        <v>12</v>
      </c>
      <c r="I43" s="74">
        <f t="shared" si="0"/>
        <v>3</v>
      </c>
      <c r="J43" s="74">
        <f t="shared" si="0"/>
        <v>6</v>
      </c>
      <c r="K43" s="74">
        <f t="shared" si="0"/>
        <v>92</v>
      </c>
      <c r="L43" s="74">
        <f t="shared" si="0"/>
        <v>1591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1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16</v>
      </c>
      <c r="E50" s="77">
        <f>DatosDelitos!G14-DatosDelitos!G18</f>
        <v>10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249</v>
      </c>
      <c r="E54" s="77">
        <f>DatosDelitos!G18+DatosDelitos!G45</f>
        <v>95</v>
      </c>
    </row>
    <row r="55" spans="2:5" ht="13.15" customHeight="1" x14ac:dyDescent="0.25">
      <c r="B55" s="213" t="s">
        <v>1234</v>
      </c>
      <c r="C55" s="213"/>
      <c r="D55" s="77">
        <f>DatosDelitos!F31</f>
        <v>28</v>
      </c>
      <c r="E55" s="77">
        <f>DatosDelitos!G31</f>
        <v>58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0</v>
      </c>
      <c r="E57" s="77">
        <f>DatosDelitos!G51</f>
        <v>0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0</v>
      </c>
      <c r="E59" s="77">
        <f>DatosDelitos!G75</f>
        <v>2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2</v>
      </c>
    </row>
    <row r="61" spans="2:5" ht="13.15" customHeight="1" x14ac:dyDescent="0.25">
      <c r="B61" s="213" t="s">
        <v>1240</v>
      </c>
      <c r="C61" s="213"/>
      <c r="D61" s="77">
        <f>DatosDelitos!F86</f>
        <v>0</v>
      </c>
      <c r="E61" s="77">
        <f>DatosDelitos!G86</f>
        <v>0</v>
      </c>
    </row>
    <row r="62" spans="2:5" ht="13.15" customHeight="1" x14ac:dyDescent="0.25">
      <c r="B62" s="213" t="s">
        <v>966</v>
      </c>
      <c r="C62" s="213"/>
      <c r="D62" s="77">
        <f>DatosDelitos!F98</f>
        <v>23</v>
      </c>
      <c r="E62" s="77">
        <f>DatosDelitos!G98</f>
        <v>12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1</v>
      </c>
      <c r="E66" s="77">
        <f>DatosDelitos!G148</f>
        <v>1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0</v>
      </c>
      <c r="E67" s="77">
        <f>DatosDelitos!G157+SUM(DatosDelitos!G168:H173)</f>
        <v>23</v>
      </c>
    </row>
    <row r="68" spans="2:5" ht="13.15" customHeight="1" x14ac:dyDescent="0.25">
      <c r="B68" s="213" t="s">
        <v>1246</v>
      </c>
      <c r="C68" s="213"/>
      <c r="D68" s="77">
        <f>SUM(DatosDelitos!F174:G178)</f>
        <v>0</v>
      </c>
      <c r="E68" s="77">
        <f>SUM(DatosDelitos!G174:H178)</f>
        <v>92</v>
      </c>
    </row>
    <row r="69" spans="2:5" ht="13.15" customHeight="1" x14ac:dyDescent="0.25">
      <c r="B69" s="213" t="s">
        <v>1247</v>
      </c>
      <c r="C69" s="213"/>
      <c r="D69" s="77">
        <f>DatosDelitos!F179</f>
        <v>408</v>
      </c>
      <c r="E69" s="77">
        <f>DatosDelitos!G179</f>
        <v>379</v>
      </c>
    </row>
    <row r="70" spans="2:5" ht="13.15" customHeight="1" x14ac:dyDescent="0.25">
      <c r="B70" s="213" t="s">
        <v>1248</v>
      </c>
      <c r="C70" s="213"/>
      <c r="D70" s="77">
        <f>DatosDelitos!F187</f>
        <v>9</v>
      </c>
      <c r="E70" s="77">
        <f>DatosDelitos!G187</f>
        <v>5</v>
      </c>
    </row>
    <row r="71" spans="2:5" ht="13.15" customHeight="1" x14ac:dyDescent="0.25">
      <c r="B71" s="213" t="s">
        <v>1249</v>
      </c>
      <c r="C71" s="213"/>
      <c r="D71" s="77">
        <f>DatosDelitos!F202</f>
        <v>0</v>
      </c>
      <c r="E71" s="77">
        <f>DatosDelitos!G202</f>
        <v>0</v>
      </c>
    </row>
    <row r="72" spans="2:5" ht="13.15" customHeight="1" x14ac:dyDescent="0.25">
      <c r="B72" s="213" t="s">
        <v>1250</v>
      </c>
      <c r="C72" s="213"/>
      <c r="D72" s="77">
        <f>DatosDelitos!F224</f>
        <v>57</v>
      </c>
      <c r="E72" s="77">
        <f>DatosDelitos!G224</f>
        <v>79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7</v>
      </c>
      <c r="E74" s="77">
        <f>DatosDelitos!G272</f>
        <v>5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2</v>
      </c>
      <c r="E77" s="77">
        <f>DatosDelitos!G313+DatosDelitos!G319+DatosDelitos!G321</f>
        <v>1</v>
      </c>
    </row>
    <row r="78" spans="2:5" ht="13.9" customHeight="1" x14ac:dyDescent="0.25">
      <c r="B78" s="213" t="s">
        <v>1256</v>
      </c>
      <c r="C78" s="213"/>
      <c r="D78" s="77">
        <f>DatosDelitos!F324</f>
        <v>3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804</v>
      </c>
      <c r="E82" s="77">
        <f>SUM(E49:E81)</f>
        <v>764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6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1</v>
      </c>
    </row>
    <row r="92" spans="2:13" ht="13.15" customHeight="1" x14ac:dyDescent="0.25">
      <c r="B92" s="213" t="s">
        <v>1234</v>
      </c>
      <c r="C92" s="213"/>
      <c r="D92" s="77">
        <f>DatosDelitos!N31</f>
        <v>10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0</v>
      </c>
    </row>
    <row r="94" spans="2:13" ht="13.15" customHeight="1" x14ac:dyDescent="0.25">
      <c r="B94" s="213" t="s">
        <v>1236</v>
      </c>
      <c r="C94" s="213"/>
      <c r="D94" s="77">
        <f>DatosDelitos!N51</f>
        <v>2</v>
      </c>
    </row>
    <row r="95" spans="2:13" ht="13.15" customHeight="1" x14ac:dyDescent="0.25">
      <c r="B95" s="213" t="s">
        <v>1237</v>
      </c>
      <c r="C95" s="213"/>
      <c r="D95" s="77">
        <f>DatosDelitos!N73</f>
        <v>6</v>
      </c>
    </row>
    <row r="96" spans="2:13" ht="27" customHeight="1" x14ac:dyDescent="0.25">
      <c r="B96" s="213" t="s">
        <v>1262</v>
      </c>
      <c r="C96" s="213"/>
      <c r="D96" s="77">
        <f>DatosDelitos!N75</f>
        <v>0</v>
      </c>
    </row>
    <row r="97" spans="2:4" ht="13.15" customHeight="1" x14ac:dyDescent="0.25">
      <c r="B97" s="213" t="s">
        <v>1239</v>
      </c>
      <c r="C97" s="213"/>
      <c r="D97" s="77">
        <f>DatosDelitos!N83</f>
        <v>3</v>
      </c>
    </row>
    <row r="98" spans="2:4" ht="13.15" customHeight="1" x14ac:dyDescent="0.25">
      <c r="B98" s="213" t="s">
        <v>1240</v>
      </c>
      <c r="C98" s="213"/>
      <c r="D98" s="77">
        <f>DatosDelitos!N86</f>
        <v>0</v>
      </c>
    </row>
    <row r="99" spans="2:4" ht="13.15" customHeight="1" x14ac:dyDescent="0.25">
      <c r="B99" s="213" t="s">
        <v>966</v>
      </c>
      <c r="C99" s="213"/>
      <c r="D99" s="77">
        <f>DatosDelitos!N98</f>
        <v>7</v>
      </c>
    </row>
    <row r="100" spans="2:4" ht="27" customHeight="1" x14ac:dyDescent="0.25">
      <c r="B100" s="213" t="s">
        <v>1263</v>
      </c>
      <c r="C100" s="213"/>
      <c r="D100" s="77">
        <f>DatosDelitos!N132</f>
        <v>4</v>
      </c>
    </row>
    <row r="101" spans="2:4" ht="13.15" customHeight="1" x14ac:dyDescent="0.25">
      <c r="B101" s="213" t="s">
        <v>1242</v>
      </c>
      <c r="C101" s="213"/>
      <c r="D101" s="77">
        <f>DatosDelitos!N138</f>
        <v>10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0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0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6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2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0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29</v>
      </c>
    </row>
    <row r="109" spans="2:4" ht="13.15" customHeight="1" x14ac:dyDescent="0.25">
      <c r="B109" s="213" t="s">
        <v>1247</v>
      </c>
      <c r="C109" s="213"/>
      <c r="D109" s="77">
        <f>DatosDelitos!N179</f>
        <v>3</v>
      </c>
    </row>
    <row r="110" spans="2:4" ht="13.15" customHeight="1" x14ac:dyDescent="0.25">
      <c r="B110" s="213" t="s">
        <v>1248</v>
      </c>
      <c r="C110" s="213"/>
      <c r="D110" s="77">
        <f>DatosDelitos!N187</f>
        <v>10</v>
      </c>
    </row>
    <row r="111" spans="2:4" ht="13.15" customHeight="1" x14ac:dyDescent="0.25">
      <c r="B111" s="213" t="s">
        <v>1249</v>
      </c>
      <c r="C111" s="213"/>
      <c r="D111" s="77">
        <f>DatosDelitos!N202</f>
        <v>18</v>
      </c>
    </row>
    <row r="112" spans="2:4" ht="13.15" customHeight="1" x14ac:dyDescent="0.25">
      <c r="B112" s="213" t="s">
        <v>1250</v>
      </c>
      <c r="C112" s="213"/>
      <c r="D112" s="77">
        <f>DatosDelitos!N224</f>
        <v>2</v>
      </c>
    </row>
    <row r="113" spans="2:4" ht="13.15" customHeight="1" x14ac:dyDescent="0.25">
      <c r="B113" s="213" t="s">
        <v>1251</v>
      </c>
      <c r="C113" s="213"/>
      <c r="D113" s="77">
        <f>DatosDelitos!N245</f>
        <v>0</v>
      </c>
    </row>
    <row r="114" spans="2:4" ht="13.15" customHeight="1" x14ac:dyDescent="0.25">
      <c r="B114" s="213" t="s">
        <v>1252</v>
      </c>
      <c r="C114" s="213"/>
      <c r="D114" s="77">
        <f>DatosDelitos!N272</f>
        <v>0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0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119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26</v>
      </c>
      <c r="D6" s="27">
        <v>24</v>
      </c>
      <c r="E6" s="28">
        <v>0</v>
      </c>
      <c r="F6" s="27">
        <v>1</v>
      </c>
      <c r="G6" s="27">
        <v>0</v>
      </c>
      <c r="H6" s="27">
        <v>10</v>
      </c>
      <c r="I6" s="27">
        <v>3</v>
      </c>
      <c r="J6" s="27">
        <v>1</v>
      </c>
      <c r="K6" s="27">
        <v>0</v>
      </c>
      <c r="L6" s="27">
        <v>2</v>
      </c>
      <c r="M6" s="27">
        <v>3</v>
      </c>
      <c r="N6" s="27">
        <v>4</v>
      </c>
      <c r="O6" s="27">
        <v>3</v>
      </c>
      <c r="P6" s="29">
        <v>3</v>
      </c>
    </row>
    <row r="7" spans="1:16" x14ac:dyDescent="0.25">
      <c r="A7" s="30" t="s">
        <v>311</v>
      </c>
      <c r="B7" s="30" t="s">
        <v>312</v>
      </c>
      <c r="C7" s="15">
        <v>8</v>
      </c>
      <c r="D7" s="15">
        <v>7</v>
      </c>
      <c r="E7" s="31">
        <v>0</v>
      </c>
      <c r="F7" s="15">
        <v>1</v>
      </c>
      <c r="G7" s="15">
        <v>0</v>
      </c>
      <c r="H7" s="15">
        <v>2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v>3</v>
      </c>
      <c r="P7" s="25">
        <v>0</v>
      </c>
    </row>
    <row r="8" spans="1:16" x14ac:dyDescent="0.25">
      <c r="A8" s="30" t="s">
        <v>313</v>
      </c>
      <c r="B8" s="30" t="s">
        <v>314</v>
      </c>
      <c r="C8" s="15">
        <v>7</v>
      </c>
      <c r="D8" s="15">
        <v>3</v>
      </c>
      <c r="E8" s="31">
        <v>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2</v>
      </c>
      <c r="M8" s="15">
        <v>2</v>
      </c>
      <c r="N8" s="15">
        <v>0</v>
      </c>
      <c r="O8" s="15">
        <v>0</v>
      </c>
      <c r="P8" s="25">
        <v>2</v>
      </c>
    </row>
    <row r="9" spans="1:16" x14ac:dyDescent="0.25">
      <c r="A9" s="30" t="s">
        <v>315</v>
      </c>
      <c r="B9" s="30" t="s">
        <v>316</v>
      </c>
      <c r="C9" s="15">
        <v>11</v>
      </c>
      <c r="D9" s="15">
        <v>14</v>
      </c>
      <c r="E9" s="31">
        <v>-1</v>
      </c>
      <c r="F9" s="15">
        <v>0</v>
      </c>
      <c r="G9" s="15">
        <v>0</v>
      </c>
      <c r="H9" s="15">
        <v>8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15">
        <v>0</v>
      </c>
      <c r="P9" s="25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1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1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2941</v>
      </c>
      <c r="D14" s="27">
        <v>3825</v>
      </c>
      <c r="E14" s="28">
        <v>-1</v>
      </c>
      <c r="F14" s="27">
        <v>241</v>
      </c>
      <c r="G14" s="27">
        <v>90</v>
      </c>
      <c r="H14" s="27">
        <v>436</v>
      </c>
      <c r="I14" s="27">
        <v>201</v>
      </c>
      <c r="J14" s="27">
        <v>1</v>
      </c>
      <c r="K14" s="27">
        <v>3</v>
      </c>
      <c r="L14" s="27">
        <v>1</v>
      </c>
      <c r="M14" s="27">
        <v>1</v>
      </c>
      <c r="N14" s="27">
        <v>2</v>
      </c>
      <c r="O14" s="27">
        <v>13</v>
      </c>
      <c r="P14" s="29">
        <v>348</v>
      </c>
    </row>
    <row r="15" spans="1:16" x14ac:dyDescent="0.25">
      <c r="A15" s="30" t="s">
        <v>324</v>
      </c>
      <c r="B15" s="30" t="s">
        <v>325</v>
      </c>
      <c r="C15" s="15">
        <v>1713</v>
      </c>
      <c r="D15" s="15">
        <v>2165</v>
      </c>
      <c r="E15" s="31">
        <v>-1</v>
      </c>
      <c r="F15" s="15">
        <v>15</v>
      </c>
      <c r="G15" s="15">
        <v>6</v>
      </c>
      <c r="H15" s="15">
        <v>208</v>
      </c>
      <c r="I15" s="15">
        <v>100</v>
      </c>
      <c r="J15" s="15">
        <v>0</v>
      </c>
      <c r="K15" s="15">
        <v>3</v>
      </c>
      <c r="L15" s="15">
        <v>0</v>
      </c>
      <c r="M15" s="15">
        <v>1</v>
      </c>
      <c r="N15" s="15">
        <v>0</v>
      </c>
      <c r="O15" s="15">
        <v>7</v>
      </c>
      <c r="P15" s="25">
        <v>167</v>
      </c>
    </row>
    <row r="16" spans="1:16" x14ac:dyDescent="0.25">
      <c r="A16" s="30" t="s">
        <v>326</v>
      </c>
      <c r="B16" s="30" t="s">
        <v>327</v>
      </c>
      <c r="C16" s="15">
        <v>10</v>
      </c>
      <c r="D16" s="15">
        <v>7</v>
      </c>
      <c r="E16" s="31">
        <v>0</v>
      </c>
      <c r="F16" s="15">
        <v>0</v>
      </c>
      <c r="G16" s="15">
        <v>0</v>
      </c>
      <c r="H16" s="15">
        <v>3</v>
      </c>
      <c r="I16" s="15">
        <v>8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25">
        <v>3</v>
      </c>
    </row>
    <row r="17" spans="1:16" x14ac:dyDescent="0.25">
      <c r="A17" s="30" t="s">
        <v>328</v>
      </c>
      <c r="B17" s="30" t="s">
        <v>329</v>
      </c>
      <c r="C17" s="15">
        <v>656</v>
      </c>
      <c r="D17" s="15">
        <v>1085</v>
      </c>
      <c r="E17" s="31">
        <v>-1</v>
      </c>
      <c r="F17" s="15">
        <v>1</v>
      </c>
      <c r="G17" s="15">
        <v>4</v>
      </c>
      <c r="H17" s="15">
        <v>16</v>
      </c>
      <c r="I17" s="15">
        <v>11</v>
      </c>
      <c r="J17" s="15">
        <v>0</v>
      </c>
      <c r="K17" s="15">
        <v>0</v>
      </c>
      <c r="L17" s="15">
        <v>0</v>
      </c>
      <c r="M17" s="15">
        <v>0</v>
      </c>
      <c r="N17" s="15">
        <v>2</v>
      </c>
      <c r="O17" s="15">
        <v>0</v>
      </c>
      <c r="P17" s="25">
        <v>14</v>
      </c>
    </row>
    <row r="18" spans="1:16" ht="33.75" x14ac:dyDescent="0.25">
      <c r="A18" s="30" t="s">
        <v>330</v>
      </c>
      <c r="B18" s="30" t="s">
        <v>331</v>
      </c>
      <c r="C18" s="15">
        <v>559</v>
      </c>
      <c r="D18" s="15">
        <v>565</v>
      </c>
      <c r="E18" s="31">
        <v>-1</v>
      </c>
      <c r="F18" s="15">
        <v>225</v>
      </c>
      <c r="G18" s="15">
        <v>80</v>
      </c>
      <c r="H18" s="15">
        <v>207</v>
      </c>
      <c r="I18" s="15">
        <v>82</v>
      </c>
      <c r="J18" s="15">
        <v>1</v>
      </c>
      <c r="K18" s="15">
        <v>0</v>
      </c>
      <c r="L18" s="15">
        <v>1</v>
      </c>
      <c r="M18" s="15">
        <v>0</v>
      </c>
      <c r="N18" s="15">
        <v>0</v>
      </c>
      <c r="O18" s="15">
        <v>5</v>
      </c>
      <c r="P18" s="25">
        <v>164</v>
      </c>
    </row>
    <row r="19" spans="1:16" x14ac:dyDescent="0.25">
      <c r="A19" s="30" t="s">
        <v>332</v>
      </c>
      <c r="B19" s="30" t="s">
        <v>333</v>
      </c>
      <c r="C19" s="15">
        <v>3</v>
      </c>
      <c r="D19" s="15">
        <v>3</v>
      </c>
      <c r="E19" s="31">
        <v>0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2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2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360</v>
      </c>
      <c r="D31" s="27">
        <v>413</v>
      </c>
      <c r="E31" s="28">
        <v>-1</v>
      </c>
      <c r="F31" s="27">
        <v>28</v>
      </c>
      <c r="G31" s="27">
        <v>58</v>
      </c>
      <c r="H31" s="27">
        <v>91</v>
      </c>
      <c r="I31" s="27">
        <v>97</v>
      </c>
      <c r="J31" s="27">
        <v>0</v>
      </c>
      <c r="K31" s="27">
        <v>0</v>
      </c>
      <c r="L31" s="27">
        <v>0</v>
      </c>
      <c r="M31" s="27">
        <v>0</v>
      </c>
      <c r="N31" s="27">
        <v>10</v>
      </c>
      <c r="O31" s="27">
        <v>0</v>
      </c>
      <c r="P31" s="29">
        <v>144</v>
      </c>
    </row>
    <row r="32" spans="1:16" x14ac:dyDescent="0.25">
      <c r="A32" s="30" t="s">
        <v>355</v>
      </c>
      <c r="B32" s="30" t="s">
        <v>356</v>
      </c>
      <c r="C32" s="15">
        <v>9</v>
      </c>
      <c r="D32" s="15">
        <v>6</v>
      </c>
      <c r="E32" s="31">
        <v>0</v>
      </c>
      <c r="F32" s="15">
        <v>0</v>
      </c>
      <c r="G32" s="15">
        <v>0</v>
      </c>
      <c r="H32" s="15">
        <v>4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2</v>
      </c>
      <c r="O32" s="15">
        <v>0</v>
      </c>
      <c r="P32" s="25">
        <v>1</v>
      </c>
    </row>
    <row r="33" spans="1:16" x14ac:dyDescent="0.25">
      <c r="A33" s="30" t="s">
        <v>357</v>
      </c>
      <c r="B33" s="30" t="s">
        <v>358</v>
      </c>
      <c r="C33" s="15">
        <v>2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200</v>
      </c>
      <c r="D34" s="15">
        <v>230</v>
      </c>
      <c r="E34" s="31">
        <v>-1</v>
      </c>
      <c r="F34" s="15">
        <v>13</v>
      </c>
      <c r="G34" s="15">
        <v>4</v>
      </c>
      <c r="H34" s="15">
        <v>25</v>
      </c>
      <c r="I34" s="15">
        <v>14</v>
      </c>
      <c r="J34" s="15">
        <v>0</v>
      </c>
      <c r="K34" s="15">
        <v>0</v>
      </c>
      <c r="L34" s="15">
        <v>0</v>
      </c>
      <c r="M34" s="15">
        <v>0</v>
      </c>
      <c r="N34" s="15">
        <v>3</v>
      </c>
      <c r="O34" s="15">
        <v>0</v>
      </c>
      <c r="P34" s="25">
        <v>19</v>
      </c>
    </row>
    <row r="35" spans="1:16" x14ac:dyDescent="0.25">
      <c r="A35" s="30" t="s">
        <v>361</v>
      </c>
      <c r="B35" s="30" t="s">
        <v>362</v>
      </c>
      <c r="C35" s="15">
        <v>5</v>
      </c>
      <c r="D35" s="15">
        <v>10</v>
      </c>
      <c r="E35" s="31">
        <v>-1</v>
      </c>
      <c r="F35" s="15">
        <v>1</v>
      </c>
      <c r="G35" s="15">
        <v>1</v>
      </c>
      <c r="H35" s="15">
        <v>1</v>
      </c>
      <c r="I35" s="15">
        <v>3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25">
        <v>10</v>
      </c>
    </row>
    <row r="36" spans="1:16" x14ac:dyDescent="0.25">
      <c r="A36" s="30" t="s">
        <v>363</v>
      </c>
      <c r="B36" s="30" t="s">
        <v>364</v>
      </c>
      <c r="C36" s="15">
        <v>79</v>
      </c>
      <c r="D36" s="15">
        <v>99</v>
      </c>
      <c r="E36" s="31">
        <v>-1</v>
      </c>
      <c r="F36" s="15">
        <v>2</v>
      </c>
      <c r="G36" s="15">
        <v>0</v>
      </c>
      <c r="H36" s="15">
        <v>6</v>
      </c>
      <c r="I36" s="15">
        <v>2</v>
      </c>
      <c r="J36" s="15">
        <v>0</v>
      </c>
      <c r="K36" s="15">
        <v>0</v>
      </c>
      <c r="L36" s="15">
        <v>0</v>
      </c>
      <c r="M36" s="15">
        <v>0</v>
      </c>
      <c r="N36" s="15">
        <v>3</v>
      </c>
      <c r="O36" s="15">
        <v>0</v>
      </c>
      <c r="P36" s="25">
        <v>11</v>
      </c>
    </row>
    <row r="37" spans="1:16" ht="22.5" x14ac:dyDescent="0.25">
      <c r="A37" s="30" t="s">
        <v>365</v>
      </c>
      <c r="B37" s="30" t="s">
        <v>366</v>
      </c>
      <c r="C37" s="15">
        <v>27</v>
      </c>
      <c r="D37" s="15">
        <v>31</v>
      </c>
      <c r="E37" s="31">
        <v>-1</v>
      </c>
      <c r="F37" s="15">
        <v>11</v>
      </c>
      <c r="G37" s="15">
        <v>41</v>
      </c>
      <c r="H37" s="15">
        <v>35</v>
      </c>
      <c r="I37" s="15">
        <v>58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82</v>
      </c>
    </row>
    <row r="38" spans="1:16" ht="22.5" x14ac:dyDescent="0.25">
      <c r="A38" s="30" t="s">
        <v>367</v>
      </c>
      <c r="B38" s="30" t="s">
        <v>368</v>
      </c>
      <c r="C38" s="15">
        <v>6</v>
      </c>
      <c r="D38" s="15">
        <v>11</v>
      </c>
      <c r="E38" s="31">
        <v>-1</v>
      </c>
      <c r="F38" s="15">
        <v>1</v>
      </c>
      <c r="G38" s="15">
        <v>12</v>
      </c>
      <c r="H38" s="15">
        <v>3</v>
      </c>
      <c r="I38" s="15">
        <v>6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13</v>
      </c>
    </row>
    <row r="39" spans="1:16" ht="22.5" x14ac:dyDescent="0.25">
      <c r="A39" s="30" t="s">
        <v>369</v>
      </c>
      <c r="B39" s="30" t="s">
        <v>370</v>
      </c>
      <c r="C39" s="15">
        <v>4</v>
      </c>
      <c r="D39" s="15">
        <v>6</v>
      </c>
      <c r="E39" s="31">
        <v>-1</v>
      </c>
      <c r="F39" s="15">
        <v>0</v>
      </c>
      <c r="G39" s="15">
        <v>0</v>
      </c>
      <c r="H39" s="15">
        <v>4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5</v>
      </c>
    </row>
    <row r="40" spans="1:16" ht="33.75" x14ac:dyDescent="0.25">
      <c r="A40" s="30" t="s">
        <v>371</v>
      </c>
      <c r="B40" s="30" t="s">
        <v>372</v>
      </c>
      <c r="C40" s="15">
        <v>1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27</v>
      </c>
      <c r="D42" s="15">
        <v>20</v>
      </c>
      <c r="E42" s="31">
        <v>0</v>
      </c>
      <c r="F42" s="15">
        <v>0</v>
      </c>
      <c r="G42" s="15">
        <v>0</v>
      </c>
      <c r="H42" s="15">
        <v>13</v>
      </c>
      <c r="I42" s="15">
        <v>11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3</v>
      </c>
    </row>
    <row r="43" spans="1:16" x14ac:dyDescent="0.25">
      <c r="A43" s="179" t="s">
        <v>377</v>
      </c>
      <c r="B43" s="180"/>
      <c r="C43" s="27">
        <v>143</v>
      </c>
      <c r="D43" s="27">
        <v>155</v>
      </c>
      <c r="E43" s="28">
        <v>-1</v>
      </c>
      <c r="F43" s="27">
        <v>24</v>
      </c>
      <c r="G43" s="27">
        <v>15</v>
      </c>
      <c r="H43" s="27">
        <v>40</v>
      </c>
      <c r="I43" s="27">
        <v>15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1</v>
      </c>
      <c r="P43" s="29">
        <v>38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1</v>
      </c>
      <c r="E44" s="31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133</v>
      </c>
      <c r="D45" s="15">
        <v>143</v>
      </c>
      <c r="E45" s="31">
        <v>-1</v>
      </c>
      <c r="F45" s="15">
        <v>24</v>
      </c>
      <c r="G45" s="15">
        <v>15</v>
      </c>
      <c r="H45" s="15">
        <v>37</v>
      </c>
      <c r="I45" s="15">
        <v>14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1</v>
      </c>
      <c r="P45" s="25">
        <v>38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1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2</v>
      </c>
      <c r="D47" s="15">
        <v>1</v>
      </c>
      <c r="E47" s="31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5</v>
      </c>
      <c r="D49" s="15">
        <v>8</v>
      </c>
      <c r="E49" s="31">
        <v>-1</v>
      </c>
      <c r="F49" s="15">
        <v>0</v>
      </c>
      <c r="G49" s="15">
        <v>0</v>
      </c>
      <c r="H49" s="15">
        <v>2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1</v>
      </c>
      <c r="D50" s="15">
        <v>1</v>
      </c>
      <c r="E50" s="31">
        <v>0</v>
      </c>
      <c r="F50" s="15">
        <v>0</v>
      </c>
      <c r="G50" s="15">
        <v>0</v>
      </c>
      <c r="H50" s="15">
        <v>1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109</v>
      </c>
      <c r="D51" s="27">
        <v>124</v>
      </c>
      <c r="E51" s="28">
        <v>-1</v>
      </c>
      <c r="F51" s="27">
        <v>0</v>
      </c>
      <c r="G51" s="27">
        <v>0</v>
      </c>
      <c r="H51" s="27">
        <v>49</v>
      </c>
      <c r="I51" s="27">
        <v>19</v>
      </c>
      <c r="J51" s="27">
        <v>12</v>
      </c>
      <c r="K51" s="27">
        <v>8</v>
      </c>
      <c r="L51" s="27">
        <v>0</v>
      </c>
      <c r="M51" s="27">
        <v>0</v>
      </c>
      <c r="N51" s="27">
        <v>2</v>
      </c>
      <c r="O51" s="27">
        <v>8</v>
      </c>
      <c r="P51" s="29">
        <v>15</v>
      </c>
    </row>
    <row r="52" spans="1:16" x14ac:dyDescent="0.25">
      <c r="A52" s="30" t="s">
        <v>393</v>
      </c>
      <c r="B52" s="30" t="s">
        <v>394</v>
      </c>
      <c r="C52" s="15">
        <v>36</v>
      </c>
      <c r="D52" s="15">
        <v>31</v>
      </c>
      <c r="E52" s="31">
        <v>0</v>
      </c>
      <c r="F52" s="15">
        <v>0</v>
      </c>
      <c r="G52" s="15">
        <v>0</v>
      </c>
      <c r="H52" s="15">
        <v>5</v>
      </c>
      <c r="I52" s="15">
        <v>4</v>
      </c>
      <c r="J52" s="15">
        <v>5</v>
      </c>
      <c r="K52" s="15">
        <v>3</v>
      </c>
      <c r="L52" s="15">
        <v>0</v>
      </c>
      <c r="M52" s="15">
        <v>0</v>
      </c>
      <c r="N52" s="15">
        <v>0</v>
      </c>
      <c r="O52" s="15">
        <v>5</v>
      </c>
      <c r="P52" s="25">
        <v>3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39</v>
      </c>
      <c r="D54" s="15">
        <v>53</v>
      </c>
      <c r="E54" s="31">
        <v>-1</v>
      </c>
      <c r="F54" s="15">
        <v>0</v>
      </c>
      <c r="G54" s="15">
        <v>0</v>
      </c>
      <c r="H54" s="15">
        <v>26</v>
      </c>
      <c r="I54" s="15">
        <v>9</v>
      </c>
      <c r="J54" s="15">
        <v>5</v>
      </c>
      <c r="K54" s="15">
        <v>1</v>
      </c>
      <c r="L54" s="15">
        <v>0</v>
      </c>
      <c r="M54" s="15">
        <v>0</v>
      </c>
      <c r="N54" s="15">
        <v>1</v>
      </c>
      <c r="O54" s="15">
        <v>2</v>
      </c>
      <c r="P54" s="25">
        <v>4</v>
      </c>
    </row>
    <row r="55" spans="1:16" ht="22.5" x14ac:dyDescent="0.25">
      <c r="A55" s="30" t="s">
        <v>399</v>
      </c>
      <c r="B55" s="30" t="s">
        <v>400</v>
      </c>
      <c r="C55" s="15">
        <v>3</v>
      </c>
      <c r="D55" s="15">
        <v>2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1</v>
      </c>
      <c r="D56" s="15">
        <v>1</v>
      </c>
      <c r="E56" s="31">
        <v>0</v>
      </c>
      <c r="F56" s="15">
        <v>0</v>
      </c>
      <c r="G56" s="15">
        <v>0</v>
      </c>
      <c r="H56" s="15">
        <v>1</v>
      </c>
      <c r="I56" s="15">
        <v>1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7</v>
      </c>
      <c r="D57" s="15">
        <v>8</v>
      </c>
      <c r="E57" s="31">
        <v>-1</v>
      </c>
      <c r="F57" s="15">
        <v>0</v>
      </c>
      <c r="G57" s="15">
        <v>0</v>
      </c>
      <c r="H57" s="15">
        <v>0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3</v>
      </c>
      <c r="D58" s="15">
        <v>7</v>
      </c>
      <c r="E58" s="31">
        <v>-1</v>
      </c>
      <c r="F58" s="15">
        <v>0</v>
      </c>
      <c r="G58" s="15">
        <v>0</v>
      </c>
      <c r="H58" s="15">
        <v>7</v>
      </c>
      <c r="I58" s="15">
        <v>2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2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3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1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0</v>
      </c>
      <c r="D61" s="15">
        <v>2</v>
      </c>
      <c r="E61" s="31">
        <v>-1</v>
      </c>
      <c r="F61" s="15">
        <v>0</v>
      </c>
      <c r="G61" s="15">
        <v>0</v>
      </c>
      <c r="H61" s="15">
        <v>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1</v>
      </c>
    </row>
    <row r="62" spans="1:16" ht="33.75" x14ac:dyDescent="0.25">
      <c r="A62" s="30" t="s">
        <v>413</v>
      </c>
      <c r="B62" s="30" t="s">
        <v>414</v>
      </c>
      <c r="C62" s="15">
        <v>0</v>
      </c>
      <c r="D62" s="15">
        <v>0</v>
      </c>
      <c r="E62" s="31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6</v>
      </c>
      <c r="D63" s="15">
        <v>4</v>
      </c>
      <c r="E63" s="31">
        <v>0</v>
      </c>
      <c r="F63" s="15">
        <v>0</v>
      </c>
      <c r="G63" s="15">
        <v>0</v>
      </c>
      <c r="H63" s="15">
        <v>5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2</v>
      </c>
    </row>
    <row r="64" spans="1:16" ht="22.5" x14ac:dyDescent="0.25">
      <c r="A64" s="30" t="s">
        <v>417</v>
      </c>
      <c r="B64" s="30" t="s">
        <v>418</v>
      </c>
      <c r="C64" s="15">
        <v>9</v>
      </c>
      <c r="D64" s="15">
        <v>7</v>
      </c>
      <c r="E64" s="31">
        <v>0</v>
      </c>
      <c r="F64" s="15">
        <v>0</v>
      </c>
      <c r="G64" s="15">
        <v>0</v>
      </c>
      <c r="H64" s="15">
        <v>0</v>
      </c>
      <c r="I64" s="15">
        <v>0</v>
      </c>
      <c r="J64" s="15">
        <v>1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30" t="s">
        <v>419</v>
      </c>
      <c r="B65" s="30" t="s">
        <v>420</v>
      </c>
      <c r="C65" s="15">
        <v>2</v>
      </c>
      <c r="D65" s="15">
        <v>4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4</v>
      </c>
      <c r="E66" s="31">
        <v>-1</v>
      </c>
      <c r="F66" s="15">
        <v>0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1</v>
      </c>
      <c r="E67" s="31">
        <v>-1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1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1</v>
      </c>
      <c r="D73" s="27">
        <v>2</v>
      </c>
      <c r="E73" s="28">
        <v>-1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6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1</v>
      </c>
      <c r="D74" s="15">
        <v>2</v>
      </c>
      <c r="E74" s="31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6</v>
      </c>
      <c r="O74" s="15">
        <v>0</v>
      </c>
      <c r="P74" s="25">
        <v>0</v>
      </c>
    </row>
    <row r="75" spans="1:16" x14ac:dyDescent="0.25">
      <c r="A75" s="179" t="s">
        <v>438</v>
      </c>
      <c r="B75" s="180"/>
      <c r="C75" s="27">
        <v>34</v>
      </c>
      <c r="D75" s="27">
        <v>40</v>
      </c>
      <c r="E75" s="28">
        <v>-1</v>
      </c>
      <c r="F75" s="27">
        <v>0</v>
      </c>
      <c r="G75" s="27">
        <v>2</v>
      </c>
      <c r="H75" s="27">
        <v>6</v>
      </c>
      <c r="I75" s="27">
        <v>1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1</v>
      </c>
    </row>
    <row r="76" spans="1:16" x14ac:dyDescent="0.25">
      <c r="A76" s="30" t="s">
        <v>439</v>
      </c>
      <c r="B76" s="30" t="s">
        <v>440</v>
      </c>
      <c r="C76" s="15">
        <v>15</v>
      </c>
      <c r="D76" s="15">
        <v>10</v>
      </c>
      <c r="E76" s="31">
        <v>0</v>
      </c>
      <c r="F76" s="15">
        <v>0</v>
      </c>
      <c r="G76" s="15">
        <v>1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1</v>
      </c>
    </row>
    <row r="77" spans="1:16" ht="33.75" x14ac:dyDescent="0.25">
      <c r="A77" s="30" t="s">
        <v>441</v>
      </c>
      <c r="B77" s="30" t="s">
        <v>442</v>
      </c>
      <c r="C77" s="15">
        <v>1</v>
      </c>
      <c r="D77" s="15">
        <v>2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6</v>
      </c>
      <c r="D78" s="15">
        <v>14</v>
      </c>
      <c r="E78" s="31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9</v>
      </c>
      <c r="D80" s="15">
        <v>14</v>
      </c>
      <c r="E80" s="31">
        <v>-1</v>
      </c>
      <c r="F80" s="15">
        <v>0</v>
      </c>
      <c r="G80" s="15">
        <v>1</v>
      </c>
      <c r="H80" s="15">
        <v>4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2</v>
      </c>
      <c r="D82" s="15">
        <v>0</v>
      </c>
      <c r="E82" s="31">
        <v>0</v>
      </c>
      <c r="F82" s="15">
        <v>0</v>
      </c>
      <c r="G82" s="15">
        <v>0</v>
      </c>
      <c r="H82" s="15">
        <v>2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98</v>
      </c>
      <c r="D83" s="27">
        <v>83</v>
      </c>
      <c r="E83" s="28">
        <v>0</v>
      </c>
      <c r="F83" s="27">
        <v>0</v>
      </c>
      <c r="G83" s="27">
        <v>2</v>
      </c>
      <c r="H83" s="27">
        <v>3</v>
      </c>
      <c r="I83" s="27">
        <v>2</v>
      </c>
      <c r="J83" s="27">
        <v>0</v>
      </c>
      <c r="K83" s="27">
        <v>0</v>
      </c>
      <c r="L83" s="27">
        <v>0</v>
      </c>
      <c r="M83" s="27">
        <v>0</v>
      </c>
      <c r="N83" s="27">
        <v>3</v>
      </c>
      <c r="O83" s="27">
        <v>0</v>
      </c>
      <c r="P83" s="29">
        <v>16</v>
      </c>
    </row>
    <row r="84" spans="1:16" x14ac:dyDescent="0.25">
      <c r="A84" s="30" t="s">
        <v>454</v>
      </c>
      <c r="B84" s="30" t="s">
        <v>455</v>
      </c>
      <c r="C84" s="15">
        <v>33</v>
      </c>
      <c r="D84" s="15">
        <v>28</v>
      </c>
      <c r="E84" s="31">
        <v>0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3</v>
      </c>
      <c r="O84" s="15">
        <v>0</v>
      </c>
      <c r="P84" s="25">
        <v>2</v>
      </c>
    </row>
    <row r="85" spans="1:16" x14ac:dyDescent="0.25">
      <c r="A85" s="30" t="s">
        <v>456</v>
      </c>
      <c r="B85" s="30" t="s">
        <v>457</v>
      </c>
      <c r="C85" s="15">
        <v>65</v>
      </c>
      <c r="D85" s="15">
        <v>55</v>
      </c>
      <c r="E85" s="31">
        <v>0</v>
      </c>
      <c r="F85" s="15">
        <v>0</v>
      </c>
      <c r="G85" s="15">
        <v>2</v>
      </c>
      <c r="H85" s="15">
        <v>2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14</v>
      </c>
    </row>
    <row r="86" spans="1:16" x14ac:dyDescent="0.25">
      <c r="A86" s="179" t="s">
        <v>458</v>
      </c>
      <c r="B86" s="180"/>
      <c r="C86" s="27">
        <v>124</v>
      </c>
      <c r="D86" s="27">
        <v>141</v>
      </c>
      <c r="E86" s="28">
        <v>-1</v>
      </c>
      <c r="F86" s="27">
        <v>0</v>
      </c>
      <c r="G86" s="27">
        <v>0</v>
      </c>
      <c r="H86" s="27">
        <v>63</v>
      </c>
      <c r="I86" s="27">
        <v>21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21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58</v>
      </c>
      <c r="D90" s="15">
        <v>42</v>
      </c>
      <c r="E90" s="31">
        <v>0</v>
      </c>
      <c r="F90" s="15">
        <v>0</v>
      </c>
      <c r="G90" s="15">
        <v>0</v>
      </c>
      <c r="H90" s="15">
        <v>2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2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5</v>
      </c>
      <c r="D92" s="15">
        <v>5</v>
      </c>
      <c r="E92" s="31">
        <v>0</v>
      </c>
      <c r="F92" s="15">
        <v>0</v>
      </c>
      <c r="G92" s="15">
        <v>0</v>
      </c>
      <c r="H92" s="15">
        <v>2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20</v>
      </c>
      <c r="D93" s="15">
        <v>28</v>
      </c>
      <c r="E93" s="31">
        <v>-1</v>
      </c>
      <c r="F93" s="15">
        <v>0</v>
      </c>
      <c r="G93" s="15">
        <v>0</v>
      </c>
      <c r="H93" s="15">
        <v>18</v>
      </c>
      <c r="I93" s="15">
        <v>11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17</v>
      </c>
    </row>
    <row r="94" spans="1:16" x14ac:dyDescent="0.25">
      <c r="A94" s="30" t="s">
        <v>473</v>
      </c>
      <c r="B94" s="30" t="s">
        <v>474</v>
      </c>
      <c r="C94" s="15">
        <v>1</v>
      </c>
      <c r="D94" s="15">
        <v>5</v>
      </c>
      <c r="E94" s="31">
        <v>-1</v>
      </c>
      <c r="F94" s="15">
        <v>0</v>
      </c>
      <c r="G94" s="15">
        <v>0</v>
      </c>
      <c r="H94" s="15">
        <v>2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39</v>
      </c>
      <c r="D95" s="15">
        <v>59</v>
      </c>
      <c r="E95" s="31">
        <v>-1</v>
      </c>
      <c r="F95" s="15">
        <v>0</v>
      </c>
      <c r="G95" s="15">
        <v>0</v>
      </c>
      <c r="H95" s="15">
        <v>39</v>
      </c>
      <c r="I95" s="15">
        <v>9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4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2097</v>
      </c>
      <c r="D98" s="27">
        <v>2584</v>
      </c>
      <c r="E98" s="28">
        <v>-1</v>
      </c>
      <c r="F98" s="27">
        <v>23</v>
      </c>
      <c r="G98" s="27">
        <v>12</v>
      </c>
      <c r="H98" s="27">
        <v>677</v>
      </c>
      <c r="I98" s="27">
        <v>278</v>
      </c>
      <c r="J98" s="27">
        <v>0</v>
      </c>
      <c r="K98" s="27">
        <v>0</v>
      </c>
      <c r="L98" s="27">
        <v>0</v>
      </c>
      <c r="M98" s="27">
        <v>0</v>
      </c>
      <c r="N98" s="27">
        <v>7</v>
      </c>
      <c r="O98" s="27">
        <v>25</v>
      </c>
      <c r="P98" s="29">
        <v>230</v>
      </c>
    </row>
    <row r="99" spans="1:16" x14ac:dyDescent="0.25">
      <c r="A99" s="30" t="s">
        <v>482</v>
      </c>
      <c r="B99" s="30" t="s">
        <v>483</v>
      </c>
      <c r="C99" s="15">
        <v>357</v>
      </c>
      <c r="D99" s="15">
        <v>470</v>
      </c>
      <c r="E99" s="31">
        <v>-1</v>
      </c>
      <c r="F99" s="15">
        <v>8</v>
      </c>
      <c r="G99" s="15">
        <v>4</v>
      </c>
      <c r="H99" s="15">
        <v>115</v>
      </c>
      <c r="I99" s="15">
        <v>51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58</v>
      </c>
    </row>
    <row r="100" spans="1:16" x14ac:dyDescent="0.25">
      <c r="A100" s="30" t="s">
        <v>484</v>
      </c>
      <c r="B100" s="30" t="s">
        <v>485</v>
      </c>
      <c r="C100" s="15">
        <v>277</v>
      </c>
      <c r="D100" s="15">
        <v>341</v>
      </c>
      <c r="E100" s="31">
        <v>-1</v>
      </c>
      <c r="F100" s="15">
        <v>5</v>
      </c>
      <c r="G100" s="15">
        <v>2</v>
      </c>
      <c r="H100" s="15">
        <v>181</v>
      </c>
      <c r="I100" s="15">
        <v>50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10</v>
      </c>
      <c r="P100" s="25">
        <v>33</v>
      </c>
    </row>
    <row r="101" spans="1:16" ht="33.75" x14ac:dyDescent="0.25">
      <c r="A101" s="30" t="s">
        <v>486</v>
      </c>
      <c r="B101" s="30" t="s">
        <v>487</v>
      </c>
      <c r="C101" s="15">
        <v>21</v>
      </c>
      <c r="D101" s="15">
        <v>14</v>
      </c>
      <c r="E101" s="31">
        <v>0</v>
      </c>
      <c r="F101" s="15">
        <v>0</v>
      </c>
      <c r="G101" s="15">
        <v>0</v>
      </c>
      <c r="H101" s="15">
        <v>19</v>
      </c>
      <c r="I101" s="15">
        <v>23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2</v>
      </c>
      <c r="P101" s="25">
        <v>15</v>
      </c>
    </row>
    <row r="102" spans="1:16" ht="22.5" x14ac:dyDescent="0.25">
      <c r="A102" s="30" t="s">
        <v>488</v>
      </c>
      <c r="B102" s="30" t="s">
        <v>489</v>
      </c>
      <c r="C102" s="15">
        <v>92</v>
      </c>
      <c r="D102" s="15">
        <v>135</v>
      </c>
      <c r="E102" s="31">
        <v>-1</v>
      </c>
      <c r="F102" s="15">
        <v>1</v>
      </c>
      <c r="G102" s="15">
        <v>0</v>
      </c>
      <c r="H102" s="15">
        <v>72</v>
      </c>
      <c r="I102" s="15">
        <v>30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13</v>
      </c>
      <c r="P102" s="25">
        <v>23</v>
      </c>
    </row>
    <row r="103" spans="1:16" x14ac:dyDescent="0.25">
      <c r="A103" s="30" t="s">
        <v>490</v>
      </c>
      <c r="B103" s="30" t="s">
        <v>491</v>
      </c>
      <c r="C103" s="15">
        <v>6</v>
      </c>
      <c r="D103" s="15">
        <v>4</v>
      </c>
      <c r="E103" s="31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29</v>
      </c>
      <c r="D104" s="15">
        <v>48</v>
      </c>
      <c r="E104" s="31">
        <v>-1</v>
      </c>
      <c r="F104" s="15">
        <v>1</v>
      </c>
      <c r="G104" s="15">
        <v>1</v>
      </c>
      <c r="H104" s="15">
        <v>7</v>
      </c>
      <c r="I104" s="15">
        <v>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2</v>
      </c>
    </row>
    <row r="105" spans="1:16" x14ac:dyDescent="0.25">
      <c r="A105" s="30" t="s">
        <v>494</v>
      </c>
      <c r="B105" s="30" t="s">
        <v>495</v>
      </c>
      <c r="C105" s="15">
        <v>54</v>
      </c>
      <c r="D105" s="15">
        <v>55</v>
      </c>
      <c r="E105" s="31">
        <v>-1</v>
      </c>
      <c r="F105" s="15">
        <v>0</v>
      </c>
      <c r="G105" s="15">
        <v>0</v>
      </c>
      <c r="H105" s="15">
        <v>2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1</v>
      </c>
    </row>
    <row r="106" spans="1:16" x14ac:dyDescent="0.25">
      <c r="A106" s="30" t="s">
        <v>496</v>
      </c>
      <c r="B106" s="30" t="s">
        <v>497</v>
      </c>
      <c r="C106" s="15">
        <v>484</v>
      </c>
      <c r="D106" s="15">
        <v>516</v>
      </c>
      <c r="E106" s="31">
        <v>-1</v>
      </c>
      <c r="F106" s="15">
        <v>2</v>
      </c>
      <c r="G106" s="15">
        <v>3</v>
      </c>
      <c r="H106" s="15">
        <v>157</v>
      </c>
      <c r="I106" s="15">
        <v>59</v>
      </c>
      <c r="J106" s="15">
        <v>0</v>
      </c>
      <c r="K106" s="15">
        <v>0</v>
      </c>
      <c r="L106" s="15">
        <v>0</v>
      </c>
      <c r="M106" s="15">
        <v>0</v>
      </c>
      <c r="N106" s="15">
        <v>3</v>
      </c>
      <c r="O106" s="15">
        <v>0</v>
      </c>
      <c r="P106" s="25">
        <v>45</v>
      </c>
    </row>
    <row r="107" spans="1:16" ht="22.5" x14ac:dyDescent="0.25">
      <c r="A107" s="30" t="s">
        <v>498</v>
      </c>
      <c r="B107" s="30" t="s">
        <v>499</v>
      </c>
      <c r="C107" s="15">
        <v>134</v>
      </c>
      <c r="D107" s="15">
        <v>159</v>
      </c>
      <c r="E107" s="31">
        <v>-1</v>
      </c>
      <c r="F107" s="15">
        <v>2</v>
      </c>
      <c r="G107" s="15">
        <v>0</v>
      </c>
      <c r="H107" s="15">
        <v>49</v>
      </c>
      <c r="I107" s="15">
        <v>14</v>
      </c>
      <c r="J107" s="15">
        <v>0</v>
      </c>
      <c r="K107" s="15">
        <v>0</v>
      </c>
      <c r="L107" s="15">
        <v>0</v>
      </c>
      <c r="M107" s="15">
        <v>0</v>
      </c>
      <c r="N107" s="15">
        <v>3</v>
      </c>
      <c r="O107" s="15">
        <v>0</v>
      </c>
      <c r="P107" s="25">
        <v>10</v>
      </c>
    </row>
    <row r="108" spans="1:16" ht="22.5" x14ac:dyDescent="0.25">
      <c r="A108" s="30" t="s">
        <v>500</v>
      </c>
      <c r="B108" s="30" t="s">
        <v>501</v>
      </c>
      <c r="C108" s="15">
        <v>10</v>
      </c>
      <c r="D108" s="15">
        <v>7</v>
      </c>
      <c r="E108" s="31">
        <v>0</v>
      </c>
      <c r="F108" s="15">
        <v>1</v>
      </c>
      <c r="G108" s="15">
        <v>0</v>
      </c>
      <c r="H108" s="15">
        <v>0</v>
      </c>
      <c r="I108" s="15">
        <v>4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1</v>
      </c>
    </row>
    <row r="109" spans="1:16" x14ac:dyDescent="0.25">
      <c r="A109" s="30" t="s">
        <v>502</v>
      </c>
      <c r="B109" s="30" t="s">
        <v>503</v>
      </c>
      <c r="C109" s="15">
        <v>6</v>
      </c>
      <c r="D109" s="15">
        <v>5</v>
      </c>
      <c r="E109" s="31">
        <v>0</v>
      </c>
      <c r="F109" s="15">
        <v>0</v>
      </c>
      <c r="G109" s="15">
        <v>0</v>
      </c>
      <c r="H109" s="15">
        <v>3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30" t="s">
        <v>504</v>
      </c>
      <c r="B110" s="30" t="s">
        <v>505</v>
      </c>
      <c r="C110" s="15">
        <v>0</v>
      </c>
      <c r="D110" s="15">
        <v>0</v>
      </c>
      <c r="E110" s="31">
        <v>0</v>
      </c>
      <c r="F110" s="15">
        <v>0</v>
      </c>
      <c r="G110" s="15">
        <v>0</v>
      </c>
      <c r="H110" s="15">
        <v>4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1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598</v>
      </c>
      <c r="D112" s="15">
        <v>773</v>
      </c>
      <c r="E112" s="31">
        <v>-1</v>
      </c>
      <c r="F112" s="15">
        <v>3</v>
      </c>
      <c r="G112" s="15">
        <v>2</v>
      </c>
      <c r="H112" s="15">
        <v>56</v>
      </c>
      <c r="I112" s="15">
        <v>35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27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1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4</v>
      </c>
      <c r="D115" s="15">
        <v>11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2</v>
      </c>
      <c r="D116" s="15">
        <v>14</v>
      </c>
      <c r="E116" s="31">
        <v>-1</v>
      </c>
      <c r="F116" s="15">
        <v>0</v>
      </c>
      <c r="G116" s="15">
        <v>0</v>
      </c>
      <c r="H116" s="15">
        <v>4</v>
      </c>
      <c r="I116" s="15">
        <v>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1</v>
      </c>
    </row>
    <row r="117" spans="1:16" ht="33.75" x14ac:dyDescent="0.25">
      <c r="A117" s="30" t="s">
        <v>518</v>
      </c>
      <c r="B117" s="30" t="s">
        <v>519</v>
      </c>
      <c r="C117" s="15">
        <v>2</v>
      </c>
      <c r="D117" s="15">
        <v>4</v>
      </c>
      <c r="E117" s="31">
        <v>-1</v>
      </c>
      <c r="F117" s="15">
        <v>0</v>
      </c>
      <c r="G117" s="15">
        <v>0</v>
      </c>
      <c r="H117" s="15">
        <v>3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2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2</v>
      </c>
      <c r="D121" s="15">
        <v>6</v>
      </c>
      <c r="E121" s="31">
        <v>-1</v>
      </c>
      <c r="F121" s="15">
        <v>0</v>
      </c>
      <c r="G121" s="15">
        <v>0</v>
      </c>
      <c r="H121" s="15">
        <v>1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1</v>
      </c>
    </row>
    <row r="122" spans="1:16" ht="22.5" x14ac:dyDescent="0.25">
      <c r="A122" s="30" t="s">
        <v>528</v>
      </c>
      <c r="B122" s="30" t="s">
        <v>529</v>
      </c>
      <c r="C122" s="15">
        <v>10</v>
      </c>
      <c r="D122" s="15">
        <v>18</v>
      </c>
      <c r="E122" s="31">
        <v>-1</v>
      </c>
      <c r="F122" s="15">
        <v>0</v>
      </c>
      <c r="G122" s="15">
        <v>0</v>
      </c>
      <c r="H122" s="15">
        <v>2</v>
      </c>
      <c r="I122" s="15">
        <v>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2</v>
      </c>
    </row>
    <row r="123" spans="1:16" x14ac:dyDescent="0.25">
      <c r="A123" s="30" t="s">
        <v>530</v>
      </c>
      <c r="B123" s="30" t="s">
        <v>531</v>
      </c>
      <c r="C123" s="15">
        <v>3</v>
      </c>
      <c r="D123" s="15">
        <v>1</v>
      </c>
      <c r="E123" s="31">
        <v>2</v>
      </c>
      <c r="F123" s="15">
        <v>0</v>
      </c>
      <c r="G123" s="15">
        <v>0</v>
      </c>
      <c r="H123" s="15">
        <v>2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1</v>
      </c>
      <c r="O123" s="15">
        <v>0</v>
      </c>
      <c r="P123" s="25">
        <v>2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1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3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1</v>
      </c>
      <c r="D128" s="15">
        <v>2</v>
      </c>
      <c r="E128" s="31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4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1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1</v>
      </c>
    </row>
    <row r="132" spans="1:16" x14ac:dyDescent="0.25">
      <c r="A132" s="179" t="s">
        <v>548</v>
      </c>
      <c r="B132" s="180"/>
      <c r="C132" s="27">
        <v>4</v>
      </c>
      <c r="D132" s="27">
        <v>6</v>
      </c>
      <c r="E132" s="28">
        <v>-1</v>
      </c>
      <c r="F132" s="27">
        <v>0</v>
      </c>
      <c r="G132" s="27">
        <v>0</v>
      </c>
      <c r="H132" s="27">
        <v>4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4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1</v>
      </c>
      <c r="D133" s="15">
        <v>1</v>
      </c>
      <c r="E133" s="31">
        <v>0</v>
      </c>
      <c r="F133" s="15">
        <v>0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3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2</v>
      </c>
      <c r="D135" s="15">
        <v>5</v>
      </c>
      <c r="E135" s="31">
        <v>-1</v>
      </c>
      <c r="F135" s="15">
        <v>0</v>
      </c>
      <c r="G135" s="15">
        <v>0</v>
      </c>
      <c r="H135" s="15">
        <v>2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1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40</v>
      </c>
      <c r="D138" s="27">
        <v>62</v>
      </c>
      <c r="E138" s="28">
        <v>-1</v>
      </c>
      <c r="F138" s="27">
        <v>0</v>
      </c>
      <c r="G138" s="27">
        <v>0</v>
      </c>
      <c r="H138" s="27">
        <v>19</v>
      </c>
      <c r="I138" s="27">
        <v>7</v>
      </c>
      <c r="J138" s="27">
        <v>0</v>
      </c>
      <c r="K138" s="27">
        <v>0</v>
      </c>
      <c r="L138" s="27">
        <v>0</v>
      </c>
      <c r="M138" s="27">
        <v>0</v>
      </c>
      <c r="N138" s="27">
        <v>10</v>
      </c>
      <c r="O138" s="27">
        <v>0</v>
      </c>
      <c r="P138" s="29">
        <v>2</v>
      </c>
    </row>
    <row r="139" spans="1:16" ht="22.5" x14ac:dyDescent="0.25">
      <c r="A139" s="30" t="s">
        <v>560</v>
      </c>
      <c r="B139" s="30" t="s">
        <v>561</v>
      </c>
      <c r="C139" s="15">
        <v>3</v>
      </c>
      <c r="D139" s="15">
        <v>4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2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28</v>
      </c>
      <c r="D143" s="15">
        <v>38</v>
      </c>
      <c r="E143" s="31">
        <v>-1</v>
      </c>
      <c r="F143" s="15">
        <v>0</v>
      </c>
      <c r="G143" s="15">
        <v>0</v>
      </c>
      <c r="H143" s="15">
        <v>12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5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7</v>
      </c>
      <c r="D144" s="15">
        <v>20</v>
      </c>
      <c r="E144" s="31">
        <v>-1</v>
      </c>
      <c r="F144" s="15">
        <v>0</v>
      </c>
      <c r="G144" s="15">
        <v>0</v>
      </c>
      <c r="H144" s="15">
        <v>7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5</v>
      </c>
      <c r="O144" s="15">
        <v>0</v>
      </c>
      <c r="P144" s="25">
        <v>1</v>
      </c>
    </row>
    <row r="145" spans="1:16" x14ac:dyDescent="0.25">
      <c r="A145" s="179" t="s">
        <v>572</v>
      </c>
      <c r="B145" s="180"/>
      <c r="C145" s="27">
        <v>4</v>
      </c>
      <c r="D145" s="27">
        <v>5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3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5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9" t="s">
        <v>577</v>
      </c>
      <c r="B148" s="180"/>
      <c r="C148" s="27">
        <v>28</v>
      </c>
      <c r="D148" s="27">
        <v>34</v>
      </c>
      <c r="E148" s="28">
        <v>-1</v>
      </c>
      <c r="F148" s="27">
        <v>1</v>
      </c>
      <c r="G148" s="27">
        <v>1</v>
      </c>
      <c r="H148" s="27">
        <v>13</v>
      </c>
      <c r="I148" s="27">
        <v>6</v>
      </c>
      <c r="J148" s="27">
        <v>0</v>
      </c>
      <c r="K148" s="27">
        <v>0</v>
      </c>
      <c r="L148" s="27">
        <v>0</v>
      </c>
      <c r="M148" s="27">
        <v>0</v>
      </c>
      <c r="N148" s="27">
        <v>6</v>
      </c>
      <c r="O148" s="27">
        <v>0</v>
      </c>
      <c r="P148" s="29">
        <v>6</v>
      </c>
    </row>
    <row r="149" spans="1:16" ht="22.5" x14ac:dyDescent="0.25">
      <c r="A149" s="30" t="s">
        <v>578</v>
      </c>
      <c r="B149" s="30" t="s">
        <v>579</v>
      </c>
      <c r="C149" s="15">
        <v>2</v>
      </c>
      <c r="D149" s="15">
        <v>2</v>
      </c>
      <c r="E149" s="31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6</v>
      </c>
      <c r="D150" s="15">
        <v>2</v>
      </c>
      <c r="E150" s="31">
        <v>2</v>
      </c>
      <c r="F150" s="15">
        <v>0</v>
      </c>
      <c r="G150" s="15">
        <v>0</v>
      </c>
      <c r="H150" s="15">
        <v>3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4</v>
      </c>
      <c r="D152" s="15">
        <v>7</v>
      </c>
      <c r="E152" s="31">
        <v>-1</v>
      </c>
      <c r="F152" s="15">
        <v>0</v>
      </c>
      <c r="G152" s="15">
        <v>0</v>
      </c>
      <c r="H152" s="15">
        <v>2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2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1</v>
      </c>
      <c r="E153" s="31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3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0</v>
      </c>
      <c r="E154" s="31">
        <v>0</v>
      </c>
      <c r="F154" s="15">
        <v>0</v>
      </c>
      <c r="G154" s="15">
        <v>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1</v>
      </c>
    </row>
    <row r="155" spans="1:16" x14ac:dyDescent="0.25">
      <c r="A155" s="30" t="s">
        <v>590</v>
      </c>
      <c r="B155" s="30" t="s">
        <v>591</v>
      </c>
      <c r="C155" s="15">
        <v>3</v>
      </c>
      <c r="D155" s="15">
        <v>2</v>
      </c>
      <c r="E155" s="31">
        <v>0</v>
      </c>
      <c r="F155" s="15">
        <v>0</v>
      </c>
      <c r="G155" s="15">
        <v>0</v>
      </c>
      <c r="H155" s="15">
        <v>2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5">
        <v>3</v>
      </c>
    </row>
    <row r="156" spans="1:16" ht="22.5" x14ac:dyDescent="0.25">
      <c r="A156" s="30" t="s">
        <v>592</v>
      </c>
      <c r="B156" s="30" t="s">
        <v>593</v>
      </c>
      <c r="C156" s="15">
        <v>13</v>
      </c>
      <c r="D156" s="15">
        <v>20</v>
      </c>
      <c r="E156" s="31">
        <v>-1</v>
      </c>
      <c r="F156" s="15">
        <v>1</v>
      </c>
      <c r="G156" s="15">
        <v>0</v>
      </c>
      <c r="H156" s="15">
        <v>6</v>
      </c>
      <c r="I156" s="15">
        <v>3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1</v>
      </c>
    </row>
    <row r="157" spans="1:16" x14ac:dyDescent="0.25">
      <c r="A157" s="179" t="s">
        <v>594</v>
      </c>
      <c r="B157" s="180"/>
      <c r="C157" s="27">
        <v>16</v>
      </c>
      <c r="D157" s="27">
        <v>30</v>
      </c>
      <c r="E157" s="28">
        <v>-1</v>
      </c>
      <c r="F157" s="27">
        <v>0</v>
      </c>
      <c r="G157" s="27">
        <v>0</v>
      </c>
      <c r="H157" s="27">
        <v>1</v>
      </c>
      <c r="I157" s="27">
        <v>1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1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3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5</v>
      </c>
      <c r="D163" s="15">
        <v>6</v>
      </c>
      <c r="E163" s="31">
        <v>-1</v>
      </c>
      <c r="F163" s="15">
        <v>0</v>
      </c>
      <c r="G163" s="15">
        <v>0</v>
      </c>
      <c r="H163" s="15">
        <v>1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3</v>
      </c>
      <c r="D164" s="15">
        <v>9</v>
      </c>
      <c r="E164" s="31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2</v>
      </c>
      <c r="D165" s="15">
        <v>11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2</v>
      </c>
      <c r="D166" s="15">
        <v>4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9" t="s">
        <v>613</v>
      </c>
      <c r="B167" s="180"/>
      <c r="C167" s="27">
        <v>91</v>
      </c>
      <c r="D167" s="27">
        <v>108</v>
      </c>
      <c r="E167" s="28">
        <v>-1</v>
      </c>
      <c r="F167" s="27">
        <v>0</v>
      </c>
      <c r="G167" s="27">
        <v>0</v>
      </c>
      <c r="H167" s="27">
        <v>115</v>
      </c>
      <c r="I167" s="27">
        <v>31</v>
      </c>
      <c r="J167" s="27">
        <v>1</v>
      </c>
      <c r="K167" s="27">
        <v>1</v>
      </c>
      <c r="L167" s="27">
        <v>0</v>
      </c>
      <c r="M167" s="27">
        <v>0</v>
      </c>
      <c r="N167" s="27">
        <v>1</v>
      </c>
      <c r="O167" s="27">
        <v>30</v>
      </c>
      <c r="P167" s="29">
        <v>27</v>
      </c>
    </row>
    <row r="168" spans="1:16" ht="22.5" x14ac:dyDescent="0.25">
      <c r="A168" s="30" t="s">
        <v>614</v>
      </c>
      <c r="B168" s="30" t="s">
        <v>615</v>
      </c>
      <c r="C168" s="15">
        <v>31</v>
      </c>
      <c r="D168" s="15">
        <v>45</v>
      </c>
      <c r="E168" s="31">
        <v>-1</v>
      </c>
      <c r="F168" s="15">
        <v>0</v>
      </c>
      <c r="G168" s="15">
        <v>0</v>
      </c>
      <c r="H168" s="15">
        <v>23</v>
      </c>
      <c r="I168" s="15">
        <v>4</v>
      </c>
      <c r="J168" s="15">
        <v>0</v>
      </c>
      <c r="K168" s="15">
        <v>0</v>
      </c>
      <c r="L168" s="15">
        <v>0</v>
      </c>
      <c r="M168" s="15">
        <v>0</v>
      </c>
      <c r="N168" s="15">
        <v>1</v>
      </c>
      <c r="O168" s="15">
        <v>1</v>
      </c>
      <c r="P168" s="25">
        <v>3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27</v>
      </c>
      <c r="D174" s="15">
        <v>21</v>
      </c>
      <c r="E174" s="31">
        <v>0</v>
      </c>
      <c r="F174" s="15">
        <v>0</v>
      </c>
      <c r="G174" s="15">
        <v>0</v>
      </c>
      <c r="H174" s="15">
        <v>51</v>
      </c>
      <c r="I174" s="15">
        <v>15</v>
      </c>
      <c r="J174" s="15">
        <v>1</v>
      </c>
      <c r="K174" s="15">
        <v>1</v>
      </c>
      <c r="L174" s="15">
        <v>0</v>
      </c>
      <c r="M174" s="15">
        <v>0</v>
      </c>
      <c r="N174" s="15">
        <v>0</v>
      </c>
      <c r="O174" s="15">
        <v>25</v>
      </c>
      <c r="P174" s="25">
        <v>14</v>
      </c>
    </row>
    <row r="175" spans="1:16" ht="22.5" x14ac:dyDescent="0.25">
      <c r="A175" s="30" t="s">
        <v>628</v>
      </c>
      <c r="B175" s="30" t="s">
        <v>629</v>
      </c>
      <c r="C175" s="15">
        <v>21</v>
      </c>
      <c r="D175" s="15">
        <v>40</v>
      </c>
      <c r="E175" s="31">
        <v>-1</v>
      </c>
      <c r="F175" s="15">
        <v>0</v>
      </c>
      <c r="G175" s="15">
        <v>0</v>
      </c>
      <c r="H175" s="15">
        <v>39</v>
      </c>
      <c r="I175" s="15">
        <v>12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</v>
      </c>
      <c r="P175" s="25">
        <v>10</v>
      </c>
    </row>
    <row r="176" spans="1:16" x14ac:dyDescent="0.25">
      <c r="A176" s="30" t="s">
        <v>630</v>
      </c>
      <c r="B176" s="30" t="s">
        <v>631</v>
      </c>
      <c r="C176" s="15">
        <v>12</v>
      </c>
      <c r="D176" s="15">
        <v>2</v>
      </c>
      <c r="E176" s="31">
        <v>5</v>
      </c>
      <c r="F176" s="15">
        <v>0</v>
      </c>
      <c r="G176" s="15">
        <v>0</v>
      </c>
      <c r="H176" s="15">
        <v>2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1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294</v>
      </c>
      <c r="D179" s="27">
        <v>288</v>
      </c>
      <c r="E179" s="28">
        <v>0</v>
      </c>
      <c r="F179" s="27">
        <v>408</v>
      </c>
      <c r="G179" s="27">
        <v>379</v>
      </c>
      <c r="H179" s="27">
        <v>146</v>
      </c>
      <c r="I179" s="27">
        <v>137</v>
      </c>
      <c r="J179" s="27">
        <v>0</v>
      </c>
      <c r="K179" s="27">
        <v>0</v>
      </c>
      <c r="L179" s="27">
        <v>0</v>
      </c>
      <c r="M179" s="27">
        <v>0</v>
      </c>
      <c r="N179" s="27">
        <v>3</v>
      </c>
      <c r="O179" s="27">
        <v>2</v>
      </c>
      <c r="P179" s="29">
        <v>494</v>
      </c>
    </row>
    <row r="180" spans="1:16" ht="22.5" x14ac:dyDescent="0.25">
      <c r="A180" s="30" t="s">
        <v>637</v>
      </c>
      <c r="B180" s="30" t="s">
        <v>638</v>
      </c>
      <c r="C180" s="15">
        <v>3</v>
      </c>
      <c r="D180" s="15">
        <v>3</v>
      </c>
      <c r="E180" s="31">
        <v>0</v>
      </c>
      <c r="F180" s="15">
        <v>1</v>
      </c>
      <c r="G180" s="15">
        <v>1</v>
      </c>
      <c r="H180" s="15">
        <v>1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1</v>
      </c>
    </row>
    <row r="181" spans="1:16" ht="22.5" x14ac:dyDescent="0.25">
      <c r="A181" s="30" t="s">
        <v>639</v>
      </c>
      <c r="B181" s="30" t="s">
        <v>640</v>
      </c>
      <c r="C181" s="15">
        <v>186</v>
      </c>
      <c r="D181" s="15">
        <v>190</v>
      </c>
      <c r="E181" s="31">
        <v>-1</v>
      </c>
      <c r="F181" s="15">
        <v>264</v>
      </c>
      <c r="G181" s="15">
        <v>245</v>
      </c>
      <c r="H181" s="15">
        <v>85</v>
      </c>
      <c r="I181" s="15">
        <v>80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25">
        <v>318</v>
      </c>
    </row>
    <row r="182" spans="1:16" x14ac:dyDescent="0.25">
      <c r="A182" s="30" t="s">
        <v>641</v>
      </c>
      <c r="B182" s="30" t="s">
        <v>642</v>
      </c>
      <c r="C182" s="15">
        <v>20</v>
      </c>
      <c r="D182" s="15">
        <v>18</v>
      </c>
      <c r="E182" s="31">
        <v>0</v>
      </c>
      <c r="F182" s="15">
        <v>2</v>
      </c>
      <c r="G182" s="15">
        <v>3</v>
      </c>
      <c r="H182" s="15">
        <v>12</v>
      </c>
      <c r="I182" s="15">
        <v>10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5">
        <v>7</v>
      </c>
    </row>
    <row r="183" spans="1:16" ht="22.5" x14ac:dyDescent="0.25">
      <c r="A183" s="30" t="s">
        <v>643</v>
      </c>
      <c r="B183" s="30" t="s">
        <v>644</v>
      </c>
      <c r="C183" s="15">
        <v>3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5</v>
      </c>
      <c r="D184" s="15">
        <v>9</v>
      </c>
      <c r="E184" s="31">
        <v>-1</v>
      </c>
      <c r="F184" s="15">
        <v>12</v>
      </c>
      <c r="G184" s="15">
        <v>10</v>
      </c>
      <c r="H184" s="15">
        <v>5</v>
      </c>
      <c r="I184" s="15">
        <v>6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17</v>
      </c>
    </row>
    <row r="185" spans="1:16" ht="22.5" x14ac:dyDescent="0.25">
      <c r="A185" s="30" t="s">
        <v>647</v>
      </c>
      <c r="B185" s="30" t="s">
        <v>648</v>
      </c>
      <c r="C185" s="15">
        <v>71</v>
      </c>
      <c r="D185" s="15">
        <v>67</v>
      </c>
      <c r="E185" s="31">
        <v>0</v>
      </c>
      <c r="F185" s="15">
        <v>128</v>
      </c>
      <c r="G185" s="15">
        <v>120</v>
      </c>
      <c r="H185" s="15">
        <v>43</v>
      </c>
      <c r="I185" s="15">
        <v>40</v>
      </c>
      <c r="J185" s="15">
        <v>0</v>
      </c>
      <c r="K185" s="15">
        <v>0</v>
      </c>
      <c r="L185" s="15">
        <v>0</v>
      </c>
      <c r="M185" s="15">
        <v>0</v>
      </c>
      <c r="N185" s="15">
        <v>3</v>
      </c>
      <c r="O185" s="15">
        <v>0</v>
      </c>
      <c r="P185" s="25">
        <v>151</v>
      </c>
    </row>
    <row r="186" spans="1:16" ht="22.5" x14ac:dyDescent="0.25">
      <c r="A186" s="30" t="s">
        <v>649</v>
      </c>
      <c r="B186" s="30" t="s">
        <v>650</v>
      </c>
      <c r="C186" s="15">
        <v>6</v>
      </c>
      <c r="D186" s="15">
        <v>1</v>
      </c>
      <c r="E186" s="31">
        <v>5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105</v>
      </c>
      <c r="D187" s="27">
        <v>113</v>
      </c>
      <c r="E187" s="28">
        <v>-1</v>
      </c>
      <c r="F187" s="27">
        <v>9</v>
      </c>
      <c r="G187" s="27">
        <v>5</v>
      </c>
      <c r="H187" s="27">
        <v>64</v>
      </c>
      <c r="I187" s="27">
        <v>25</v>
      </c>
      <c r="J187" s="27">
        <v>0</v>
      </c>
      <c r="K187" s="27">
        <v>0</v>
      </c>
      <c r="L187" s="27">
        <v>0</v>
      </c>
      <c r="M187" s="27">
        <v>0</v>
      </c>
      <c r="N187" s="27">
        <v>10</v>
      </c>
      <c r="O187" s="27">
        <v>0</v>
      </c>
      <c r="P187" s="29">
        <v>17</v>
      </c>
    </row>
    <row r="188" spans="1:16" x14ac:dyDescent="0.25">
      <c r="A188" s="30" t="s">
        <v>652</v>
      </c>
      <c r="B188" s="30" t="s">
        <v>653</v>
      </c>
      <c r="C188" s="15">
        <v>4</v>
      </c>
      <c r="D188" s="15">
        <v>1</v>
      </c>
      <c r="E188" s="31">
        <v>3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1</v>
      </c>
      <c r="D189" s="15">
        <v>2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44</v>
      </c>
      <c r="D190" s="15">
        <v>34</v>
      </c>
      <c r="E190" s="31">
        <v>0</v>
      </c>
      <c r="F190" s="15">
        <v>7</v>
      </c>
      <c r="G190" s="15">
        <v>5</v>
      </c>
      <c r="H190" s="15">
        <v>23</v>
      </c>
      <c r="I190" s="15">
        <v>9</v>
      </c>
      <c r="J190" s="15">
        <v>0</v>
      </c>
      <c r="K190" s="15">
        <v>0</v>
      </c>
      <c r="L190" s="15">
        <v>0</v>
      </c>
      <c r="M190" s="15">
        <v>0</v>
      </c>
      <c r="N190" s="15">
        <v>4</v>
      </c>
      <c r="O190" s="15">
        <v>0</v>
      </c>
      <c r="P190" s="25">
        <v>12</v>
      </c>
    </row>
    <row r="191" spans="1:16" ht="22.5" x14ac:dyDescent="0.25">
      <c r="A191" s="30" t="s">
        <v>658</v>
      </c>
      <c r="B191" s="30" t="s">
        <v>659</v>
      </c>
      <c r="C191" s="15">
        <v>2</v>
      </c>
      <c r="D191" s="15">
        <v>1</v>
      </c>
      <c r="E191" s="31">
        <v>1</v>
      </c>
      <c r="F191" s="15">
        <v>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7</v>
      </c>
      <c r="D192" s="15">
        <v>13</v>
      </c>
      <c r="E192" s="31">
        <v>-1</v>
      </c>
      <c r="F192" s="15">
        <v>1</v>
      </c>
      <c r="G192" s="15">
        <v>0</v>
      </c>
      <c r="H192" s="15">
        <v>9</v>
      </c>
      <c r="I192" s="15">
        <v>6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3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17</v>
      </c>
      <c r="D194" s="15">
        <v>20</v>
      </c>
      <c r="E194" s="31">
        <v>-1</v>
      </c>
      <c r="F194" s="15">
        <v>0</v>
      </c>
      <c r="G194" s="15">
        <v>0</v>
      </c>
      <c r="H194" s="15">
        <v>16</v>
      </c>
      <c r="I194" s="15">
        <v>4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5">
        <v>0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2</v>
      </c>
      <c r="E195" s="31">
        <v>-1</v>
      </c>
      <c r="F195" s="15">
        <v>0</v>
      </c>
      <c r="G195" s="15">
        <v>0</v>
      </c>
      <c r="H195" s="15">
        <v>0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3</v>
      </c>
      <c r="D197" s="15">
        <v>0</v>
      </c>
      <c r="E197" s="31">
        <v>0</v>
      </c>
      <c r="F197" s="15">
        <v>0</v>
      </c>
      <c r="G197" s="15">
        <v>0</v>
      </c>
      <c r="H197" s="15">
        <v>4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5</v>
      </c>
      <c r="O197" s="15">
        <v>0</v>
      </c>
      <c r="P197" s="25">
        <v>2</v>
      </c>
    </row>
    <row r="198" spans="1:16" x14ac:dyDescent="0.25">
      <c r="A198" s="30" t="s">
        <v>672</v>
      </c>
      <c r="B198" s="30" t="s">
        <v>673</v>
      </c>
      <c r="C198" s="15">
        <v>27</v>
      </c>
      <c r="D198" s="15">
        <v>38</v>
      </c>
      <c r="E198" s="31">
        <v>-1</v>
      </c>
      <c r="F198" s="15">
        <v>0</v>
      </c>
      <c r="G198" s="15">
        <v>0</v>
      </c>
      <c r="H198" s="15">
        <v>9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1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1</v>
      </c>
      <c r="E200" s="31">
        <v>-1</v>
      </c>
      <c r="F200" s="15">
        <v>0</v>
      </c>
      <c r="G200" s="15">
        <v>0</v>
      </c>
      <c r="H200" s="15">
        <v>2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9" t="s">
        <v>680</v>
      </c>
      <c r="B202" s="180"/>
      <c r="C202" s="27">
        <v>46</v>
      </c>
      <c r="D202" s="27">
        <v>39</v>
      </c>
      <c r="E202" s="28">
        <v>0</v>
      </c>
      <c r="F202" s="27">
        <v>0</v>
      </c>
      <c r="G202" s="27">
        <v>0</v>
      </c>
      <c r="H202" s="27">
        <v>14</v>
      </c>
      <c r="I202" s="27">
        <v>7</v>
      </c>
      <c r="J202" s="27">
        <v>0</v>
      </c>
      <c r="K202" s="27">
        <v>0</v>
      </c>
      <c r="L202" s="27">
        <v>0</v>
      </c>
      <c r="M202" s="27">
        <v>0</v>
      </c>
      <c r="N202" s="27">
        <v>18</v>
      </c>
      <c r="O202" s="27">
        <v>0</v>
      </c>
      <c r="P202" s="29">
        <v>6</v>
      </c>
    </row>
    <row r="203" spans="1:16" x14ac:dyDescent="0.25">
      <c r="A203" s="30" t="s">
        <v>681</v>
      </c>
      <c r="B203" s="30" t="s">
        <v>682</v>
      </c>
      <c r="C203" s="15">
        <v>21</v>
      </c>
      <c r="D203" s="15">
        <v>23</v>
      </c>
      <c r="E203" s="31">
        <v>-1</v>
      </c>
      <c r="F203" s="15">
        <v>0</v>
      </c>
      <c r="G203" s="15">
        <v>0</v>
      </c>
      <c r="H203" s="15">
        <v>0</v>
      </c>
      <c r="I203" s="15">
        <v>2</v>
      </c>
      <c r="J203" s="15">
        <v>0</v>
      </c>
      <c r="K203" s="15">
        <v>0</v>
      </c>
      <c r="L203" s="15">
        <v>0</v>
      </c>
      <c r="M203" s="15">
        <v>0</v>
      </c>
      <c r="N203" s="15">
        <v>12</v>
      </c>
      <c r="O203" s="15">
        <v>0</v>
      </c>
      <c r="P203" s="25">
        <v>2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2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20</v>
      </c>
      <c r="D207" s="15">
        <v>10</v>
      </c>
      <c r="E207" s="31">
        <v>1</v>
      </c>
      <c r="F207" s="15">
        <v>0</v>
      </c>
      <c r="G207" s="15">
        <v>0</v>
      </c>
      <c r="H207" s="15">
        <v>10</v>
      </c>
      <c r="I207" s="15">
        <v>5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5">
        <v>3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1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1</v>
      </c>
      <c r="E209" s="31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1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2</v>
      </c>
      <c r="D215" s="15">
        <v>3</v>
      </c>
      <c r="E215" s="31">
        <v>-1</v>
      </c>
      <c r="F215" s="15">
        <v>0</v>
      </c>
      <c r="G215" s="15">
        <v>0</v>
      </c>
      <c r="H215" s="15">
        <v>4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2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1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1</v>
      </c>
      <c r="D219" s="15">
        <v>1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1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308</v>
      </c>
      <c r="D224" s="27">
        <v>334</v>
      </c>
      <c r="E224" s="28">
        <v>-1</v>
      </c>
      <c r="F224" s="27">
        <v>57</v>
      </c>
      <c r="G224" s="27">
        <v>79</v>
      </c>
      <c r="H224" s="27">
        <v>202</v>
      </c>
      <c r="I224" s="27">
        <v>97</v>
      </c>
      <c r="J224" s="27">
        <v>0</v>
      </c>
      <c r="K224" s="27">
        <v>0</v>
      </c>
      <c r="L224" s="27">
        <v>0</v>
      </c>
      <c r="M224" s="27">
        <v>1</v>
      </c>
      <c r="N224" s="27">
        <v>2</v>
      </c>
      <c r="O224" s="27">
        <v>9</v>
      </c>
      <c r="P224" s="29">
        <v>130</v>
      </c>
    </row>
    <row r="225" spans="1:16" x14ac:dyDescent="0.25">
      <c r="A225" s="30" t="s">
        <v>724</v>
      </c>
      <c r="B225" s="30" t="s">
        <v>725</v>
      </c>
      <c r="C225" s="15">
        <v>3</v>
      </c>
      <c r="D225" s="15">
        <v>1</v>
      </c>
      <c r="E225" s="31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1</v>
      </c>
      <c r="E229" s="31">
        <v>-1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1</v>
      </c>
      <c r="D230" s="15">
        <v>2</v>
      </c>
      <c r="E230" s="31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1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3</v>
      </c>
      <c r="D231" s="15">
        <v>2</v>
      </c>
      <c r="E231" s="31">
        <v>0</v>
      </c>
      <c r="F231" s="15">
        <v>0</v>
      </c>
      <c r="G231" s="15">
        <v>0</v>
      </c>
      <c r="H231" s="15">
        <v>2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20</v>
      </c>
      <c r="D232" s="15">
        <v>36</v>
      </c>
      <c r="E232" s="31">
        <v>-1</v>
      </c>
      <c r="F232" s="15">
        <v>3</v>
      </c>
      <c r="G232" s="15">
        <v>3</v>
      </c>
      <c r="H232" s="15">
        <v>12</v>
      </c>
      <c r="I232" s="15">
        <v>2</v>
      </c>
      <c r="J232" s="15">
        <v>0</v>
      </c>
      <c r="K232" s="15">
        <v>0</v>
      </c>
      <c r="L232" s="15">
        <v>0</v>
      </c>
      <c r="M232" s="15">
        <v>0</v>
      </c>
      <c r="N232" s="15">
        <v>1</v>
      </c>
      <c r="O232" s="15">
        <v>0</v>
      </c>
      <c r="P232" s="25">
        <v>3</v>
      </c>
    </row>
    <row r="233" spans="1:16" x14ac:dyDescent="0.25">
      <c r="A233" s="30" t="s">
        <v>740</v>
      </c>
      <c r="B233" s="30" t="s">
        <v>741</v>
      </c>
      <c r="C233" s="15">
        <v>26</v>
      </c>
      <c r="D233" s="15">
        <v>21</v>
      </c>
      <c r="E233" s="31">
        <v>0</v>
      </c>
      <c r="F233" s="15">
        <v>6</v>
      </c>
      <c r="G233" s="15">
        <v>5</v>
      </c>
      <c r="H233" s="15">
        <v>12</v>
      </c>
      <c r="I233" s="15">
        <v>4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10</v>
      </c>
    </row>
    <row r="234" spans="1:16" x14ac:dyDescent="0.25">
      <c r="A234" s="30" t="s">
        <v>742</v>
      </c>
      <c r="B234" s="30" t="s">
        <v>743</v>
      </c>
      <c r="C234" s="15">
        <v>7</v>
      </c>
      <c r="D234" s="15">
        <v>11</v>
      </c>
      <c r="E234" s="31">
        <v>-1</v>
      </c>
      <c r="F234" s="15">
        <v>0</v>
      </c>
      <c r="G234" s="15">
        <v>0</v>
      </c>
      <c r="H234" s="15">
        <v>5</v>
      </c>
      <c r="I234" s="15">
        <v>4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2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1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3</v>
      </c>
      <c r="D236" s="15">
        <v>5</v>
      </c>
      <c r="E236" s="31">
        <v>-1</v>
      </c>
      <c r="F236" s="15">
        <v>0</v>
      </c>
      <c r="G236" s="15">
        <v>0</v>
      </c>
      <c r="H236" s="15">
        <v>4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1</v>
      </c>
    </row>
    <row r="237" spans="1:16" x14ac:dyDescent="0.25">
      <c r="A237" s="30" t="s">
        <v>748</v>
      </c>
      <c r="B237" s="30" t="s">
        <v>749</v>
      </c>
      <c r="C237" s="15">
        <v>1</v>
      </c>
      <c r="D237" s="15">
        <v>2</v>
      </c>
      <c r="E237" s="31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242</v>
      </c>
      <c r="D239" s="15">
        <v>252</v>
      </c>
      <c r="E239" s="31">
        <v>-1</v>
      </c>
      <c r="F239" s="15">
        <v>48</v>
      </c>
      <c r="G239" s="15">
        <v>71</v>
      </c>
      <c r="H239" s="15">
        <v>167</v>
      </c>
      <c r="I239" s="15">
        <v>85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9</v>
      </c>
      <c r="P239" s="25">
        <v>114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1</v>
      </c>
      <c r="D245" s="27">
        <v>3</v>
      </c>
      <c r="E245" s="28">
        <v>-1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3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1</v>
      </c>
      <c r="D250" s="15">
        <v>2</v>
      </c>
      <c r="E250" s="31">
        <v>-1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1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2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1</v>
      </c>
      <c r="E262" s="31">
        <v>-1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212</v>
      </c>
      <c r="D272" s="27">
        <v>149</v>
      </c>
      <c r="E272" s="28">
        <v>0</v>
      </c>
      <c r="F272" s="27">
        <v>7</v>
      </c>
      <c r="G272" s="27">
        <v>5</v>
      </c>
      <c r="H272" s="27">
        <v>176</v>
      </c>
      <c r="I272" s="27">
        <v>76</v>
      </c>
      <c r="J272" s="27">
        <v>0</v>
      </c>
      <c r="K272" s="27">
        <v>0</v>
      </c>
      <c r="L272" s="27">
        <v>0</v>
      </c>
      <c r="M272" s="27">
        <v>1</v>
      </c>
      <c r="N272" s="27">
        <v>0</v>
      </c>
      <c r="O272" s="27">
        <v>0</v>
      </c>
      <c r="P272" s="29">
        <v>89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74</v>
      </c>
      <c r="D274" s="15">
        <v>97</v>
      </c>
      <c r="E274" s="31">
        <v>-1</v>
      </c>
      <c r="F274" s="15">
        <v>4</v>
      </c>
      <c r="G274" s="15">
        <v>2</v>
      </c>
      <c r="H274" s="15">
        <v>119</v>
      </c>
      <c r="I274" s="15">
        <v>51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43</v>
      </c>
    </row>
    <row r="275" spans="1:16" ht="33.75" x14ac:dyDescent="0.25">
      <c r="A275" s="30" t="s">
        <v>822</v>
      </c>
      <c r="B275" s="30" t="s">
        <v>823</v>
      </c>
      <c r="C275" s="15">
        <v>120</v>
      </c>
      <c r="D275" s="15">
        <v>41</v>
      </c>
      <c r="E275" s="31">
        <v>1</v>
      </c>
      <c r="F275" s="15">
        <v>3</v>
      </c>
      <c r="G275" s="15">
        <v>3</v>
      </c>
      <c r="H275" s="15">
        <v>55</v>
      </c>
      <c r="I275" s="15">
        <v>20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40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2</v>
      </c>
      <c r="E276" s="31">
        <v>-1</v>
      </c>
      <c r="F276" s="15">
        <v>0</v>
      </c>
      <c r="G276" s="15">
        <v>0</v>
      </c>
      <c r="H276" s="15">
        <v>0</v>
      </c>
      <c r="I276" s="15">
        <v>2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2</v>
      </c>
    </row>
    <row r="277" spans="1:16" x14ac:dyDescent="0.25">
      <c r="A277" s="30" t="s">
        <v>826</v>
      </c>
      <c r="B277" s="30" t="s">
        <v>827</v>
      </c>
      <c r="C277" s="15">
        <v>8</v>
      </c>
      <c r="D277" s="15">
        <v>4</v>
      </c>
      <c r="E277" s="31">
        <v>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2</v>
      </c>
      <c r="D278" s="15">
        <v>1</v>
      </c>
      <c r="E278" s="31">
        <v>1</v>
      </c>
      <c r="F278" s="15">
        <v>0</v>
      </c>
      <c r="G278" s="15">
        <v>0</v>
      </c>
      <c r="H278" s="15">
        <v>0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3</v>
      </c>
    </row>
    <row r="279" spans="1:16" ht="22.5" x14ac:dyDescent="0.25">
      <c r="A279" s="30" t="s">
        <v>830</v>
      </c>
      <c r="B279" s="30" t="s">
        <v>831</v>
      </c>
      <c r="C279" s="15">
        <v>4</v>
      </c>
      <c r="D279" s="15">
        <v>0</v>
      </c>
      <c r="E279" s="31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1</v>
      </c>
      <c r="N279" s="15">
        <v>0</v>
      </c>
      <c r="O279" s="15">
        <v>0</v>
      </c>
      <c r="P279" s="25">
        <v>0</v>
      </c>
    </row>
    <row r="280" spans="1:16" ht="22.5" x14ac:dyDescent="0.25">
      <c r="A280" s="30" t="s">
        <v>832</v>
      </c>
      <c r="B280" s="30" t="s">
        <v>833</v>
      </c>
      <c r="C280" s="15">
        <v>1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1</v>
      </c>
      <c r="D281" s="15">
        <v>1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1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1</v>
      </c>
      <c r="E290" s="31">
        <v>-1</v>
      </c>
      <c r="F290" s="15">
        <v>0</v>
      </c>
      <c r="G290" s="15">
        <v>0</v>
      </c>
      <c r="H290" s="15">
        <v>0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2</v>
      </c>
      <c r="E295" s="31">
        <v>-1</v>
      </c>
      <c r="F295" s="15">
        <v>0</v>
      </c>
      <c r="G295" s="15">
        <v>0</v>
      </c>
      <c r="H295" s="15">
        <v>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0</v>
      </c>
      <c r="D306" s="27">
        <v>4</v>
      </c>
      <c r="E306" s="28">
        <v>-1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3</v>
      </c>
      <c r="E307" s="31">
        <v>-1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1</v>
      </c>
      <c r="E308" s="31">
        <v>-1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0</v>
      </c>
      <c r="D313" s="27">
        <v>1</v>
      </c>
      <c r="E313" s="28">
        <v>-1</v>
      </c>
      <c r="F313" s="27">
        <v>1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1</v>
      </c>
      <c r="E316" s="31">
        <v>-1</v>
      </c>
      <c r="F316" s="15">
        <v>1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19</v>
      </c>
      <c r="D319" s="27">
        <v>29</v>
      </c>
      <c r="E319" s="28">
        <v>-1</v>
      </c>
      <c r="F319" s="27">
        <v>1</v>
      </c>
      <c r="G319" s="27">
        <v>1</v>
      </c>
      <c r="H319" s="27">
        <v>6</v>
      </c>
      <c r="I319" s="27">
        <v>2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1</v>
      </c>
    </row>
    <row r="320" spans="1:16" x14ac:dyDescent="0.25">
      <c r="A320" s="30" t="s">
        <v>908</v>
      </c>
      <c r="B320" s="30" t="s">
        <v>909</v>
      </c>
      <c r="C320" s="15">
        <v>19</v>
      </c>
      <c r="D320" s="15">
        <v>29</v>
      </c>
      <c r="E320" s="31">
        <v>-1</v>
      </c>
      <c r="F320" s="15">
        <v>1</v>
      </c>
      <c r="G320" s="15">
        <v>1</v>
      </c>
      <c r="H320" s="15">
        <v>6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1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1960</v>
      </c>
      <c r="D324" s="27">
        <v>2099</v>
      </c>
      <c r="E324" s="28">
        <v>-1</v>
      </c>
      <c r="F324" s="27">
        <v>3</v>
      </c>
      <c r="G324" s="27">
        <v>0</v>
      </c>
      <c r="H324" s="27">
        <v>25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1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1960</v>
      </c>
      <c r="D325" s="15">
        <v>2099</v>
      </c>
      <c r="E325" s="31">
        <v>-1</v>
      </c>
      <c r="F325" s="15">
        <v>3</v>
      </c>
      <c r="G325" s="15">
        <v>0</v>
      </c>
      <c r="H325" s="15">
        <v>25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1</v>
      </c>
      <c r="P325" s="25">
        <v>0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9064</v>
      </c>
      <c r="D342" s="33">
        <v>10695</v>
      </c>
      <c r="E342" s="34">
        <v>-1</v>
      </c>
      <c r="F342" s="33">
        <v>804</v>
      </c>
      <c r="G342" s="33">
        <v>649</v>
      </c>
      <c r="H342" s="33">
        <v>2160</v>
      </c>
      <c r="I342" s="33">
        <v>1028</v>
      </c>
      <c r="J342" s="33">
        <v>15</v>
      </c>
      <c r="K342" s="33">
        <v>12</v>
      </c>
      <c r="L342" s="33">
        <v>3</v>
      </c>
      <c r="M342" s="33">
        <v>6</v>
      </c>
      <c r="N342" s="33">
        <v>89</v>
      </c>
      <c r="O342" s="33">
        <v>92</v>
      </c>
      <c r="P342" s="33">
        <v>1591</v>
      </c>
    </row>
  </sheetData>
  <sheetProtection algorithmName="SHA-512" hashValue="otmIqaaWZOz8Ny81K8KB2pCo0JsxtEqySLpL/+R6zFdxg/lqwECuJJiAm2hbZ8HgswmMAV+4dUInyqJWkUdQRA==" saltValue="Heyj/tl7Fixcj80yw5r6W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4"/>
    </row>
    <row r="6" spans="1:3" x14ac:dyDescent="0.25">
      <c r="A6" s="174"/>
      <c r="B6" s="14" t="s">
        <v>325</v>
      </c>
      <c r="C6" s="25">
        <v>24</v>
      </c>
    </row>
    <row r="7" spans="1:3" x14ac:dyDescent="0.25">
      <c r="A7" s="174"/>
      <c r="B7" s="14" t="s">
        <v>952</v>
      </c>
      <c r="C7" s="25">
        <v>4</v>
      </c>
    </row>
    <row r="8" spans="1:3" x14ac:dyDescent="0.25">
      <c r="A8" s="174"/>
      <c r="B8" s="14" t="s">
        <v>953</v>
      </c>
      <c r="C8" s="25">
        <v>7</v>
      </c>
    </row>
    <row r="9" spans="1:3" x14ac:dyDescent="0.25">
      <c r="A9" s="174"/>
      <c r="B9" s="14" t="s">
        <v>954</v>
      </c>
      <c r="C9" s="25">
        <v>15</v>
      </c>
    </row>
    <row r="10" spans="1:3" x14ac:dyDescent="0.25">
      <c r="A10" s="174"/>
      <c r="B10" s="14" t="s">
        <v>955</v>
      </c>
      <c r="C10" s="25">
        <v>27</v>
      </c>
    </row>
    <row r="11" spans="1:3" x14ac:dyDescent="0.25">
      <c r="A11" s="174"/>
      <c r="B11" s="14" t="s">
        <v>956</v>
      </c>
      <c r="C11" s="25">
        <v>16</v>
      </c>
    </row>
    <row r="12" spans="1:3" x14ac:dyDescent="0.25">
      <c r="A12" s="174"/>
      <c r="B12" s="14" t="s">
        <v>509</v>
      </c>
      <c r="C12" s="25">
        <v>29</v>
      </c>
    </row>
    <row r="13" spans="1:3" x14ac:dyDescent="0.25">
      <c r="A13" s="174"/>
      <c r="B13" s="14" t="s">
        <v>957</v>
      </c>
      <c r="C13" s="25">
        <v>3</v>
      </c>
    </row>
    <row r="14" spans="1:3" x14ac:dyDescent="0.25">
      <c r="A14" s="174"/>
      <c r="B14" s="14" t="s">
        <v>958</v>
      </c>
      <c r="C14" s="25">
        <v>0</v>
      </c>
    </row>
    <row r="15" spans="1:3" x14ac:dyDescent="0.25">
      <c r="A15" s="174"/>
      <c r="B15" s="14" t="s">
        <v>642</v>
      </c>
      <c r="C15" s="25">
        <v>0</v>
      </c>
    </row>
    <row r="16" spans="1:3" x14ac:dyDescent="0.25">
      <c r="A16" s="174"/>
      <c r="B16" s="14" t="s">
        <v>959</v>
      </c>
      <c r="C16" s="25">
        <v>9</v>
      </c>
    </row>
    <row r="17" spans="1:3" x14ac:dyDescent="0.25">
      <c r="A17" s="174"/>
      <c r="B17" s="14" t="s">
        <v>960</v>
      </c>
      <c r="C17" s="25">
        <v>52</v>
      </c>
    </row>
    <row r="18" spans="1:3" x14ac:dyDescent="0.25">
      <c r="A18" s="174"/>
      <c r="B18" s="14" t="s">
        <v>961</v>
      </c>
      <c r="C18" s="25">
        <v>4</v>
      </c>
    </row>
    <row r="19" spans="1:3" x14ac:dyDescent="0.25">
      <c r="A19" s="175"/>
      <c r="B19" s="14" t="s">
        <v>108</v>
      </c>
      <c r="C19" s="25">
        <v>42</v>
      </c>
    </row>
    <row r="20" spans="1:3" x14ac:dyDescent="0.25">
      <c r="A20" s="173" t="s">
        <v>962</v>
      </c>
      <c r="B20" s="14" t="s">
        <v>963</v>
      </c>
      <c r="C20" s="25">
        <v>11</v>
      </c>
    </row>
    <row r="21" spans="1:3" x14ac:dyDescent="0.25">
      <c r="A21" s="175"/>
      <c r="B21" s="14" t="s">
        <v>964</v>
      </c>
      <c r="C21" s="25">
        <v>4</v>
      </c>
    </row>
    <row r="22" spans="1:3" x14ac:dyDescent="0.25">
      <c r="A22" s="173" t="s">
        <v>965</v>
      </c>
      <c r="B22" s="14" t="s">
        <v>966</v>
      </c>
      <c r="C22" s="25">
        <v>44</v>
      </c>
    </row>
    <row r="23" spans="1:3" x14ac:dyDescent="0.25">
      <c r="A23" s="174"/>
      <c r="B23" s="14" t="s">
        <v>967</v>
      </c>
      <c r="C23" s="25">
        <v>83</v>
      </c>
    </row>
    <row r="24" spans="1:3" x14ac:dyDescent="0.25">
      <c r="A24" s="175"/>
      <c r="B24" s="14" t="s">
        <v>968</v>
      </c>
      <c r="C24" s="25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96</v>
      </c>
    </row>
    <row r="29" spans="1:3" x14ac:dyDescent="0.25">
      <c r="A29" s="173" t="s">
        <v>287</v>
      </c>
      <c r="B29" s="14" t="s">
        <v>971</v>
      </c>
      <c r="C29" s="25">
        <v>0</v>
      </c>
    </row>
    <row r="30" spans="1:3" x14ac:dyDescent="0.25">
      <c r="A30" s="174"/>
      <c r="B30" s="14" t="s">
        <v>972</v>
      </c>
      <c r="C30" s="25">
        <v>13</v>
      </c>
    </row>
    <row r="31" spans="1:3" x14ac:dyDescent="0.25">
      <c r="A31" s="174"/>
      <c r="B31" s="14" t="s">
        <v>973</v>
      </c>
      <c r="C31" s="25">
        <v>20</v>
      </c>
    </row>
    <row r="32" spans="1:3" x14ac:dyDescent="0.25">
      <c r="A32" s="175"/>
      <c r="B32" s="14" t="s">
        <v>974</v>
      </c>
      <c r="C32" s="25">
        <v>0</v>
      </c>
    </row>
    <row r="33" spans="1:3" x14ac:dyDescent="0.25">
      <c r="A33" s="13" t="s">
        <v>975</v>
      </c>
      <c r="B33" s="18"/>
      <c r="C33" s="25">
        <v>2</v>
      </c>
    </row>
    <row r="34" spans="1:3" x14ac:dyDescent="0.25">
      <c r="A34" s="13" t="s">
        <v>976</v>
      </c>
      <c r="B34" s="18"/>
      <c r="C34" s="25">
        <v>42</v>
      </c>
    </row>
    <row r="35" spans="1:3" x14ac:dyDescent="0.25">
      <c r="A35" s="13" t="s">
        <v>977</v>
      </c>
      <c r="B35" s="18"/>
      <c r="C35" s="25">
        <v>31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0</v>
      </c>
    </row>
    <row r="38" spans="1:3" x14ac:dyDescent="0.25">
      <c r="A38" s="13" t="s">
        <v>980</v>
      </c>
      <c r="B38" s="18"/>
      <c r="C38" s="25">
        <v>19</v>
      </c>
    </row>
    <row r="39" spans="1:3" x14ac:dyDescent="0.25">
      <c r="A39" s="13" t="s">
        <v>968</v>
      </c>
      <c r="B39" s="18"/>
      <c r="C39" s="25">
        <v>47</v>
      </c>
    </row>
    <row r="40" spans="1:3" x14ac:dyDescent="0.25">
      <c r="A40" s="173" t="s">
        <v>981</v>
      </c>
      <c r="B40" s="14" t="s">
        <v>982</v>
      </c>
      <c r="C40" s="25">
        <v>64</v>
      </c>
    </row>
    <row r="41" spans="1:3" x14ac:dyDescent="0.25">
      <c r="A41" s="174"/>
      <c r="B41" s="14" t="s">
        <v>983</v>
      </c>
      <c r="C41" s="25">
        <v>16</v>
      </c>
    </row>
    <row r="42" spans="1:3" x14ac:dyDescent="0.25">
      <c r="A42" s="174"/>
      <c r="B42" s="14" t="s">
        <v>984</v>
      </c>
      <c r="C42" s="25">
        <v>5</v>
      </c>
    </row>
    <row r="43" spans="1:3" x14ac:dyDescent="0.25">
      <c r="A43" s="174"/>
      <c r="B43" s="14" t="s">
        <v>985</v>
      </c>
      <c r="C43" s="25">
        <v>0</v>
      </c>
    </row>
    <row r="44" spans="1:3" x14ac:dyDescent="0.25">
      <c r="A44" s="175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6</v>
      </c>
    </row>
    <row r="49" spans="1:3" x14ac:dyDescent="0.25">
      <c r="A49" s="173" t="s">
        <v>78</v>
      </c>
      <c r="B49" s="14" t="s">
        <v>988</v>
      </c>
      <c r="C49" s="25">
        <v>18</v>
      </c>
    </row>
    <row r="50" spans="1:3" x14ac:dyDescent="0.25">
      <c r="A50" s="175"/>
      <c r="B50" s="14" t="s">
        <v>989</v>
      </c>
      <c r="C50" s="25">
        <v>54</v>
      </c>
    </row>
    <row r="51" spans="1:3" x14ac:dyDescent="0.25">
      <c r="A51" s="173" t="s">
        <v>990</v>
      </c>
      <c r="B51" s="14" t="s">
        <v>991</v>
      </c>
      <c r="C51" s="25">
        <v>0</v>
      </c>
    </row>
    <row r="52" spans="1:3" x14ac:dyDescent="0.25">
      <c r="A52" s="175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318</v>
      </c>
    </row>
    <row r="57" spans="1:3" x14ac:dyDescent="0.25">
      <c r="A57" s="174"/>
      <c r="B57" s="14" t="s">
        <v>994</v>
      </c>
      <c r="C57" s="25">
        <v>58</v>
      </c>
    </row>
    <row r="58" spans="1:3" x14ac:dyDescent="0.25">
      <c r="A58" s="174"/>
      <c r="B58" s="14" t="s">
        <v>995</v>
      </c>
      <c r="C58" s="25">
        <v>7</v>
      </c>
    </row>
    <row r="59" spans="1:3" x14ac:dyDescent="0.25">
      <c r="A59" s="174"/>
      <c r="B59" s="14" t="s">
        <v>996</v>
      </c>
      <c r="C59" s="25">
        <v>107</v>
      </c>
    </row>
    <row r="60" spans="1:3" x14ac:dyDescent="0.25">
      <c r="A60" s="175"/>
      <c r="B60" s="14" t="s">
        <v>997</v>
      </c>
      <c r="C60" s="25">
        <v>8</v>
      </c>
    </row>
    <row r="61" spans="1:3" x14ac:dyDescent="0.25">
      <c r="A61" s="173" t="s">
        <v>998</v>
      </c>
      <c r="B61" s="14" t="s">
        <v>999</v>
      </c>
      <c r="C61" s="25">
        <v>150</v>
      </c>
    </row>
    <row r="62" spans="1:3" x14ac:dyDescent="0.25">
      <c r="A62" s="174"/>
      <c r="B62" s="14" t="s">
        <v>1000</v>
      </c>
      <c r="C62" s="25">
        <v>46</v>
      </c>
    </row>
    <row r="63" spans="1:3" x14ac:dyDescent="0.25">
      <c r="A63" s="174"/>
      <c r="B63" s="14" t="s">
        <v>1001</v>
      </c>
      <c r="C63" s="25">
        <v>21</v>
      </c>
    </row>
    <row r="64" spans="1:3" x14ac:dyDescent="0.25">
      <c r="A64" s="174"/>
      <c r="B64" s="14" t="s">
        <v>1002</v>
      </c>
      <c r="C64" s="25">
        <v>68</v>
      </c>
    </row>
    <row r="65" spans="1:3" x14ac:dyDescent="0.25">
      <c r="A65" s="175"/>
      <c r="B65" s="14" t="s">
        <v>997</v>
      </c>
      <c r="C65" s="25">
        <v>59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37</v>
      </c>
    </row>
    <row r="70" spans="1:3" ht="22.5" x14ac:dyDescent="0.25">
      <c r="A70" s="13" t="s">
        <v>1005</v>
      </c>
      <c r="B70" s="18"/>
      <c r="C70" s="25">
        <v>19</v>
      </c>
    </row>
    <row r="71" spans="1:3" ht="22.5" x14ac:dyDescent="0.25">
      <c r="A71" s="13" t="s">
        <v>1006</v>
      </c>
      <c r="B71" s="18"/>
      <c r="C71" s="25">
        <v>230</v>
      </c>
    </row>
    <row r="72" spans="1:3" x14ac:dyDescent="0.25">
      <c r="A72" s="173" t="s">
        <v>1007</v>
      </c>
      <c r="B72" s="14" t="s">
        <v>1008</v>
      </c>
      <c r="C72" s="25">
        <v>0</v>
      </c>
    </row>
    <row r="73" spans="1:3" x14ac:dyDescent="0.25">
      <c r="A73" s="175"/>
      <c r="B73" s="14" t="s">
        <v>1009</v>
      </c>
      <c r="C73" s="25">
        <v>10</v>
      </c>
    </row>
    <row r="74" spans="1:3" x14ac:dyDescent="0.25">
      <c r="A74" s="13" t="s">
        <v>1010</v>
      </c>
      <c r="B74" s="18"/>
      <c r="C74" s="25">
        <v>0</v>
      </c>
    </row>
    <row r="75" spans="1:3" x14ac:dyDescent="0.25">
      <c r="A75" s="13" t="s">
        <v>1011</v>
      </c>
      <c r="B75" s="18"/>
      <c r="C75" s="25">
        <v>8</v>
      </c>
    </row>
    <row r="76" spans="1:3" ht="22.5" x14ac:dyDescent="0.25">
      <c r="A76" s="13" t="s">
        <v>1012</v>
      </c>
      <c r="B76" s="18"/>
      <c r="C76" s="25">
        <v>0</v>
      </c>
    </row>
    <row r="77" spans="1:3" x14ac:dyDescent="0.25">
      <c r="A77" s="13" t="s">
        <v>1013</v>
      </c>
      <c r="B77" s="18"/>
      <c r="C77" s="25">
        <v>1</v>
      </c>
    </row>
    <row r="78" spans="1:3" x14ac:dyDescent="0.25">
      <c r="A78" s="13" t="s">
        <v>1014</v>
      </c>
      <c r="B78" s="18"/>
      <c r="C78" s="25">
        <v>0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NcUCyuUjPGLrLDz2Tc8FR9o4B8PPA4kQQUYQuep6f1rKhUpv2EUUkjJIU0Jk3yqMR4TewdMza1oFNCQbT5n+1A==" saltValue="CXliuU2GF9u8qHaxdGjFq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4</v>
      </c>
    </row>
    <row r="6" spans="1:3" x14ac:dyDescent="0.25">
      <c r="A6" s="186"/>
      <c r="B6" s="40" t="s">
        <v>296</v>
      </c>
      <c r="C6" s="41">
        <v>67</v>
      </c>
    </row>
    <row r="7" spans="1:3" x14ac:dyDescent="0.25">
      <c r="A7" s="186"/>
      <c r="B7" s="40" t="s">
        <v>1020</v>
      </c>
      <c r="C7" s="41">
        <v>32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80</v>
      </c>
    </row>
    <row r="13" spans="1:3" x14ac:dyDescent="0.25">
      <c r="A13" s="186"/>
      <c r="B13" s="40" t="s">
        <v>1026</v>
      </c>
      <c r="C13" s="41">
        <v>7</v>
      </c>
    </row>
    <row r="14" spans="1:3" x14ac:dyDescent="0.25">
      <c r="A14" s="186"/>
      <c r="B14" s="40" t="s">
        <v>1027</v>
      </c>
      <c r="C14" s="41">
        <v>14</v>
      </c>
    </row>
    <row r="15" spans="1:3" x14ac:dyDescent="0.25">
      <c r="A15" s="187"/>
      <c r="B15" s="40" t="s">
        <v>1028</v>
      </c>
      <c r="C15" s="41">
        <v>18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</v>
      </c>
    </row>
    <row r="20" spans="1:3" x14ac:dyDescent="0.25">
      <c r="A20" s="39" t="s">
        <v>1031</v>
      </c>
      <c r="B20" s="42"/>
      <c r="C20" s="41">
        <v>2</v>
      </c>
    </row>
    <row r="21" spans="1:3" x14ac:dyDescent="0.25">
      <c r="A21" s="39" t="s">
        <v>1032</v>
      </c>
      <c r="B21" s="42"/>
      <c r="C21" s="41">
        <v>3</v>
      </c>
    </row>
    <row r="22" spans="1:3" x14ac:dyDescent="0.25">
      <c r="A22" s="39" t="s">
        <v>1033</v>
      </c>
      <c r="B22" s="42"/>
      <c r="C22" s="41">
        <v>5</v>
      </c>
    </row>
    <row r="23" spans="1:3" x14ac:dyDescent="0.25">
      <c r="A23" s="39" t="s">
        <v>1034</v>
      </c>
      <c r="B23" s="42"/>
      <c r="C23" s="41">
        <v>32</v>
      </c>
    </row>
    <row r="24" spans="1:3" x14ac:dyDescent="0.25">
      <c r="A24" s="39" t="s">
        <v>1035</v>
      </c>
      <c r="B24" s="42"/>
      <c r="C24" s="41">
        <v>15</v>
      </c>
    </row>
    <row r="25" spans="1:3" x14ac:dyDescent="0.25">
      <c r="A25" s="39" t="s">
        <v>1036</v>
      </c>
      <c r="B25" s="42"/>
      <c r="C25" s="41">
        <v>16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5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4</v>
      </c>
    </row>
    <row r="33" spans="1:6" x14ac:dyDescent="0.25">
      <c r="A33" s="39" t="s">
        <v>1042</v>
      </c>
      <c r="B33" s="42"/>
      <c r="C33" s="41">
        <v>11</v>
      </c>
    </row>
    <row r="34" spans="1:6" x14ac:dyDescent="0.25">
      <c r="A34" s="39" t="s">
        <v>1043</v>
      </c>
      <c r="B34" s="42"/>
      <c r="C34" s="41">
        <v>25</v>
      </c>
    </row>
    <row r="35" spans="1:6" x14ac:dyDescent="0.25">
      <c r="A35" s="39" t="s">
        <v>1044</v>
      </c>
      <c r="B35" s="42"/>
      <c r="C35" s="41">
        <v>25</v>
      </c>
    </row>
    <row r="36" spans="1:6" x14ac:dyDescent="0.25">
      <c r="A36" s="39" t="s">
        <v>1045</v>
      </c>
      <c r="B36" s="42"/>
      <c r="C36" s="41">
        <v>7</v>
      </c>
    </row>
    <row r="37" spans="1:6" x14ac:dyDescent="0.25">
      <c r="A37" s="39" t="s">
        <v>1046</v>
      </c>
      <c r="B37" s="42"/>
      <c r="C37" s="41">
        <v>16</v>
      </c>
    </row>
    <row r="38" spans="1:6" x14ac:dyDescent="0.25">
      <c r="A38" s="39" t="s">
        <v>1047</v>
      </c>
      <c r="B38" s="42"/>
      <c r="C38" s="41">
        <v>2</v>
      </c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1</v>
      </c>
    </row>
    <row r="44" spans="1:6" x14ac:dyDescent="0.25">
      <c r="A44" s="39" t="s">
        <v>111</v>
      </c>
      <c r="B44" s="42"/>
      <c r="C44" s="41">
        <v>1</v>
      </c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4</v>
      </c>
      <c r="D52" s="45">
        <v>0</v>
      </c>
      <c r="E52" s="45">
        <v>1</v>
      </c>
      <c r="F52" s="41">
        <v>1</v>
      </c>
    </row>
    <row r="53" spans="1:6" x14ac:dyDescent="0.25">
      <c r="A53" s="189"/>
      <c r="B53" s="44" t="s">
        <v>1057</v>
      </c>
      <c r="C53" s="45">
        <v>52</v>
      </c>
      <c r="D53" s="45">
        <v>30</v>
      </c>
      <c r="E53" s="45">
        <v>12</v>
      </c>
      <c r="F53" s="41">
        <v>4</v>
      </c>
    </row>
    <row r="54" spans="1:6" x14ac:dyDescent="0.25">
      <c r="A54" s="189"/>
      <c r="B54" s="44" t="s">
        <v>1058</v>
      </c>
      <c r="C54" s="45">
        <v>9</v>
      </c>
      <c r="D54" s="45">
        <v>9</v>
      </c>
      <c r="E54" s="45">
        <v>6</v>
      </c>
      <c r="F54" s="41">
        <v>2</v>
      </c>
    </row>
    <row r="55" spans="1:6" x14ac:dyDescent="0.25">
      <c r="A55" s="189"/>
      <c r="B55" s="44" t="s">
        <v>1059</v>
      </c>
      <c r="C55" s="19"/>
      <c r="D55" s="19"/>
      <c r="E55" s="19"/>
      <c r="F55" s="24"/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3</v>
      </c>
      <c r="D57" s="45">
        <v>1</v>
      </c>
      <c r="E57" s="45">
        <v>1</v>
      </c>
      <c r="F57" s="41">
        <v>1</v>
      </c>
    </row>
    <row r="58" spans="1:6" x14ac:dyDescent="0.25">
      <c r="A58" s="189"/>
      <c r="B58" s="44" t="s">
        <v>1062</v>
      </c>
      <c r="C58" s="19"/>
      <c r="D58" s="19"/>
      <c r="E58" s="19"/>
      <c r="F58" s="24"/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19"/>
      <c r="D60" s="19"/>
      <c r="E60" s="19"/>
      <c r="F60" s="24"/>
    </row>
    <row r="61" spans="1:6" x14ac:dyDescent="0.25">
      <c r="A61" s="189"/>
      <c r="B61" s="44" t="s">
        <v>1064</v>
      </c>
      <c r="C61" s="19"/>
      <c r="D61" s="19"/>
      <c r="E61" s="19"/>
      <c r="F61" s="24"/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19"/>
      <c r="D63" s="19"/>
      <c r="E63" s="19"/>
      <c r="F63" s="24"/>
    </row>
    <row r="64" spans="1:6" x14ac:dyDescent="0.25">
      <c r="A64" s="189"/>
      <c r="B64" s="44" t="s">
        <v>1067</v>
      </c>
      <c r="C64" s="45">
        <v>12</v>
      </c>
      <c r="D64" s="45">
        <v>11</v>
      </c>
      <c r="E64" s="45">
        <v>1</v>
      </c>
      <c r="F64" s="41">
        <v>2</v>
      </c>
    </row>
    <row r="65" spans="1:6" x14ac:dyDescent="0.25">
      <c r="A65" s="189"/>
      <c r="B65" s="44" t="s">
        <v>1068</v>
      </c>
      <c r="C65" s="19"/>
      <c r="D65" s="19"/>
      <c r="E65" s="19"/>
      <c r="F65" s="24"/>
    </row>
    <row r="66" spans="1:6" x14ac:dyDescent="0.25">
      <c r="A66" s="190"/>
      <c r="B66" s="44" t="s">
        <v>1069</v>
      </c>
      <c r="C66" s="19"/>
      <c r="D66" s="19"/>
      <c r="E66" s="19"/>
      <c r="F66" s="24"/>
    </row>
    <row r="67" spans="1:6" x14ac:dyDescent="0.25">
      <c r="A67" s="183" t="s">
        <v>1070</v>
      </c>
      <c r="B67" s="184"/>
      <c r="C67" s="46">
        <v>80</v>
      </c>
      <c r="D67" s="46">
        <v>51</v>
      </c>
      <c r="E67" s="46">
        <v>21</v>
      </c>
      <c r="F67" s="46">
        <v>10</v>
      </c>
    </row>
    <row r="68" spans="1:6" x14ac:dyDescent="0.25">
      <c r="A68" s="188" t="s">
        <v>965</v>
      </c>
      <c r="B68" s="44" t="s">
        <v>1071</v>
      </c>
      <c r="C68" s="45">
        <v>2</v>
      </c>
      <c r="D68" s="45">
        <v>0</v>
      </c>
      <c r="E68" s="45">
        <v>0</v>
      </c>
      <c r="F68" s="41">
        <v>0</v>
      </c>
    </row>
    <row r="69" spans="1:6" x14ac:dyDescent="0.25">
      <c r="A69" s="189"/>
      <c r="B69" s="44" t="s">
        <v>1072</v>
      </c>
      <c r="C69" s="19"/>
      <c r="D69" s="19"/>
      <c r="E69" s="19"/>
      <c r="F69" s="24"/>
    </row>
    <row r="70" spans="1:6" x14ac:dyDescent="0.25">
      <c r="A70" s="190"/>
      <c r="B70" s="44" t="s">
        <v>108</v>
      </c>
      <c r="C70" s="19"/>
      <c r="D70" s="19"/>
      <c r="E70" s="19"/>
      <c r="F70" s="24"/>
    </row>
    <row r="71" spans="1:6" x14ac:dyDescent="0.25">
      <c r="A71" s="183" t="s">
        <v>1073</v>
      </c>
      <c r="B71" s="184"/>
      <c r="C71" s="46">
        <v>2</v>
      </c>
      <c r="D71" s="46">
        <v>0</v>
      </c>
      <c r="E71" s="46">
        <v>0</v>
      </c>
      <c r="F71" s="46">
        <v>0</v>
      </c>
    </row>
  </sheetData>
  <sheetProtection algorithmName="SHA-512" hashValue="9bMBNMsUsrxk1UkcRKSRTh6wbrjIWfSgKpQk3NQPGJsg/gGbTRDZ9X/UpKbdRRuSC/2Y931TsxooFaLz5rW3yQ==" saltValue="D6G5V10GJQmUY3tMxpszj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286</v>
      </c>
    </row>
    <row r="6" spans="1:3" x14ac:dyDescent="0.25">
      <c r="A6" s="171"/>
      <c r="B6" s="14" t="s">
        <v>1019</v>
      </c>
      <c r="C6" s="25">
        <v>46</v>
      </c>
    </row>
    <row r="7" spans="1:3" x14ac:dyDescent="0.25">
      <c r="A7" s="171"/>
      <c r="B7" s="14" t="s">
        <v>1078</v>
      </c>
      <c r="C7" s="25">
        <v>549</v>
      </c>
    </row>
    <row r="8" spans="1:3" x14ac:dyDescent="0.25">
      <c r="A8" s="171"/>
      <c r="B8" s="14" t="s">
        <v>1079</v>
      </c>
      <c r="C8" s="25">
        <v>164</v>
      </c>
    </row>
    <row r="9" spans="1:3" x14ac:dyDescent="0.25">
      <c r="A9" s="171"/>
      <c r="B9" s="14" t="s">
        <v>1021</v>
      </c>
      <c r="C9" s="25">
        <v>3</v>
      </c>
    </row>
    <row r="10" spans="1:3" x14ac:dyDescent="0.25">
      <c r="A10" s="171"/>
      <c r="B10" s="14" t="s">
        <v>1022</v>
      </c>
      <c r="C10" s="24"/>
    </row>
    <row r="11" spans="1:3" x14ac:dyDescent="0.25">
      <c r="A11" s="171"/>
      <c r="B11" s="14" t="s">
        <v>1080</v>
      </c>
      <c r="C11" s="25">
        <v>1</v>
      </c>
    </row>
    <row r="12" spans="1:3" x14ac:dyDescent="0.25">
      <c r="A12" s="172"/>
      <c r="B12" s="14" t="s">
        <v>1081</v>
      </c>
      <c r="C12" s="24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348</v>
      </c>
    </row>
    <row r="17" spans="1:3" x14ac:dyDescent="0.25">
      <c r="A17" s="23" t="s">
        <v>1084</v>
      </c>
      <c r="B17" s="18"/>
      <c r="C17" s="25">
        <v>74</v>
      </c>
    </row>
    <row r="18" spans="1:3" x14ac:dyDescent="0.25">
      <c r="A18" s="23" t="s">
        <v>1085</v>
      </c>
      <c r="B18" s="18"/>
      <c r="C18" s="25">
        <v>102</v>
      </c>
    </row>
    <row r="19" spans="1:3" x14ac:dyDescent="0.25">
      <c r="A19" s="23" t="s">
        <v>1086</v>
      </c>
      <c r="B19" s="18"/>
      <c r="C19" s="25">
        <v>74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5">
        <v>6</v>
      </c>
    </row>
    <row r="24" spans="1:3" x14ac:dyDescent="0.25">
      <c r="A24" s="23" t="s">
        <v>1089</v>
      </c>
      <c r="B24" s="18"/>
      <c r="C24" s="25">
        <v>37</v>
      </c>
    </row>
    <row r="25" spans="1:3" x14ac:dyDescent="0.25">
      <c r="A25" s="23" t="s">
        <v>1090</v>
      </c>
      <c r="B25" s="18"/>
      <c r="C25" s="25">
        <v>3</v>
      </c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10</v>
      </c>
    </row>
    <row r="38" spans="1:3" x14ac:dyDescent="0.25">
      <c r="A38" s="23" t="s">
        <v>1098</v>
      </c>
      <c r="B38" s="18"/>
      <c r="C38" s="25">
        <v>36</v>
      </c>
    </row>
    <row r="39" spans="1:3" x14ac:dyDescent="0.25">
      <c r="A39" s="23" t="s">
        <v>1099</v>
      </c>
      <c r="B39" s="18"/>
      <c r="C39" s="25">
        <v>133</v>
      </c>
    </row>
    <row r="40" spans="1:3" x14ac:dyDescent="0.25">
      <c r="A40" s="23" t="s">
        <v>1100</v>
      </c>
      <c r="B40" s="18"/>
      <c r="C40" s="25">
        <v>26</v>
      </c>
    </row>
    <row r="41" spans="1:3" x14ac:dyDescent="0.25">
      <c r="A41" s="23" t="s">
        <v>1101</v>
      </c>
      <c r="B41" s="18"/>
      <c r="C41" s="25">
        <v>73</v>
      </c>
    </row>
    <row r="42" spans="1:3" x14ac:dyDescent="0.25">
      <c r="A42" s="23" t="s">
        <v>1102</v>
      </c>
      <c r="B42" s="18"/>
      <c r="C42" s="25">
        <v>21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4</v>
      </c>
    </row>
    <row r="47" spans="1:3" x14ac:dyDescent="0.25">
      <c r="A47" s="23" t="s">
        <v>1105</v>
      </c>
      <c r="B47" s="18"/>
      <c r="C47" s="25">
        <v>3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70</v>
      </c>
    </row>
    <row r="52" spans="1:6" x14ac:dyDescent="0.25">
      <c r="A52" s="171"/>
      <c r="B52" s="14" t="s">
        <v>122</v>
      </c>
      <c r="C52" s="25">
        <v>108</v>
      </c>
    </row>
    <row r="53" spans="1:6" x14ac:dyDescent="0.25">
      <c r="A53" s="171"/>
      <c r="B53" s="14" t="s">
        <v>1109</v>
      </c>
      <c r="C53" s="25">
        <v>81</v>
      </c>
    </row>
    <row r="54" spans="1:6" x14ac:dyDescent="0.25">
      <c r="A54" s="172"/>
      <c r="B54" s="14" t="s">
        <v>1110</v>
      </c>
      <c r="C54" s="25">
        <v>2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/>
    </row>
    <row r="59" spans="1:6" x14ac:dyDescent="0.25">
      <c r="A59" s="23" t="s">
        <v>111</v>
      </c>
      <c r="B59" s="18"/>
      <c r="C59" s="24"/>
    </row>
    <row r="60" spans="1:6" x14ac:dyDescent="0.25">
      <c r="A60" s="23" t="s">
        <v>1050</v>
      </c>
      <c r="B60" s="18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1"/>
      <c r="B64" s="14" t="s">
        <v>1054</v>
      </c>
      <c r="C64" s="19"/>
      <c r="D64" s="19"/>
      <c r="E64" s="19"/>
      <c r="F64" s="24"/>
    </row>
    <row r="65" spans="1:6" x14ac:dyDescent="0.25">
      <c r="A65" s="171"/>
      <c r="B65" s="14" t="s">
        <v>1055</v>
      </c>
      <c r="C65" s="19"/>
      <c r="D65" s="19"/>
      <c r="E65" s="19"/>
      <c r="F65" s="24"/>
    </row>
    <row r="66" spans="1:6" x14ac:dyDescent="0.25">
      <c r="A66" s="171"/>
      <c r="B66" s="14" t="s">
        <v>1056</v>
      </c>
      <c r="C66" s="19"/>
      <c r="D66" s="19"/>
      <c r="E66" s="19"/>
      <c r="F66" s="24"/>
    </row>
    <row r="67" spans="1:6" x14ac:dyDescent="0.25">
      <c r="A67" s="171"/>
      <c r="B67" s="14" t="s">
        <v>325</v>
      </c>
      <c r="C67" s="15">
        <v>21</v>
      </c>
      <c r="D67" s="15">
        <v>1</v>
      </c>
      <c r="E67" s="15">
        <v>1</v>
      </c>
      <c r="F67" s="25">
        <v>2</v>
      </c>
    </row>
    <row r="68" spans="1:6" x14ac:dyDescent="0.25">
      <c r="A68" s="171"/>
      <c r="B68" s="14" t="s">
        <v>1111</v>
      </c>
      <c r="C68" s="15">
        <v>395</v>
      </c>
      <c r="D68" s="15">
        <v>113</v>
      </c>
      <c r="E68" s="15">
        <v>45</v>
      </c>
      <c r="F68" s="25">
        <v>57</v>
      </c>
    </row>
    <row r="69" spans="1:6" x14ac:dyDescent="0.25">
      <c r="A69" s="171"/>
      <c r="B69" s="14" t="s">
        <v>1112</v>
      </c>
      <c r="C69" s="15">
        <v>74</v>
      </c>
      <c r="D69" s="15">
        <v>19</v>
      </c>
      <c r="E69" s="15">
        <v>18</v>
      </c>
      <c r="F69" s="25">
        <v>15</v>
      </c>
    </row>
    <row r="70" spans="1:6" x14ac:dyDescent="0.25">
      <c r="A70" s="171"/>
      <c r="B70" s="14" t="s">
        <v>1059</v>
      </c>
      <c r="C70" s="15">
        <v>0</v>
      </c>
      <c r="D70" s="15">
        <v>1</v>
      </c>
      <c r="E70" s="15">
        <v>2</v>
      </c>
      <c r="F70" s="25">
        <v>0</v>
      </c>
    </row>
    <row r="71" spans="1:6" x14ac:dyDescent="0.25">
      <c r="A71" s="171"/>
      <c r="B71" s="14" t="s">
        <v>1113</v>
      </c>
      <c r="C71" s="19"/>
      <c r="D71" s="19"/>
      <c r="E71" s="19"/>
      <c r="F71" s="24"/>
    </row>
    <row r="72" spans="1:6" x14ac:dyDescent="0.25">
      <c r="A72" s="171"/>
      <c r="B72" s="14" t="s">
        <v>1114</v>
      </c>
      <c r="C72" s="15">
        <v>18</v>
      </c>
      <c r="D72" s="15">
        <v>3</v>
      </c>
      <c r="E72" s="15">
        <v>6</v>
      </c>
      <c r="F72" s="25">
        <v>7</v>
      </c>
    </row>
    <row r="73" spans="1:6" x14ac:dyDescent="0.25">
      <c r="A73" s="171"/>
      <c r="B73" s="14" t="s">
        <v>1115</v>
      </c>
      <c r="C73" s="15">
        <v>4</v>
      </c>
      <c r="D73" s="15">
        <v>0</v>
      </c>
      <c r="E73" s="15">
        <v>2</v>
      </c>
      <c r="F73" s="25">
        <v>0</v>
      </c>
    </row>
    <row r="74" spans="1:6" x14ac:dyDescent="0.25">
      <c r="A74" s="171"/>
      <c r="B74" s="14" t="s">
        <v>1063</v>
      </c>
      <c r="C74" s="19"/>
      <c r="D74" s="19"/>
      <c r="E74" s="19"/>
      <c r="F74" s="24"/>
    </row>
    <row r="75" spans="1:6" x14ac:dyDescent="0.25">
      <c r="A75" s="171"/>
      <c r="B75" s="14" t="s">
        <v>396</v>
      </c>
      <c r="C75" s="19"/>
      <c r="D75" s="19"/>
      <c r="E75" s="19"/>
      <c r="F75" s="24"/>
    </row>
    <row r="76" spans="1:6" x14ac:dyDescent="0.25">
      <c r="A76" s="171"/>
      <c r="B76" s="14" t="s">
        <v>1064</v>
      </c>
      <c r="C76" s="15">
        <v>1</v>
      </c>
      <c r="D76" s="15">
        <v>0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1</v>
      </c>
      <c r="D77" s="15">
        <v>1</v>
      </c>
      <c r="E77" s="15">
        <v>0</v>
      </c>
      <c r="F77" s="25">
        <v>0</v>
      </c>
    </row>
    <row r="78" spans="1:6" x14ac:dyDescent="0.25">
      <c r="A78" s="171"/>
      <c r="B78" s="14" t="s">
        <v>1066</v>
      </c>
      <c r="C78" s="19"/>
      <c r="D78" s="19"/>
      <c r="E78" s="19"/>
      <c r="F78" s="24"/>
    </row>
    <row r="79" spans="1:6" x14ac:dyDescent="0.25">
      <c r="A79" s="171"/>
      <c r="B79" s="14" t="s">
        <v>1067</v>
      </c>
      <c r="C79" s="15">
        <v>95</v>
      </c>
      <c r="D79" s="15">
        <v>47</v>
      </c>
      <c r="E79" s="15">
        <v>22</v>
      </c>
      <c r="F79" s="25">
        <v>22</v>
      </c>
    </row>
    <row r="80" spans="1:6" x14ac:dyDescent="0.25">
      <c r="A80" s="171"/>
      <c r="B80" s="14" t="s">
        <v>1068</v>
      </c>
      <c r="C80" s="15">
        <v>0</v>
      </c>
      <c r="D80" s="15">
        <v>0</v>
      </c>
      <c r="E80" s="15">
        <v>1</v>
      </c>
      <c r="F80" s="25">
        <v>0</v>
      </c>
    </row>
    <row r="81" spans="1:6" x14ac:dyDescent="0.25">
      <c r="A81" s="172"/>
      <c r="B81" s="14" t="s">
        <v>1069</v>
      </c>
      <c r="C81" s="15">
        <v>1</v>
      </c>
      <c r="D81" s="15">
        <v>1</v>
      </c>
      <c r="E81" s="15">
        <v>0</v>
      </c>
      <c r="F81" s="25">
        <v>0</v>
      </c>
    </row>
    <row r="82" spans="1:6" x14ac:dyDescent="0.25">
      <c r="A82" s="191" t="s">
        <v>1070</v>
      </c>
      <c r="B82" s="192"/>
      <c r="C82" s="33">
        <v>610</v>
      </c>
      <c r="D82" s="33">
        <v>186</v>
      </c>
      <c r="E82" s="33">
        <v>97</v>
      </c>
      <c r="F82" s="33">
        <v>103</v>
      </c>
    </row>
    <row r="83" spans="1:6" x14ac:dyDescent="0.25">
      <c r="A83" s="170" t="s">
        <v>1116</v>
      </c>
      <c r="B83" s="14" t="s">
        <v>1071</v>
      </c>
      <c r="C83" s="15">
        <v>1</v>
      </c>
      <c r="D83" s="15">
        <v>0</v>
      </c>
      <c r="E83" s="15">
        <v>0</v>
      </c>
      <c r="F83" s="25">
        <v>0</v>
      </c>
    </row>
    <row r="84" spans="1:6" x14ac:dyDescent="0.25">
      <c r="A84" s="171"/>
      <c r="B84" s="14" t="s">
        <v>1072</v>
      </c>
      <c r="C84" s="15">
        <v>1</v>
      </c>
      <c r="D84" s="15">
        <v>0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9"/>
      <c r="D85" s="19"/>
      <c r="E85" s="19"/>
      <c r="F85" s="24"/>
    </row>
    <row r="86" spans="1:6" x14ac:dyDescent="0.25">
      <c r="A86" s="191" t="s">
        <v>1117</v>
      </c>
      <c r="B86" s="192"/>
      <c r="C86" s="33">
        <v>2</v>
      </c>
      <c r="D86" s="33">
        <v>0</v>
      </c>
      <c r="E86" s="33">
        <v>0</v>
      </c>
      <c r="F86" s="33">
        <v>0</v>
      </c>
    </row>
  </sheetData>
  <sheetProtection algorithmName="SHA-512" hashValue="SJrlfGFR2ws/n/5coptYlFEDDMP4/gaBfDWv4FntVXRMuaI7gfmLRJi9wxyAEo7vk+AQ9pgDE4qyRH+++hNNDQ==" saltValue="rqTEfll9WVR2AkxlJ801v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2</v>
      </c>
    </row>
    <row r="6" spans="1:3" x14ac:dyDescent="0.25">
      <c r="A6" s="13" t="s">
        <v>1121</v>
      </c>
      <c r="B6" s="18"/>
      <c r="C6" s="25">
        <v>36</v>
      </c>
    </row>
    <row r="7" spans="1:3" x14ac:dyDescent="0.25">
      <c r="A7" s="13" t="s">
        <v>1122</v>
      </c>
      <c r="B7" s="18"/>
      <c r="C7" s="24"/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3</v>
      </c>
    </row>
    <row r="14" spans="1:3" x14ac:dyDescent="0.25">
      <c r="A14" s="13" t="s">
        <v>1121</v>
      </c>
      <c r="B14" s="18"/>
      <c r="C14" s="25">
        <v>39</v>
      </c>
    </row>
    <row r="15" spans="1:3" x14ac:dyDescent="0.25">
      <c r="A15" s="13" t="s">
        <v>1126</v>
      </c>
      <c r="B15" s="18"/>
      <c r="C15" s="24"/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10</v>
      </c>
    </row>
    <row r="22" spans="1:3" x14ac:dyDescent="0.25">
      <c r="A22" s="13" t="s">
        <v>1128</v>
      </c>
      <c r="B22" s="18"/>
      <c r="C22" s="25">
        <v>5</v>
      </c>
    </row>
    <row r="23" spans="1:3" x14ac:dyDescent="0.25">
      <c r="A23" s="13" t="s">
        <v>1129</v>
      </c>
      <c r="B23" s="18"/>
      <c r="C23" s="25">
        <v>5</v>
      </c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8</v>
      </c>
    </row>
    <row r="29" spans="1:3" x14ac:dyDescent="0.25">
      <c r="A29" s="13" t="s">
        <v>1133</v>
      </c>
      <c r="B29" s="18"/>
      <c r="C29" s="24"/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6</v>
      </c>
    </row>
    <row r="36" spans="1:3" x14ac:dyDescent="0.25">
      <c r="A36" s="13" t="s">
        <v>1138</v>
      </c>
      <c r="B36" s="18"/>
      <c r="C36" s="25">
        <v>3</v>
      </c>
    </row>
  </sheetData>
  <sheetProtection algorithmName="SHA-512" hashValue="ljbwGEuQYI3yRY4gM55TRl8vqcE4jVpAX46h4QHGHkdLYduJ85NzBA22pZUgeR1vDdmB2o2p1TJaRXklQlS/jw==" saltValue="//bdiDQR6EVro7cAg6k4S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2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5">
        <v>2</v>
      </c>
    </row>
    <row r="8" spans="1:3" x14ac:dyDescent="0.25">
      <c r="A8" s="13" t="s">
        <v>1144</v>
      </c>
      <c r="B8" s="18"/>
      <c r="C8" s="25">
        <v>3</v>
      </c>
    </row>
    <row r="9" spans="1:3" x14ac:dyDescent="0.25">
      <c r="A9" s="13" t="s">
        <v>1145</v>
      </c>
      <c r="B9" s="18"/>
      <c r="C9" s="24"/>
    </row>
    <row r="10" spans="1:3" x14ac:dyDescent="0.25">
      <c r="A10" s="13" t="s">
        <v>1146</v>
      </c>
      <c r="B10" s="18"/>
      <c r="C10" s="24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1</v>
      </c>
    </row>
    <row r="15" spans="1:3" x14ac:dyDescent="0.25">
      <c r="A15" s="13" t="s">
        <v>1149</v>
      </c>
      <c r="B15" s="18"/>
      <c r="C15" s="24"/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/>
    </row>
    <row r="21" spans="1:3" x14ac:dyDescent="0.25">
      <c r="A21" s="13" t="s">
        <v>1153</v>
      </c>
      <c r="B21" s="18"/>
      <c r="C21" s="24"/>
    </row>
    <row r="22" spans="1:3" x14ac:dyDescent="0.25">
      <c r="A22" s="13" t="s">
        <v>1154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5">
        <v>2</v>
      </c>
    </row>
    <row r="37" spans="1:3" x14ac:dyDescent="0.25">
      <c r="A37" s="13" t="s">
        <v>1083</v>
      </c>
      <c r="B37" s="18"/>
      <c r="C37" s="24"/>
    </row>
    <row r="38" spans="1:3" x14ac:dyDescent="0.25">
      <c r="A38" s="13" t="s">
        <v>1165</v>
      </c>
      <c r="B38" s="18"/>
      <c r="C38" s="24"/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/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5">
        <v>3</v>
      </c>
    </row>
    <row r="46" spans="1:3" x14ac:dyDescent="0.25">
      <c r="A46" s="13" t="s">
        <v>1083</v>
      </c>
      <c r="B46" s="18"/>
      <c r="C46" s="24"/>
    </row>
    <row r="47" spans="1:3" x14ac:dyDescent="0.25">
      <c r="A47" s="13" t="s">
        <v>1165</v>
      </c>
      <c r="B47" s="18"/>
      <c r="C47" s="24"/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/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5">
        <v>3</v>
      </c>
    </row>
    <row r="54" spans="1:3" x14ac:dyDescent="0.25">
      <c r="A54" s="13" t="s">
        <v>1083</v>
      </c>
      <c r="B54" s="18"/>
      <c r="C54" s="24"/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5">
        <v>4</v>
      </c>
    </row>
    <row r="62" spans="1:3" x14ac:dyDescent="0.25">
      <c r="A62" s="13" t="s">
        <v>1083</v>
      </c>
      <c r="B62" s="18"/>
      <c r="C62" s="24"/>
    </row>
    <row r="63" spans="1:3" x14ac:dyDescent="0.25">
      <c r="A63" s="13" t="s">
        <v>1165</v>
      </c>
      <c r="B63" s="18"/>
      <c r="C63" s="24"/>
    </row>
  </sheetData>
  <sheetProtection algorithmName="SHA-512" hashValue="edNWkyGxEqJPWeP4ayC4tcvKtBRhWDj5BjFE+1xvQNnnprSB0wsQI+gokTAPcuHzXkUiFNol5di4KH5puG/peg==" saltValue="24Tbz6ZpbT0U4kL/ZeYhA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294</v>
      </c>
      <c r="D4" s="33">
        <v>288</v>
      </c>
      <c r="E4" s="34">
        <v>0</v>
      </c>
      <c r="F4" s="33">
        <v>408</v>
      </c>
      <c r="G4" s="33">
        <v>379</v>
      </c>
      <c r="H4" s="33">
        <v>146</v>
      </c>
      <c r="I4" s="33">
        <v>137</v>
      </c>
      <c r="J4" s="33">
        <v>0</v>
      </c>
      <c r="K4" s="33">
        <v>0</v>
      </c>
      <c r="L4" s="33">
        <v>0</v>
      </c>
      <c r="M4" s="33">
        <v>0</v>
      </c>
      <c r="N4" s="33">
        <v>3</v>
      </c>
      <c r="O4" s="33">
        <v>2</v>
      </c>
      <c r="P4" s="33">
        <v>494</v>
      </c>
    </row>
    <row r="5" spans="1:16" ht="45" x14ac:dyDescent="0.25">
      <c r="A5" s="30" t="s">
        <v>637</v>
      </c>
      <c r="B5" s="30" t="s">
        <v>638</v>
      </c>
      <c r="C5" s="15">
        <v>3</v>
      </c>
      <c r="D5" s="15">
        <v>3</v>
      </c>
      <c r="E5" s="31">
        <v>0</v>
      </c>
      <c r="F5" s="15">
        <v>1</v>
      </c>
      <c r="G5" s="15">
        <v>1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1</v>
      </c>
    </row>
    <row r="6" spans="1:16" ht="33.75" x14ac:dyDescent="0.25">
      <c r="A6" s="30" t="s">
        <v>639</v>
      </c>
      <c r="B6" s="30" t="s">
        <v>640</v>
      </c>
      <c r="C6" s="15">
        <v>186</v>
      </c>
      <c r="D6" s="15">
        <v>190</v>
      </c>
      <c r="E6" s="31">
        <v>-1</v>
      </c>
      <c r="F6" s="15">
        <v>264</v>
      </c>
      <c r="G6" s="15">
        <v>245</v>
      </c>
      <c r="H6" s="15">
        <v>85</v>
      </c>
      <c r="I6" s="15">
        <v>80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1</v>
      </c>
      <c r="P6" s="25">
        <v>318</v>
      </c>
    </row>
    <row r="7" spans="1:16" ht="22.5" x14ac:dyDescent="0.25">
      <c r="A7" s="30" t="s">
        <v>641</v>
      </c>
      <c r="B7" s="30" t="s">
        <v>642</v>
      </c>
      <c r="C7" s="15">
        <v>20</v>
      </c>
      <c r="D7" s="15">
        <v>18</v>
      </c>
      <c r="E7" s="31">
        <v>0</v>
      </c>
      <c r="F7" s="15">
        <v>2</v>
      </c>
      <c r="G7" s="15">
        <v>3</v>
      </c>
      <c r="H7" s="15">
        <v>12</v>
      </c>
      <c r="I7" s="15">
        <v>10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5">
        <v>7</v>
      </c>
    </row>
    <row r="8" spans="1:16" ht="33.75" x14ac:dyDescent="0.25">
      <c r="A8" s="30" t="s">
        <v>643</v>
      </c>
      <c r="B8" s="30" t="s">
        <v>644</v>
      </c>
      <c r="C8" s="15">
        <v>3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5</v>
      </c>
      <c r="D9" s="15">
        <v>9</v>
      </c>
      <c r="E9" s="31">
        <v>-1</v>
      </c>
      <c r="F9" s="15">
        <v>12</v>
      </c>
      <c r="G9" s="15">
        <v>10</v>
      </c>
      <c r="H9" s="15">
        <v>5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17</v>
      </c>
    </row>
    <row r="10" spans="1:16" ht="33.75" x14ac:dyDescent="0.25">
      <c r="A10" s="30" t="s">
        <v>647</v>
      </c>
      <c r="B10" s="30" t="s">
        <v>648</v>
      </c>
      <c r="C10" s="15">
        <v>71</v>
      </c>
      <c r="D10" s="15">
        <v>67</v>
      </c>
      <c r="E10" s="31">
        <v>0</v>
      </c>
      <c r="F10" s="15">
        <v>128</v>
      </c>
      <c r="G10" s="15">
        <v>120</v>
      </c>
      <c r="H10" s="15">
        <v>43</v>
      </c>
      <c r="I10" s="15">
        <v>40</v>
      </c>
      <c r="J10" s="15">
        <v>0</v>
      </c>
      <c r="K10" s="15">
        <v>0</v>
      </c>
      <c r="L10" s="15">
        <v>0</v>
      </c>
      <c r="M10" s="15">
        <v>0</v>
      </c>
      <c r="N10" s="15">
        <v>3</v>
      </c>
      <c r="O10" s="15">
        <v>0</v>
      </c>
      <c r="P10" s="25">
        <v>151</v>
      </c>
    </row>
    <row r="11" spans="1:16" ht="45" x14ac:dyDescent="0.25">
      <c r="A11" s="30" t="s">
        <v>649</v>
      </c>
      <c r="B11" s="30" t="s">
        <v>650</v>
      </c>
      <c r="C11" s="15">
        <v>6</v>
      </c>
      <c r="D11" s="15">
        <v>1</v>
      </c>
      <c r="E11" s="31">
        <v>5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L4fpuYYkLaq5iJq7ch3vTtqxMi8wdcRSKeiSV6PUWNzON/RF4vgylB8dbgEFyw1tapSz6E43NvkNd2jgJEmfzA==" saltValue="heqT/0nAL/nGHU8X8iUhz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2021-05-21T12:01:16Z</dcterms:created>
  <dcterms:modified xsi:type="dcterms:W3CDTF">2021-05-25T12:09:15Z</dcterms:modified>
</cp:coreProperties>
</file>